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ork\Research\Research Fall 2022\Modified\"/>
    </mc:Choice>
  </mc:AlternateContent>
  <xr:revisionPtr revIDLastSave="0" documentId="13_ncr:1_{8A9F4434-BE74-49FC-992C-5B99870B9C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0" r:id="rId1"/>
    <sheet name="Total cost ($)" sheetId="9" r:id="rId2"/>
    <sheet name="Electricity cost ($)" sheetId="7" r:id="rId3"/>
    <sheet name="Electricity usage (kWh)" sheetId="8" r:id="rId4"/>
    <sheet name="2021" sheetId="5" r:id="rId5"/>
    <sheet name="2019" sheetId="6" r:id="rId6"/>
    <sheet name="Electricity Tree Map" sheetId="3" r:id="rId7"/>
    <sheet name="Sheet1" sheetId="4" r:id="rId8"/>
  </sheets>
  <definedNames>
    <definedName name="_xlchart.v1.0" hidden="1">'2021'!$A$3:$A$41</definedName>
    <definedName name="_xlchart.v1.1" hidden="1">'2021'!$C$3:$C$53</definedName>
    <definedName name="_xlchart.v1.2" hidden="1">'2019'!$A$3:$A$41</definedName>
    <definedName name="_xlchart.v1.3" hidden="1">'2019'!$C$3:$C$53</definedName>
    <definedName name="_xlchart.v1.4" hidden="1">'Electricity Tree Map'!$A$3:$A$54</definedName>
    <definedName name="_xlchart.v1.5" hidden="1">'Electricity Tree Map'!$C$3:$C$53</definedName>
    <definedName name="_xlchart.v1.6" hidden="1">Sheet1!$A$4:$A$103</definedName>
    <definedName name="_xlchart.v1.7" hidden="1">Sheet1!$C$4:$C$48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0" l="1"/>
  <c r="C64" i="10" s="1"/>
  <c r="F61" i="10"/>
  <c r="F64" i="10" s="1"/>
  <c r="G61" i="10"/>
  <c r="G64" i="10" s="1"/>
  <c r="B5" i="5" l="1"/>
  <c r="B6" i="5"/>
  <c r="B4" i="5"/>
  <c r="B3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7" i="6" l="1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B36" i="6"/>
  <c r="C36" i="6" s="1"/>
  <c r="B32" i="6"/>
  <c r="C32" i="6" s="1"/>
  <c r="B33" i="6"/>
  <c r="C33" i="6" s="1"/>
  <c r="B34" i="6"/>
  <c r="C34" i="6" s="1"/>
  <c r="B35" i="6"/>
  <c r="C35" i="6" s="1"/>
  <c r="B31" i="6"/>
  <c r="C31" i="6" s="1"/>
  <c r="B30" i="6"/>
  <c r="C30" i="6" s="1"/>
  <c r="B27" i="6"/>
  <c r="C27" i="6" s="1"/>
  <c r="B28" i="6"/>
  <c r="C28" i="6" s="1"/>
  <c r="B29" i="6"/>
  <c r="C29" i="6" s="1"/>
  <c r="B26" i="6"/>
  <c r="C26" i="6" s="1"/>
  <c r="B24" i="6"/>
  <c r="C24" i="6" s="1"/>
  <c r="B25" i="6"/>
  <c r="C25" i="6" s="1"/>
  <c r="B23" i="6"/>
  <c r="C23" i="6" s="1"/>
  <c r="B22" i="6"/>
  <c r="C22" i="6" s="1"/>
  <c r="B21" i="6"/>
  <c r="C21" i="6" s="1"/>
  <c r="B20" i="6"/>
  <c r="C20" i="6" s="1"/>
  <c r="B17" i="6"/>
  <c r="C17" i="6" s="1"/>
  <c r="B18" i="6"/>
  <c r="C18" i="6" s="1"/>
  <c r="B19" i="6"/>
  <c r="C19" i="6" s="1"/>
  <c r="B16" i="6"/>
  <c r="C16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5" i="6"/>
  <c r="C5" i="6" s="1"/>
  <c r="B4" i="6"/>
  <c r="C4" i="6" s="1"/>
  <c r="B3" i="6"/>
  <c r="C3" i="6" s="1"/>
  <c r="H73" i="6"/>
  <c r="C43" i="6"/>
  <c r="C37" i="5"/>
  <c r="C38" i="5"/>
  <c r="C39" i="5"/>
  <c r="C42" i="5"/>
  <c r="C46" i="5"/>
  <c r="C47" i="5"/>
  <c r="C48" i="5"/>
  <c r="C49" i="5"/>
  <c r="C50" i="5"/>
  <c r="C51" i="5"/>
  <c r="C52" i="5"/>
  <c r="C36" i="5"/>
  <c r="C33" i="5"/>
  <c r="C34" i="5"/>
  <c r="C35" i="5"/>
  <c r="C40" i="5"/>
  <c r="C41" i="5"/>
  <c r="C43" i="5"/>
  <c r="C44" i="5"/>
  <c r="C45" i="5"/>
  <c r="C54" i="5"/>
  <c r="C31" i="5"/>
  <c r="C27" i="5"/>
  <c r="C28" i="5"/>
  <c r="C29" i="5"/>
  <c r="C30" i="5"/>
  <c r="C32" i="5"/>
  <c r="C26" i="5"/>
  <c r="C24" i="5"/>
  <c r="C25" i="5"/>
  <c r="C19" i="5"/>
  <c r="C22" i="5"/>
  <c r="C23" i="5"/>
  <c r="C1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7" i="5"/>
  <c r="C18" i="5"/>
  <c r="C20" i="5"/>
  <c r="C21" i="5"/>
  <c r="C53" i="5"/>
  <c r="H7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3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B49" i="4" l="1"/>
  <c r="C49" i="4" s="1"/>
  <c r="H73" i="3" l="1"/>
</calcChain>
</file>

<file path=xl/sharedStrings.xml><?xml version="1.0" encoding="utf-8"?>
<sst xmlns="http://schemas.openxmlformats.org/spreadsheetml/2006/main" count="694" uniqueCount="146">
  <si>
    <t>Hill Hall</t>
  </si>
  <si>
    <t>Steam Plant*</t>
  </si>
  <si>
    <t>---</t>
  </si>
  <si>
    <t>Coolbaugh Hall*</t>
  </si>
  <si>
    <t>Elm Hall</t>
  </si>
  <si>
    <t>Alderson Hall</t>
  </si>
  <si>
    <t>Brown Hall</t>
  </si>
  <si>
    <t>CTLM</t>
  </si>
  <si>
    <t>Building</t>
  </si>
  <si>
    <t>Total cost ($)</t>
  </si>
  <si>
    <t>Electricity cost ($)</t>
  </si>
  <si>
    <t>Electricity usage (kWh)</t>
  </si>
  <si>
    <t>General Research Lab</t>
  </si>
  <si>
    <t>Green Center</t>
  </si>
  <si>
    <t>Recreation center</t>
  </si>
  <si>
    <t>Mines Park</t>
  </si>
  <si>
    <t>Arthur Lakes Library</t>
  </si>
  <si>
    <t>Marquez Hall</t>
  </si>
  <si>
    <t>Chiller plant (Alderson Hall)</t>
  </si>
  <si>
    <t>Student Center</t>
  </si>
  <si>
    <t>USGS</t>
  </si>
  <si>
    <t>Korrel Athletic Center</t>
  </si>
  <si>
    <t>Maple Hall</t>
  </si>
  <si>
    <t>Berthoud Hall</t>
  </si>
  <si>
    <t>Chiller Plant #6 Brown Hall</t>
  </si>
  <si>
    <t>Volk Gym and Field house</t>
  </si>
  <si>
    <t>Weaver Tower</t>
  </si>
  <si>
    <t>Facilities Management</t>
  </si>
  <si>
    <t>GRL Anex</t>
  </si>
  <si>
    <t>Guggenheim Hall</t>
  </si>
  <si>
    <t>1600 Jackson</t>
  </si>
  <si>
    <t>Chauvenet Hall</t>
  </si>
  <si>
    <t>CoorsTek</t>
  </si>
  <si>
    <t>Welcome center</t>
  </si>
  <si>
    <t>Eng. Hall</t>
  </si>
  <si>
    <t>Edgar Mine</t>
  </si>
  <si>
    <t>Central Storage and Recycle Facility</t>
  </si>
  <si>
    <t>Randall Hall</t>
  </si>
  <si>
    <t>Stratton Hall</t>
  </si>
  <si>
    <t>Thomas Hall*</t>
  </si>
  <si>
    <t>Morgan Hall*</t>
  </si>
  <si>
    <t>EMI</t>
  </si>
  <si>
    <t>FIJI House</t>
  </si>
  <si>
    <t>Aspen Hall</t>
  </si>
  <si>
    <t>Student Wellness Center</t>
  </si>
  <si>
    <t>Moly Building</t>
  </si>
  <si>
    <t>Total</t>
  </si>
  <si>
    <t>Bradford Hall</t>
  </si>
  <si>
    <t>Freshman parking</t>
  </si>
  <si>
    <t>Sororities</t>
  </si>
  <si>
    <t>Overall</t>
  </si>
  <si>
    <t>Percentage</t>
  </si>
  <si>
    <t>Recreation Center</t>
  </si>
  <si>
    <t>GRL Annex</t>
  </si>
  <si>
    <t>Engineering Hall</t>
  </si>
  <si>
    <t>Weaver Towers</t>
  </si>
  <si>
    <t>Welcome Center</t>
  </si>
  <si>
    <t>Unit Operations Lab</t>
  </si>
  <si>
    <t>New Community Center</t>
  </si>
  <si>
    <t>Foundation Trailer</t>
  </si>
  <si>
    <t>Soccer and Track Building</t>
  </si>
  <si>
    <t>Jones Rd. Apt 1</t>
  </si>
  <si>
    <t>Jones Rd. Apt 2</t>
  </si>
  <si>
    <t>Aqwatec</t>
  </si>
  <si>
    <t>Steam Plant</t>
  </si>
  <si>
    <t>CASA</t>
  </si>
  <si>
    <t xml:space="preserve">MP Maintanance </t>
  </si>
  <si>
    <t>MP Community Center</t>
  </si>
  <si>
    <t>President's Residence</t>
  </si>
  <si>
    <t>International Program</t>
  </si>
  <si>
    <t>All other buildings</t>
  </si>
  <si>
    <t>Units</t>
  </si>
  <si>
    <t>209-228</t>
  </si>
  <si>
    <t>253-272</t>
  </si>
  <si>
    <t>113-132</t>
  </si>
  <si>
    <t>153-160</t>
  </si>
  <si>
    <t>161-180</t>
  </si>
  <si>
    <t>21-30</t>
  </si>
  <si>
    <t>31-40</t>
  </si>
  <si>
    <t>141-152</t>
  </si>
  <si>
    <t>229-236</t>
  </si>
  <si>
    <t>181-188</t>
  </si>
  <si>
    <t>201-208</t>
  </si>
  <si>
    <t>245-252</t>
  </si>
  <si>
    <t>237-244</t>
  </si>
  <si>
    <t>189-200</t>
  </si>
  <si>
    <t>Coolbaugh hous</t>
  </si>
  <si>
    <t>133-140</t>
  </si>
  <si>
    <t>51-60</t>
  </si>
  <si>
    <t>One-10</t>
  </si>
  <si>
    <t>Eleven - 20</t>
  </si>
  <si>
    <t>McBride Honors Program</t>
  </si>
  <si>
    <t>97-104</t>
  </si>
  <si>
    <t>69-78</t>
  </si>
  <si>
    <t>61-68</t>
  </si>
  <si>
    <t>79-88</t>
  </si>
  <si>
    <t>89-96</t>
  </si>
  <si>
    <t>Public Safety Annex</t>
  </si>
  <si>
    <t>WISEM House</t>
  </si>
  <si>
    <t>105-112</t>
  </si>
  <si>
    <t>41-50</t>
  </si>
  <si>
    <t>Pi Phi</t>
  </si>
  <si>
    <t>Units 133-140</t>
  </si>
  <si>
    <t>Sigma Kappa</t>
  </si>
  <si>
    <t>Alpha Phi</t>
  </si>
  <si>
    <t>Meyer Hall</t>
  </si>
  <si>
    <t>Eng. Annex</t>
  </si>
  <si>
    <t>MEP House</t>
  </si>
  <si>
    <t>Heating plant</t>
  </si>
  <si>
    <t>McBridge Honors Program</t>
  </si>
  <si>
    <t>WISEM house</t>
  </si>
  <si>
    <t>Beta theta PI</t>
  </si>
  <si>
    <t>Sigma Phi Epsilon</t>
  </si>
  <si>
    <t>Chiller Plant #4 (Library)</t>
  </si>
  <si>
    <t>ROTC House</t>
  </si>
  <si>
    <t>Alpha Tau Omega</t>
  </si>
  <si>
    <t>Kappa Sigma</t>
  </si>
  <si>
    <t>Sigma Alpha Epsilon</t>
  </si>
  <si>
    <t>Coolbaugh House</t>
  </si>
  <si>
    <t>Stratton</t>
  </si>
  <si>
    <t>Maple</t>
  </si>
  <si>
    <t>Coolbaugh</t>
  </si>
  <si>
    <t>Elm</t>
  </si>
  <si>
    <t>Alderson</t>
  </si>
  <si>
    <t>Brown</t>
  </si>
  <si>
    <t>Marquez</t>
  </si>
  <si>
    <t>Berthoud</t>
  </si>
  <si>
    <t>Chauvenet</t>
  </si>
  <si>
    <t>Guggenheim</t>
  </si>
  <si>
    <t>Volk Gym</t>
  </si>
  <si>
    <t>Chiller Plant 6</t>
  </si>
  <si>
    <t>Chiller Plant #5</t>
  </si>
  <si>
    <t>Storage</t>
  </si>
  <si>
    <t>Thomas</t>
  </si>
  <si>
    <t>Bradford</t>
  </si>
  <si>
    <t>Aspen</t>
  </si>
  <si>
    <t>Morgan</t>
  </si>
  <si>
    <t>Randall</t>
  </si>
  <si>
    <t>Moly</t>
  </si>
  <si>
    <t>Chiller Plant #6</t>
  </si>
  <si>
    <t>Hill</t>
  </si>
  <si>
    <t>Year 2021</t>
  </si>
  <si>
    <t>Year 2019</t>
  </si>
  <si>
    <t>Year 2018</t>
  </si>
  <si>
    <t>Year 2017</t>
  </si>
  <si>
    <t>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</si>
</sst>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##,&quot;k&quot;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rgb="FFFF0000"/>
      <name val="Helvetica"/>
    </font>
    <font>
      <sz val="12"/>
      <color rgb="FF000000"/>
      <name val="Helvetica"/>
    </font>
    <font>
      <sz val="12"/>
      <color theme="1"/>
      <name val="Helvetica"/>
    </font>
    <font>
      <sz val="12"/>
      <name val="Helvetic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5">
    <xf numFmtId="0" fontId="0" fillId="0" borderId="0" xfId="0"/>
    <xf numFmtId="0" fontId="2" fillId="3" borderId="8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3" fontId="3" fillId="4" borderId="2" xfId="0" applyNumberFormat="1" applyFont="1" applyFill="1" applyBorder="1" applyAlignment="1">
      <alignment horizontal="center" vertical="center" wrapText="1" readingOrder="1"/>
    </xf>
    <xf numFmtId="4" fontId="3" fillId="4" borderId="2" xfId="0" applyNumberFormat="1" applyFont="1" applyFill="1" applyBorder="1" applyAlignment="1">
      <alignment horizontal="center" vertical="center" wrapText="1" readingOrder="1"/>
    </xf>
    <xf numFmtId="3" fontId="3" fillId="3" borderId="2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3" fontId="3" fillId="4" borderId="3" xfId="0" quotePrefix="1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3" fontId="3" fillId="5" borderId="2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4" fontId="3" fillId="5" borderId="2" xfId="0" applyNumberFormat="1" applyFont="1" applyFill="1" applyBorder="1" applyAlignment="1">
      <alignment horizontal="center" vertical="center" wrapText="1" readingOrder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3" fillId="4" borderId="3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0" fontId="2" fillId="5" borderId="0" xfId="0" applyFont="1" applyFill="1" applyAlignment="1">
      <alignment horizontal="center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3" fontId="3" fillId="5" borderId="2" xfId="0" quotePrefix="1" applyNumberFormat="1" applyFont="1" applyFill="1" applyBorder="1" applyAlignment="1">
      <alignment horizontal="center" vertical="center" wrapText="1" readingOrder="1"/>
    </xf>
    <xf numFmtId="4" fontId="3" fillId="5" borderId="2" xfId="0" quotePrefix="1" applyNumberFormat="1" applyFont="1" applyFill="1" applyBorder="1" applyAlignment="1">
      <alignment horizontal="center" vertical="center" wrapText="1" readingOrder="1"/>
    </xf>
    <xf numFmtId="3" fontId="3" fillId="3" borderId="1" xfId="0" quotePrefix="1" applyNumberFormat="1" applyFont="1" applyFill="1" applyBorder="1" applyAlignment="1">
      <alignment horizontal="center" vertical="center" wrapText="1" readingOrder="1"/>
    </xf>
    <xf numFmtId="0" fontId="5" fillId="3" borderId="2" xfId="0" quotePrefix="1" applyFont="1" applyFill="1" applyBorder="1" applyAlignment="1">
      <alignment horizontal="center" vertical="center" wrapText="1"/>
    </xf>
    <xf numFmtId="3" fontId="3" fillId="3" borderId="4" xfId="0" quotePrefix="1" applyNumberFormat="1" applyFont="1" applyFill="1" applyBorder="1" applyAlignment="1">
      <alignment horizontal="center" vertical="center" wrapText="1" readingOrder="1"/>
    </xf>
    <xf numFmtId="3" fontId="3" fillId="4" borderId="2" xfId="0" quotePrefix="1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vertical="center" wrapText="1" readingOrder="1"/>
    </xf>
    <xf numFmtId="0" fontId="3" fillId="4" borderId="4" xfId="0" applyFont="1" applyFill="1" applyBorder="1" applyAlignment="1">
      <alignment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 readingOrder="1"/>
    </xf>
    <xf numFmtId="0" fontId="1" fillId="2" borderId="10" xfId="0" applyFont="1" applyFill="1" applyBorder="1" applyAlignment="1">
      <alignment horizontal="left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11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left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$280k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Arthur Lakes Library
$98k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Marquez Hall
$66k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$52k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$115k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$95k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$77k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$45k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$68k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$89k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$49k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$32k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$226k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$76k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$43k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$6k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29
$14k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30
$1k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31
$3k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32
$13k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$21k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$150k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$24k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$18k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$15k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38
$36k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39
$2k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$10k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$296k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$124k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$161k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$100k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$86k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$87k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$81k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$37k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$93k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$77k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$57k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$166k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$24k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$35k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$32k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$37k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$26k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$28k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$16k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$16k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$15k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$15k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$12k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$301k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USGS
$82k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$78k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Marquez
$62k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$61k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$48k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$47k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Mines Park
$44k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$44k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$44k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$37k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$36k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Towers
$36k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$28k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
$27k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$27k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$23k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$19k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$14k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 Operations Lab
$9k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$7k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Foundation Trailer
$6k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Soccer and Track Building
$6k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1
$5k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$5k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2
$5k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Aqwatec
$4k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Steam Plant
$4k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$4k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CASA
$3k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$3k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Community Center
$3k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President's Residence
$3k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International Program
$2k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F0E41371-8204-4AE4-B73A-038D4A078C89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$892k</a:t>
                  </a:r>
                </a:p>
              </cx:txPr>
            </cx:dataLabel>
            <cx:dataLabel idx="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Coolbaugh
$478k</a:t>
                  </a:r>
                </a:p>
              </cx:txPr>
            </cx:dataLabel>
            <cx:dataLabel idx="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Elm
$390k</a:t>
                  </a:r>
                </a:p>
              </cx:txPr>
            </cx:dataLabel>
            <cx:dataLabel idx="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Alderson
$343k</a:t>
                  </a:r>
                </a:p>
              </cx:txPr>
            </cx:dataLabel>
            <cx:dataLabel idx="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Green Center
$307k</a:t>
                  </a:r>
                </a:p>
              </cx:txPr>
            </cx:dataLabel>
            <cx:dataLabel idx="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Brown
$303k</a:t>
                  </a:r>
                </a:p>
              </cx:txPr>
            </cx:dataLabel>
            <cx:dataLabel idx="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Recreation Center
$269k</a:t>
                  </a:r>
                </a:p>
              </cx:txPr>
            </cx:dataLabel>
            <cx:dataLabel idx="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CTLM
$247k</a:t>
                  </a:r>
                </a:p>
              </cx:txPr>
            </cx:dataLabel>
            <cx:dataLabel idx="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General Research Lab
$230k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$119k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$108k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$108k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$96k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6
$88k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$85k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$79k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$77k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$55k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$52k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$48k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$37k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$29k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$27k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
$23k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Helvetica" panose="020B0604020202020204" pitchFamily="34" charset="0"/>
                      <a:cs typeface="Helvetica" panose="020B0604020202020204" pitchFamily="34" charset="0"/>
                    </a:rPr>
                    <a:t>EMI
$21k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Bradford
$20k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$17k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$14k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Pi Phi
$13k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$11k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$10k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Units 133-140
$10k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FA17B-CBAF-486C-9B4A-EBB18E671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824865"/>
              <a:ext cx="9820275" cy="7393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3766B5-A450-4386-A431-360C5D0E2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47626</xdr:rowOff>
    </xdr:from>
    <xdr:to>
      <xdr:col>20</xdr:col>
      <xdr:colOff>104774</xdr:colOff>
      <xdr:row>37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413386"/>
              <a:ext cx="9734549" cy="638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3C99-BA94-4E2F-AFC3-F7A3C84626E9}">
  <dimension ref="B3:R64"/>
  <sheetViews>
    <sheetView zoomScale="50" zoomScaleNormal="50" workbookViewId="0">
      <selection activeCell="M6" sqref="M6:Q58"/>
    </sheetView>
  </sheetViews>
  <sheetFormatPr defaultColWidth="9.109375" defaultRowHeight="15" x14ac:dyDescent="0.25"/>
  <cols>
    <col min="1" max="1" width="9.109375" style="13"/>
    <col min="2" max="2" width="25" style="13" bestFit="1" customWidth="1"/>
    <col min="3" max="5" width="17" style="13" customWidth="1"/>
    <col min="6" max="6" width="14.5546875" style="13" customWidth="1"/>
    <col min="7" max="9" width="12.88671875" style="13" customWidth="1"/>
    <col min="10" max="10" width="14.5546875" style="13" customWidth="1"/>
    <col min="11" max="11" width="16" style="13" customWidth="1"/>
    <col min="12" max="14" width="15.33203125" style="13" customWidth="1"/>
    <col min="15" max="15" width="18.44140625" style="13" customWidth="1"/>
    <col min="16" max="16" width="17.5546875" style="13" customWidth="1"/>
    <col min="17" max="17" width="18.5546875" style="13" customWidth="1"/>
    <col min="18" max="18" width="59.5546875" style="13" customWidth="1"/>
    <col min="19" max="16384" width="9.109375" style="13"/>
  </cols>
  <sheetData>
    <row r="3" spans="2:17" ht="15.6" thickBot="1" x14ac:dyDescent="0.3"/>
    <row r="4" spans="2:17" ht="28.5" customHeight="1" thickBot="1" x14ac:dyDescent="0.3">
      <c r="B4" s="46" t="s">
        <v>8</v>
      </c>
      <c r="C4" s="48" t="s">
        <v>9</v>
      </c>
      <c r="D4" s="49"/>
      <c r="E4" s="49"/>
      <c r="F4" s="49"/>
      <c r="G4" s="50"/>
      <c r="H4" s="48" t="s">
        <v>10</v>
      </c>
      <c r="I4" s="49"/>
      <c r="J4" s="49"/>
      <c r="K4" s="49"/>
      <c r="L4" s="50"/>
      <c r="M4" s="48" t="s">
        <v>11</v>
      </c>
      <c r="N4" s="49"/>
      <c r="O4" s="49"/>
      <c r="P4" s="49"/>
      <c r="Q4" s="50"/>
    </row>
    <row r="5" spans="2:17" ht="33" customHeight="1" thickTop="1" thickBot="1" x14ac:dyDescent="0.3">
      <c r="B5" s="47"/>
      <c r="C5" s="1">
        <v>2021</v>
      </c>
      <c r="D5" s="1">
        <v>2019</v>
      </c>
      <c r="E5" s="1">
        <v>2018</v>
      </c>
      <c r="F5" s="2">
        <v>2017</v>
      </c>
      <c r="G5" s="2">
        <v>2016</v>
      </c>
      <c r="H5" s="1">
        <v>2021</v>
      </c>
      <c r="I5" s="1">
        <v>2019</v>
      </c>
      <c r="J5" s="3">
        <v>2018</v>
      </c>
      <c r="K5" s="2">
        <v>2017</v>
      </c>
      <c r="L5" s="2">
        <v>2016</v>
      </c>
      <c r="M5" s="1">
        <v>2021</v>
      </c>
      <c r="N5" s="1">
        <v>2019</v>
      </c>
      <c r="O5" s="3">
        <v>2018</v>
      </c>
      <c r="P5" s="2">
        <v>2017</v>
      </c>
      <c r="Q5" s="2">
        <v>2016</v>
      </c>
    </row>
    <row r="6" spans="2:17" ht="32.25" customHeight="1" thickTop="1" thickBot="1" x14ac:dyDescent="0.3">
      <c r="B6" s="9" t="s">
        <v>0</v>
      </c>
      <c r="C6" s="4">
        <v>416699</v>
      </c>
      <c r="D6" s="4">
        <v>296330</v>
      </c>
      <c r="E6" s="4">
        <v>629237</v>
      </c>
      <c r="F6" s="4">
        <v>1087732</v>
      </c>
      <c r="G6" s="4">
        <v>731810</v>
      </c>
      <c r="H6" s="4">
        <v>279843</v>
      </c>
      <c r="I6" s="4">
        <v>268592</v>
      </c>
      <c r="J6" s="5">
        <v>304689.7</v>
      </c>
      <c r="K6" s="5">
        <v>308671.2</v>
      </c>
      <c r="L6" s="5">
        <v>264654.59999999998</v>
      </c>
      <c r="M6" s="5">
        <v>3266747</v>
      </c>
      <c r="N6" s="5">
        <v>3373477</v>
      </c>
      <c r="O6" s="4">
        <v>3830223</v>
      </c>
      <c r="P6" s="4">
        <v>3816692</v>
      </c>
      <c r="Q6" s="4">
        <v>3806488</v>
      </c>
    </row>
    <row r="7" spans="2:17" s="19" customFormat="1" ht="32.25" customHeight="1" thickBot="1" x14ac:dyDescent="0.3">
      <c r="B7" s="15" t="s">
        <v>1</v>
      </c>
      <c r="C7" s="16">
        <v>1478428</v>
      </c>
      <c r="D7" s="16">
        <v>1353584</v>
      </c>
      <c r="E7" s="16">
        <v>558407</v>
      </c>
      <c r="F7" s="16">
        <v>4612</v>
      </c>
      <c r="G7" s="16">
        <v>9899</v>
      </c>
      <c r="H7" s="36" t="s">
        <v>2</v>
      </c>
      <c r="I7" s="36" t="s">
        <v>2</v>
      </c>
      <c r="J7" s="16">
        <v>29656</v>
      </c>
      <c r="K7" s="17" t="s">
        <v>2</v>
      </c>
      <c r="L7" s="18">
        <v>8718.6</v>
      </c>
      <c r="M7" s="37" t="s">
        <v>2</v>
      </c>
      <c r="N7" s="37" t="s">
        <v>2</v>
      </c>
      <c r="O7" s="16">
        <v>385926</v>
      </c>
      <c r="P7" s="17" t="s">
        <v>2</v>
      </c>
      <c r="Q7" s="16">
        <v>124187</v>
      </c>
    </row>
    <row r="8" spans="2:17" ht="25.5" customHeight="1" thickBot="1" x14ac:dyDescent="0.3">
      <c r="B8" s="28" t="s">
        <v>3</v>
      </c>
      <c r="C8" s="53">
        <v>397997</v>
      </c>
      <c r="D8" s="53">
        <v>393150</v>
      </c>
      <c r="E8" s="53">
        <v>419360</v>
      </c>
      <c r="F8" s="53">
        <v>499071</v>
      </c>
      <c r="G8" s="53">
        <v>405395</v>
      </c>
      <c r="H8" s="27">
        <v>67578.240000000005</v>
      </c>
      <c r="I8" s="27">
        <v>89386.93</v>
      </c>
      <c r="J8" s="4">
        <v>91614</v>
      </c>
      <c r="K8" s="4">
        <v>96057</v>
      </c>
      <c r="L8" s="4">
        <v>83125</v>
      </c>
      <c r="M8" s="4">
        <v>790251.2</v>
      </c>
      <c r="N8" s="4">
        <v>1122929.6000000001</v>
      </c>
      <c r="O8" s="4">
        <v>1211661</v>
      </c>
      <c r="P8" s="4">
        <v>1199555</v>
      </c>
      <c r="Q8" s="4">
        <v>1196242</v>
      </c>
    </row>
    <row r="9" spans="2:17" ht="27" customHeight="1" thickBot="1" x14ac:dyDescent="0.3">
      <c r="B9" s="28" t="s">
        <v>3</v>
      </c>
      <c r="C9" s="54"/>
      <c r="D9" s="54"/>
      <c r="E9" s="54"/>
      <c r="F9" s="54"/>
      <c r="G9" s="54"/>
      <c r="H9" s="33">
        <v>161791.72</v>
      </c>
      <c r="I9" s="33">
        <v>175115.8</v>
      </c>
      <c r="J9" s="6">
        <v>185414</v>
      </c>
      <c r="K9" s="6">
        <v>195741</v>
      </c>
      <c r="L9" s="6">
        <v>143554</v>
      </c>
      <c r="M9" s="6">
        <v>1887225</v>
      </c>
      <c r="N9" s="6">
        <v>2188456</v>
      </c>
      <c r="O9" s="6">
        <v>2325650</v>
      </c>
      <c r="P9" s="6">
        <v>2442620</v>
      </c>
      <c r="Q9" s="6">
        <v>2069042</v>
      </c>
    </row>
    <row r="10" spans="2:17" ht="36.75" customHeight="1" thickBot="1" x14ac:dyDescent="0.3">
      <c r="B10" s="10" t="s">
        <v>4</v>
      </c>
      <c r="C10" s="4">
        <v>303456</v>
      </c>
      <c r="D10" s="4">
        <v>301623</v>
      </c>
      <c r="E10" s="4">
        <v>319100</v>
      </c>
      <c r="F10" s="4">
        <v>413724</v>
      </c>
      <c r="G10" s="4">
        <v>344950</v>
      </c>
      <c r="H10" s="4">
        <v>120428</v>
      </c>
      <c r="I10" s="4">
        <v>133076</v>
      </c>
      <c r="J10" s="4">
        <v>137330</v>
      </c>
      <c r="K10" s="4">
        <v>136692</v>
      </c>
      <c r="L10" s="4">
        <v>124687</v>
      </c>
      <c r="M10" s="4">
        <v>1409989</v>
      </c>
      <c r="N10" s="4">
        <v>1665418</v>
      </c>
      <c r="O10" s="4">
        <v>1743192</v>
      </c>
      <c r="P10" s="4">
        <v>1690517</v>
      </c>
      <c r="Q10" s="4">
        <v>1808601</v>
      </c>
    </row>
    <row r="11" spans="2:17" ht="33" customHeight="1" thickBot="1" x14ac:dyDescent="0.3">
      <c r="B11" s="8" t="s">
        <v>5</v>
      </c>
      <c r="C11" s="6">
        <v>296599</v>
      </c>
      <c r="D11" s="6">
        <v>268667</v>
      </c>
      <c r="E11" s="6">
        <v>308494</v>
      </c>
      <c r="F11" s="6">
        <v>358869</v>
      </c>
      <c r="G11" s="6">
        <v>241426</v>
      </c>
      <c r="H11" s="6">
        <v>180523</v>
      </c>
      <c r="I11" s="6">
        <v>172998</v>
      </c>
      <c r="J11" s="6">
        <v>177362</v>
      </c>
      <c r="K11" s="6">
        <v>168560</v>
      </c>
      <c r="L11" s="6">
        <v>161675</v>
      </c>
      <c r="M11" s="6">
        <v>2123104</v>
      </c>
      <c r="N11" s="6">
        <v>2179889</v>
      </c>
      <c r="O11" s="6">
        <v>2263900</v>
      </c>
      <c r="P11" s="6">
        <v>2090794</v>
      </c>
      <c r="Q11" s="6">
        <v>2317041</v>
      </c>
    </row>
    <row r="12" spans="2:17" ht="28.5" customHeight="1" thickBot="1" x14ac:dyDescent="0.3">
      <c r="B12" s="10" t="s">
        <v>6</v>
      </c>
      <c r="C12" s="4">
        <v>341065</v>
      </c>
      <c r="D12" s="4">
        <v>287621</v>
      </c>
      <c r="E12" s="4">
        <v>299524</v>
      </c>
      <c r="F12" s="4">
        <v>316406</v>
      </c>
      <c r="G12" s="4">
        <v>283047</v>
      </c>
      <c r="H12" s="4">
        <v>199536</v>
      </c>
      <c r="I12" s="4">
        <v>188042</v>
      </c>
      <c r="J12" s="4">
        <v>184420</v>
      </c>
      <c r="K12" s="4">
        <v>184384</v>
      </c>
      <c r="L12" s="4">
        <v>155054</v>
      </c>
      <c r="M12" s="4">
        <v>2326012</v>
      </c>
      <c r="N12" s="4">
        <v>2322065</v>
      </c>
      <c r="O12" s="4">
        <v>2317061</v>
      </c>
      <c r="P12" s="4">
        <v>2265713</v>
      </c>
      <c r="Q12" s="4">
        <v>2234440</v>
      </c>
    </row>
    <row r="13" spans="2:17" ht="30" customHeight="1" thickBot="1" x14ac:dyDescent="0.3">
      <c r="B13" s="8" t="s">
        <v>7</v>
      </c>
      <c r="C13" s="6">
        <v>309979</v>
      </c>
      <c r="D13" s="6">
        <v>276495</v>
      </c>
      <c r="E13" s="6">
        <v>248318</v>
      </c>
      <c r="F13" s="6">
        <v>289447</v>
      </c>
      <c r="G13" s="6">
        <v>287417</v>
      </c>
      <c r="H13" s="6">
        <v>222562</v>
      </c>
      <c r="I13" s="6">
        <v>194025</v>
      </c>
      <c r="J13" s="6">
        <v>148682</v>
      </c>
      <c r="K13" s="6">
        <v>137498</v>
      </c>
      <c r="L13" s="6">
        <v>139496</v>
      </c>
      <c r="M13" s="6">
        <v>2605927</v>
      </c>
      <c r="N13" s="6">
        <v>2426491</v>
      </c>
      <c r="O13" s="6">
        <v>2100898</v>
      </c>
      <c r="P13" s="6">
        <v>2069316</v>
      </c>
      <c r="Q13" s="6">
        <v>2013218</v>
      </c>
    </row>
    <row r="14" spans="2:17" ht="30.6" thickBot="1" x14ac:dyDescent="0.3">
      <c r="B14" s="10" t="s">
        <v>12</v>
      </c>
      <c r="C14" s="4">
        <v>221318</v>
      </c>
      <c r="D14" s="4">
        <v>206186</v>
      </c>
      <c r="E14" s="4">
        <v>223065</v>
      </c>
      <c r="F14" s="4">
        <v>227815</v>
      </c>
      <c r="G14" s="4">
        <v>226597</v>
      </c>
      <c r="H14" s="4">
        <v>189243</v>
      </c>
      <c r="I14" s="4">
        <v>170415</v>
      </c>
      <c r="J14" s="4">
        <v>177523</v>
      </c>
      <c r="K14" s="4">
        <v>176482</v>
      </c>
      <c r="L14" s="4">
        <v>141701</v>
      </c>
      <c r="M14" s="4">
        <v>2200154</v>
      </c>
      <c r="N14" s="4">
        <v>2130928</v>
      </c>
      <c r="O14" s="4">
        <v>2219706</v>
      </c>
      <c r="P14" s="4">
        <v>2187150</v>
      </c>
      <c r="Q14" s="4">
        <v>2037197</v>
      </c>
    </row>
    <row r="15" spans="2:17" ht="32.25" customHeight="1" thickTop="1" thickBot="1" x14ac:dyDescent="0.3">
      <c r="B15" s="8" t="s">
        <v>13</v>
      </c>
      <c r="C15" s="12">
        <v>168019</v>
      </c>
      <c r="D15" s="12">
        <v>11635</v>
      </c>
      <c r="E15" s="12">
        <v>221204</v>
      </c>
      <c r="F15" s="12">
        <v>312114</v>
      </c>
      <c r="G15" s="12">
        <v>340382</v>
      </c>
      <c r="H15" s="12">
        <v>70240</v>
      </c>
      <c r="I15" s="38" t="s">
        <v>2</v>
      </c>
      <c r="J15" s="12">
        <v>83287</v>
      </c>
      <c r="K15" s="12">
        <v>110090</v>
      </c>
      <c r="L15" s="12">
        <v>107239</v>
      </c>
      <c r="M15" s="12">
        <v>781463</v>
      </c>
      <c r="N15" s="38" t="s">
        <v>2</v>
      </c>
      <c r="O15" s="12">
        <v>1024506</v>
      </c>
      <c r="P15" s="12">
        <v>1362432</v>
      </c>
      <c r="Q15" s="12">
        <v>1544304</v>
      </c>
    </row>
    <row r="16" spans="2:17" ht="30.6" thickBot="1" x14ac:dyDescent="0.3">
      <c r="B16" s="10" t="s">
        <v>14</v>
      </c>
      <c r="C16" s="4">
        <v>129881</v>
      </c>
      <c r="D16" s="4">
        <v>114376</v>
      </c>
      <c r="E16" s="4">
        <v>219908</v>
      </c>
      <c r="F16" s="4">
        <v>289070</v>
      </c>
      <c r="G16" s="4">
        <v>263646</v>
      </c>
      <c r="H16" s="4">
        <v>129881</v>
      </c>
      <c r="I16" s="4">
        <v>114376</v>
      </c>
      <c r="J16" s="4">
        <v>126898</v>
      </c>
      <c r="K16" s="4">
        <v>149619</v>
      </c>
      <c r="L16" s="4">
        <v>126470</v>
      </c>
      <c r="M16" s="4">
        <v>1516596</v>
      </c>
      <c r="N16" s="4">
        <v>1426566</v>
      </c>
      <c r="O16" s="4">
        <v>1586856</v>
      </c>
      <c r="P16" s="4">
        <v>1852927</v>
      </c>
      <c r="Q16" s="4">
        <v>1817526</v>
      </c>
    </row>
    <row r="17" spans="2:18" ht="26.25" customHeight="1" thickBot="1" x14ac:dyDescent="0.3">
      <c r="B17" s="8" t="s">
        <v>15</v>
      </c>
      <c r="C17" s="6">
        <v>199490</v>
      </c>
      <c r="D17" s="6">
        <v>190772</v>
      </c>
      <c r="E17" s="6">
        <v>189710</v>
      </c>
      <c r="F17" s="6">
        <v>184288</v>
      </c>
      <c r="G17" s="6">
        <v>179501</v>
      </c>
      <c r="H17" s="6">
        <v>45977</v>
      </c>
      <c r="I17" s="6">
        <v>45958</v>
      </c>
      <c r="J17" s="7" t="s">
        <v>2</v>
      </c>
      <c r="K17" s="7" t="s">
        <v>2</v>
      </c>
      <c r="L17" s="7" t="s">
        <v>2</v>
      </c>
      <c r="M17" s="6">
        <v>375540</v>
      </c>
      <c r="N17" s="6">
        <v>422289</v>
      </c>
      <c r="O17" s="39" t="s">
        <v>2</v>
      </c>
      <c r="P17" s="39" t="s">
        <v>2</v>
      </c>
      <c r="Q17" s="39" t="s">
        <v>2</v>
      </c>
    </row>
    <row r="18" spans="2:18" ht="30.6" thickBot="1" x14ac:dyDescent="0.3">
      <c r="B18" s="10" t="s">
        <v>16</v>
      </c>
      <c r="C18" s="4">
        <v>135103</v>
      </c>
      <c r="D18" s="4">
        <v>133255</v>
      </c>
      <c r="E18" s="4">
        <v>166995</v>
      </c>
      <c r="F18" s="4">
        <v>216546</v>
      </c>
      <c r="G18" s="4">
        <v>194562</v>
      </c>
      <c r="H18" s="4">
        <v>97660</v>
      </c>
      <c r="I18" s="4">
        <v>80369</v>
      </c>
      <c r="J18" s="4">
        <v>84571</v>
      </c>
      <c r="K18" s="4">
        <v>90278</v>
      </c>
      <c r="L18" s="4">
        <v>75530</v>
      </c>
      <c r="M18" s="4">
        <v>1122567</v>
      </c>
      <c r="N18" s="4">
        <v>1002718</v>
      </c>
      <c r="O18" s="4">
        <v>1066207</v>
      </c>
      <c r="P18" s="4">
        <v>1117620</v>
      </c>
      <c r="Q18" s="4">
        <v>1086831</v>
      </c>
    </row>
    <row r="19" spans="2:18" ht="27.75" customHeight="1" thickBot="1" x14ac:dyDescent="0.3">
      <c r="B19" s="8" t="s">
        <v>17</v>
      </c>
      <c r="C19" s="6">
        <v>160864</v>
      </c>
      <c r="D19" s="6">
        <v>97535</v>
      </c>
      <c r="E19" s="6">
        <v>154390</v>
      </c>
      <c r="F19" s="6">
        <v>176695</v>
      </c>
      <c r="G19" s="6">
        <v>134897</v>
      </c>
      <c r="H19" s="6">
        <v>66419</v>
      </c>
      <c r="I19" s="6">
        <v>52134</v>
      </c>
      <c r="J19" s="6">
        <v>74325</v>
      </c>
      <c r="K19" s="6">
        <v>57524</v>
      </c>
      <c r="L19" s="6">
        <v>62221</v>
      </c>
      <c r="M19" s="6">
        <v>777504</v>
      </c>
      <c r="N19" s="6">
        <v>663096</v>
      </c>
      <c r="O19" s="6">
        <v>919541</v>
      </c>
      <c r="P19" s="6">
        <v>677780</v>
      </c>
      <c r="Q19" s="6">
        <v>902784</v>
      </c>
    </row>
    <row r="20" spans="2:18" s="19" customFormat="1" ht="27.75" customHeight="1" thickBot="1" x14ac:dyDescent="0.3">
      <c r="B20" s="15" t="s">
        <v>21</v>
      </c>
      <c r="C20" s="16">
        <v>112694</v>
      </c>
      <c r="D20" s="16">
        <v>124435</v>
      </c>
      <c r="E20" s="16">
        <v>116338</v>
      </c>
      <c r="F20" s="16">
        <v>119725</v>
      </c>
      <c r="G20" s="16">
        <v>143699</v>
      </c>
      <c r="H20" s="16">
        <v>51816</v>
      </c>
      <c r="I20" s="16">
        <v>58934</v>
      </c>
      <c r="J20" s="16">
        <v>58235</v>
      </c>
      <c r="K20" s="16">
        <v>63164</v>
      </c>
      <c r="L20" s="16">
        <v>91356</v>
      </c>
      <c r="M20" s="16">
        <v>608173</v>
      </c>
      <c r="N20" s="16">
        <v>739469</v>
      </c>
      <c r="O20" s="16">
        <v>733143</v>
      </c>
      <c r="P20" s="16">
        <v>782562</v>
      </c>
      <c r="Q20" s="16">
        <v>1337782</v>
      </c>
      <c r="R20" s="32"/>
    </row>
    <row r="21" spans="2:18" s="19" customFormat="1" ht="30.6" thickBot="1" x14ac:dyDescent="0.3">
      <c r="B21" s="15" t="s">
        <v>18</v>
      </c>
      <c r="C21" s="16">
        <v>46095.67</v>
      </c>
      <c r="D21" s="16">
        <v>12909.74</v>
      </c>
      <c r="E21" s="16">
        <v>112112</v>
      </c>
      <c r="F21" s="16">
        <v>160293</v>
      </c>
      <c r="G21" s="16">
        <v>166298</v>
      </c>
      <c r="H21" s="36" t="s">
        <v>2</v>
      </c>
      <c r="I21" s="36" t="s">
        <v>2</v>
      </c>
      <c r="J21" s="16">
        <v>85814</v>
      </c>
      <c r="K21" s="16">
        <v>86178</v>
      </c>
      <c r="L21" s="16">
        <v>81214</v>
      </c>
      <c r="M21" s="36" t="s">
        <v>2</v>
      </c>
      <c r="N21" s="36" t="s">
        <v>2</v>
      </c>
      <c r="O21" s="16">
        <v>1096098</v>
      </c>
      <c r="P21" s="16">
        <v>1066459</v>
      </c>
      <c r="Q21" s="16">
        <v>1174035</v>
      </c>
    </row>
    <row r="22" spans="2:18" ht="31.5" customHeight="1" thickBot="1" x14ac:dyDescent="0.3">
      <c r="B22" s="10" t="s">
        <v>19</v>
      </c>
      <c r="C22" s="4">
        <v>181622</v>
      </c>
      <c r="D22" s="4">
        <v>161475</v>
      </c>
      <c r="E22" s="4">
        <v>111179</v>
      </c>
      <c r="F22" s="4">
        <v>119482</v>
      </c>
      <c r="G22" s="4">
        <v>195674</v>
      </c>
      <c r="H22" s="4">
        <v>94757</v>
      </c>
      <c r="I22" s="4">
        <v>77516</v>
      </c>
      <c r="J22" s="4">
        <v>48342</v>
      </c>
      <c r="K22" s="4">
        <v>49505</v>
      </c>
      <c r="L22" s="4">
        <v>74283</v>
      </c>
      <c r="M22" s="4">
        <v>1090824</v>
      </c>
      <c r="N22" s="4">
        <v>975756</v>
      </c>
      <c r="O22" s="4">
        <v>604196</v>
      </c>
      <c r="P22" s="4">
        <v>614040</v>
      </c>
      <c r="Q22" s="4">
        <v>1071260</v>
      </c>
    </row>
    <row r="23" spans="2:18" ht="26.25" customHeight="1" thickBot="1" x14ac:dyDescent="0.3">
      <c r="B23" s="8" t="s">
        <v>20</v>
      </c>
      <c r="C23" s="6">
        <v>113451</v>
      </c>
      <c r="D23" s="6">
        <v>112739</v>
      </c>
      <c r="E23" s="6">
        <v>107790</v>
      </c>
      <c r="F23" s="6">
        <v>135716</v>
      </c>
      <c r="G23" s="6">
        <v>122926</v>
      </c>
      <c r="H23" s="6">
        <v>76676</v>
      </c>
      <c r="I23" s="6">
        <v>76091</v>
      </c>
      <c r="J23" s="6">
        <v>80487</v>
      </c>
      <c r="K23" s="6">
        <v>82834</v>
      </c>
      <c r="L23" s="6">
        <v>75111</v>
      </c>
      <c r="M23" s="6">
        <v>897579</v>
      </c>
      <c r="N23" s="6">
        <v>953973</v>
      </c>
      <c r="O23" s="6">
        <v>1009357</v>
      </c>
      <c r="P23" s="6">
        <v>1027083</v>
      </c>
      <c r="Q23" s="6">
        <v>1076099</v>
      </c>
    </row>
    <row r="24" spans="2:18" ht="27" customHeight="1" thickBot="1" x14ac:dyDescent="0.3">
      <c r="B24" s="10" t="s">
        <v>22</v>
      </c>
      <c r="C24" s="4">
        <v>114926</v>
      </c>
      <c r="D24" s="4">
        <v>99951</v>
      </c>
      <c r="E24" s="4">
        <v>100385</v>
      </c>
      <c r="F24" s="4">
        <v>97737</v>
      </c>
      <c r="G24" s="4">
        <v>107496</v>
      </c>
      <c r="H24" s="4">
        <v>44504</v>
      </c>
      <c r="I24" s="4">
        <v>45428</v>
      </c>
      <c r="J24" s="4">
        <v>46928</v>
      </c>
      <c r="K24" s="4">
        <v>37839</v>
      </c>
      <c r="L24" s="4">
        <v>39574</v>
      </c>
      <c r="M24" s="4">
        <v>521324</v>
      </c>
      <c r="N24" s="4">
        <v>574388</v>
      </c>
      <c r="O24" s="4">
        <v>593251</v>
      </c>
      <c r="P24" s="4">
        <v>463135</v>
      </c>
      <c r="Q24" s="4">
        <v>570388</v>
      </c>
    </row>
    <row r="25" spans="2:18" ht="32.25" customHeight="1" thickBot="1" x14ac:dyDescent="0.3">
      <c r="B25" s="8" t="s">
        <v>23</v>
      </c>
      <c r="C25" s="6">
        <v>101008</v>
      </c>
      <c r="D25" s="6">
        <v>85892</v>
      </c>
      <c r="E25" s="6">
        <v>95995</v>
      </c>
      <c r="F25" s="6">
        <v>96470</v>
      </c>
      <c r="G25" s="6">
        <v>84177</v>
      </c>
      <c r="H25" s="6">
        <v>67669</v>
      </c>
      <c r="I25" s="6">
        <v>68714</v>
      </c>
      <c r="J25" s="6">
        <v>82236</v>
      </c>
      <c r="K25" s="6">
        <v>85169</v>
      </c>
      <c r="L25" s="6">
        <v>75701</v>
      </c>
      <c r="M25" s="6">
        <v>787284</v>
      </c>
      <c r="N25" s="6">
        <v>861818</v>
      </c>
      <c r="O25" s="6">
        <v>1049432</v>
      </c>
      <c r="P25" s="6">
        <v>1059507</v>
      </c>
      <c r="Q25" s="6">
        <v>1092001</v>
      </c>
    </row>
    <row r="26" spans="2:18" s="19" customFormat="1" ht="30.6" thickBot="1" x14ac:dyDescent="0.3">
      <c r="B26" s="15" t="s">
        <v>24</v>
      </c>
      <c r="C26" s="16">
        <v>52683.09</v>
      </c>
      <c r="D26" s="16">
        <v>34920.92</v>
      </c>
      <c r="E26" s="16">
        <v>88318</v>
      </c>
      <c r="F26" s="16">
        <v>90054</v>
      </c>
      <c r="G26" s="16">
        <v>105658</v>
      </c>
      <c r="H26" s="36" t="s">
        <v>2</v>
      </c>
      <c r="I26" s="36" t="s">
        <v>2</v>
      </c>
      <c r="J26" s="16">
        <v>85892</v>
      </c>
      <c r="K26" s="16">
        <v>87767</v>
      </c>
      <c r="L26" s="16">
        <v>95618</v>
      </c>
      <c r="M26" s="36" t="s">
        <v>2</v>
      </c>
      <c r="N26" s="36" t="s">
        <v>2</v>
      </c>
      <c r="O26" s="16">
        <v>1057030</v>
      </c>
      <c r="P26" s="16">
        <v>1091162</v>
      </c>
      <c r="Q26" s="16">
        <v>1391809</v>
      </c>
    </row>
    <row r="27" spans="2:18" ht="30.6" thickBot="1" x14ac:dyDescent="0.3">
      <c r="B27" s="8" t="s">
        <v>25</v>
      </c>
      <c r="C27" s="6">
        <v>97529</v>
      </c>
      <c r="D27" s="6">
        <v>86656</v>
      </c>
      <c r="E27" s="6">
        <v>80844</v>
      </c>
      <c r="F27" s="6">
        <v>105871</v>
      </c>
      <c r="G27" s="6">
        <v>105236</v>
      </c>
      <c r="H27" s="6">
        <v>48789</v>
      </c>
      <c r="I27" s="6">
        <v>50989</v>
      </c>
      <c r="J27" s="6">
        <v>44770</v>
      </c>
      <c r="K27" s="6">
        <v>47113</v>
      </c>
      <c r="L27" s="6">
        <v>48515</v>
      </c>
      <c r="M27" s="6">
        <v>569422</v>
      </c>
      <c r="N27" s="6">
        <v>640228</v>
      </c>
      <c r="O27" s="6">
        <v>552596</v>
      </c>
      <c r="P27" s="6">
        <v>581054</v>
      </c>
      <c r="Q27" s="6">
        <v>695293</v>
      </c>
    </row>
    <row r="28" spans="2:18" ht="25.5" customHeight="1" thickBot="1" x14ac:dyDescent="0.3">
      <c r="B28" s="10" t="s">
        <v>26</v>
      </c>
      <c r="C28" s="4">
        <v>93428</v>
      </c>
      <c r="D28" s="4">
        <v>80974</v>
      </c>
      <c r="E28" s="4">
        <v>78549</v>
      </c>
      <c r="F28" s="4">
        <v>117782</v>
      </c>
      <c r="G28" s="4">
        <v>115638</v>
      </c>
      <c r="H28" s="4">
        <v>32274</v>
      </c>
      <c r="I28" s="4">
        <v>30638</v>
      </c>
      <c r="J28" s="4">
        <v>31984</v>
      </c>
      <c r="K28" s="4">
        <v>32867</v>
      </c>
      <c r="L28" s="4">
        <v>27068</v>
      </c>
      <c r="M28" s="4">
        <v>377988</v>
      </c>
      <c r="N28" s="4">
        <v>389420</v>
      </c>
      <c r="O28" s="4">
        <v>394622</v>
      </c>
      <c r="P28" s="4">
        <v>406380</v>
      </c>
      <c r="Q28" s="4">
        <v>390150</v>
      </c>
    </row>
    <row r="29" spans="2:18" ht="23.25" customHeight="1" thickTop="1" thickBot="1" x14ac:dyDescent="0.3">
      <c r="B29" s="29" t="s">
        <v>27</v>
      </c>
      <c r="C29" s="57">
        <v>18413</v>
      </c>
      <c r="D29" s="57">
        <v>37438</v>
      </c>
      <c r="E29" s="57">
        <v>76952</v>
      </c>
      <c r="F29" s="57">
        <v>77105</v>
      </c>
      <c r="G29" s="57">
        <v>69306</v>
      </c>
      <c r="H29" s="31">
        <v>2575</v>
      </c>
      <c r="I29" s="31">
        <v>9314.1</v>
      </c>
      <c r="J29" s="12">
        <v>9799</v>
      </c>
      <c r="K29" s="12">
        <v>9431</v>
      </c>
      <c r="L29" s="12">
        <v>13866</v>
      </c>
      <c r="M29" s="12">
        <v>30480</v>
      </c>
      <c r="N29" s="12">
        <v>116752</v>
      </c>
      <c r="O29" s="12">
        <v>122752</v>
      </c>
      <c r="P29" s="12">
        <v>116924</v>
      </c>
      <c r="Q29" s="12">
        <v>198112</v>
      </c>
    </row>
    <row r="30" spans="2:18" ht="22.5" customHeight="1" thickBot="1" x14ac:dyDescent="0.3">
      <c r="B30" s="29" t="s">
        <v>27</v>
      </c>
      <c r="C30" s="58"/>
      <c r="D30" s="58"/>
      <c r="E30" s="58"/>
      <c r="F30" s="58"/>
      <c r="G30" s="58"/>
      <c r="H30" s="40" t="s">
        <v>2</v>
      </c>
      <c r="I30" s="40" t="s">
        <v>2</v>
      </c>
      <c r="J30" s="4">
        <v>16597</v>
      </c>
      <c r="K30" s="4">
        <v>16947</v>
      </c>
      <c r="L30" s="4">
        <v>13944</v>
      </c>
      <c r="M30" s="41" t="s">
        <v>2</v>
      </c>
      <c r="N30" s="41" t="s">
        <v>2</v>
      </c>
      <c r="O30" s="4">
        <v>211683</v>
      </c>
      <c r="P30" s="4">
        <v>209998</v>
      </c>
      <c r="Q30" s="4">
        <v>200288</v>
      </c>
    </row>
    <row r="31" spans="2:18" ht="39.75" customHeight="1" thickBot="1" x14ac:dyDescent="0.3">
      <c r="B31" s="10" t="s">
        <v>28</v>
      </c>
      <c r="C31" s="4">
        <v>89381</v>
      </c>
      <c r="D31" s="4">
        <v>93190</v>
      </c>
      <c r="E31" s="4">
        <v>76238</v>
      </c>
      <c r="F31" s="4">
        <v>108817</v>
      </c>
      <c r="G31" s="4">
        <v>20728</v>
      </c>
      <c r="H31" s="4">
        <v>75770</v>
      </c>
      <c r="I31" s="4">
        <v>71402</v>
      </c>
      <c r="J31" s="4">
        <v>75054</v>
      </c>
      <c r="K31" s="4">
        <v>107950</v>
      </c>
      <c r="L31" s="4">
        <v>20354</v>
      </c>
      <c r="M31" s="4">
        <v>882286</v>
      </c>
      <c r="N31" s="4">
        <v>1010614</v>
      </c>
      <c r="O31" s="4">
        <v>1042090</v>
      </c>
      <c r="P31" s="4">
        <v>1586731</v>
      </c>
      <c r="Q31" s="4">
        <v>304893</v>
      </c>
    </row>
    <row r="32" spans="2:18" ht="15.6" thickBot="1" x14ac:dyDescent="0.3">
      <c r="B32" s="8" t="s">
        <v>29</v>
      </c>
      <c r="C32" s="6">
        <v>68245</v>
      </c>
      <c r="D32" s="6">
        <v>69209</v>
      </c>
      <c r="E32" s="6">
        <v>73245</v>
      </c>
      <c r="F32" s="6">
        <v>78535</v>
      </c>
      <c r="G32" s="6">
        <v>74234</v>
      </c>
      <c r="H32" s="6">
        <v>42837</v>
      </c>
      <c r="I32" s="6">
        <v>39835</v>
      </c>
      <c r="J32" s="6">
        <v>23835</v>
      </c>
      <c r="K32" s="6">
        <v>23263</v>
      </c>
      <c r="L32" s="6">
        <v>19808</v>
      </c>
      <c r="M32" s="6">
        <v>1544</v>
      </c>
      <c r="N32" s="6">
        <v>1454</v>
      </c>
      <c r="O32" s="6">
        <v>300077</v>
      </c>
      <c r="P32" s="6">
        <v>288055</v>
      </c>
      <c r="Q32" s="6">
        <v>284748</v>
      </c>
    </row>
    <row r="33" spans="2:17" ht="26.25" customHeight="1" thickBot="1" x14ac:dyDescent="0.3">
      <c r="B33" s="45" t="s">
        <v>30</v>
      </c>
      <c r="C33" s="53">
        <v>53517</v>
      </c>
      <c r="D33" s="53">
        <v>76795</v>
      </c>
      <c r="E33" s="53">
        <v>70531</v>
      </c>
      <c r="F33" s="53">
        <v>18271</v>
      </c>
      <c r="G33" s="53" t="s">
        <v>2</v>
      </c>
      <c r="H33" s="27">
        <v>6350.04</v>
      </c>
      <c r="I33" s="27">
        <v>8138.57</v>
      </c>
      <c r="J33" s="6">
        <v>6884</v>
      </c>
      <c r="K33" s="6">
        <v>1863</v>
      </c>
      <c r="L33" s="53" t="s">
        <v>2</v>
      </c>
      <c r="M33" s="27">
        <v>74786</v>
      </c>
      <c r="N33" s="27">
        <v>93078</v>
      </c>
      <c r="O33" s="6">
        <v>80183</v>
      </c>
      <c r="P33" s="6">
        <v>19513</v>
      </c>
      <c r="Q33" s="53" t="s">
        <v>2</v>
      </c>
    </row>
    <row r="34" spans="2:17" ht="26.25" customHeight="1" thickBot="1" x14ac:dyDescent="0.3">
      <c r="B34" s="45" t="s">
        <v>30</v>
      </c>
      <c r="C34" s="62"/>
      <c r="D34" s="62"/>
      <c r="E34" s="62"/>
      <c r="F34" s="62"/>
      <c r="G34" s="62"/>
      <c r="H34" s="35">
        <v>14364.75</v>
      </c>
      <c r="I34" s="35">
        <v>23382.42</v>
      </c>
      <c r="J34" s="4">
        <v>23058</v>
      </c>
      <c r="K34" s="4">
        <v>6200</v>
      </c>
      <c r="L34" s="62"/>
      <c r="M34" s="35">
        <v>109600</v>
      </c>
      <c r="N34" s="35">
        <v>169600</v>
      </c>
      <c r="O34" s="4">
        <v>147760</v>
      </c>
      <c r="P34" s="4">
        <v>43120</v>
      </c>
      <c r="Q34" s="62"/>
    </row>
    <row r="35" spans="2:17" ht="27.75" customHeight="1" thickBot="1" x14ac:dyDescent="0.3">
      <c r="B35" s="45" t="s">
        <v>30</v>
      </c>
      <c r="C35" s="62"/>
      <c r="D35" s="62"/>
      <c r="E35" s="62"/>
      <c r="F35" s="62"/>
      <c r="G35" s="62"/>
      <c r="H35" s="35">
        <v>1329.68</v>
      </c>
      <c r="I35" s="35">
        <v>3765.67</v>
      </c>
      <c r="J35" s="6">
        <v>2814</v>
      </c>
      <c r="K35" s="7">
        <v>931</v>
      </c>
      <c r="L35" s="62"/>
      <c r="M35" s="35">
        <v>11114</v>
      </c>
      <c r="N35" s="35">
        <v>36294</v>
      </c>
      <c r="O35" s="6">
        <v>26146</v>
      </c>
      <c r="P35" s="6">
        <v>9243</v>
      </c>
      <c r="Q35" s="62"/>
    </row>
    <row r="36" spans="2:17" ht="25.5" customHeight="1" thickBot="1" x14ac:dyDescent="0.3">
      <c r="B36" s="45" t="s">
        <v>30</v>
      </c>
      <c r="C36" s="62"/>
      <c r="D36" s="62"/>
      <c r="E36" s="62"/>
      <c r="F36" s="62"/>
      <c r="G36" s="62"/>
      <c r="H36" s="35">
        <v>2725.88</v>
      </c>
      <c r="I36" s="35">
        <v>6131.72</v>
      </c>
      <c r="J36" s="4">
        <v>6344</v>
      </c>
      <c r="K36" s="4">
        <v>1734</v>
      </c>
      <c r="L36" s="62"/>
      <c r="M36" s="35">
        <v>16654</v>
      </c>
      <c r="N36" s="35">
        <v>44150</v>
      </c>
      <c r="O36" s="4">
        <v>41625</v>
      </c>
      <c r="P36" s="4">
        <v>11075</v>
      </c>
      <c r="Q36" s="62"/>
    </row>
    <row r="37" spans="2:17" ht="24.75" customHeight="1" thickBot="1" x14ac:dyDescent="0.3">
      <c r="B37" s="45" t="s">
        <v>30</v>
      </c>
      <c r="C37" s="54"/>
      <c r="D37" s="54"/>
      <c r="E37" s="54"/>
      <c r="F37" s="54"/>
      <c r="G37" s="54"/>
      <c r="H37" s="33">
        <v>12679.01</v>
      </c>
      <c r="I37" s="33">
        <v>20282.07</v>
      </c>
      <c r="J37" s="6">
        <v>18573</v>
      </c>
      <c r="K37" s="6">
        <v>4566</v>
      </c>
      <c r="L37" s="54"/>
      <c r="M37" s="33">
        <v>105290</v>
      </c>
      <c r="N37" s="33">
        <v>124280</v>
      </c>
      <c r="O37" s="6">
        <v>126600</v>
      </c>
      <c r="P37" s="6">
        <v>30160</v>
      </c>
      <c r="Q37" s="54"/>
    </row>
    <row r="38" spans="2:17" ht="29.25" customHeight="1" thickBot="1" x14ac:dyDescent="0.3">
      <c r="B38" s="8" t="s">
        <v>31</v>
      </c>
      <c r="C38" s="6">
        <v>57598</v>
      </c>
      <c r="D38" s="6">
        <v>56822</v>
      </c>
      <c r="E38" s="6">
        <v>66045</v>
      </c>
      <c r="F38" s="6">
        <v>103220</v>
      </c>
      <c r="G38" s="6">
        <v>93832</v>
      </c>
      <c r="H38" s="6">
        <v>21043</v>
      </c>
      <c r="I38" s="6">
        <v>21013</v>
      </c>
      <c r="J38" s="6">
        <v>27704</v>
      </c>
      <c r="K38" s="6">
        <v>22124</v>
      </c>
      <c r="L38" s="6">
        <v>20639</v>
      </c>
      <c r="M38" s="6">
        <v>241329</v>
      </c>
      <c r="N38" s="6">
        <v>261240</v>
      </c>
      <c r="O38" s="6">
        <v>343400</v>
      </c>
      <c r="P38" s="6">
        <v>277568</v>
      </c>
      <c r="Q38" s="6">
        <v>297166</v>
      </c>
    </row>
    <row r="39" spans="2:17" ht="34.5" customHeight="1" thickBot="1" x14ac:dyDescent="0.3">
      <c r="B39" s="10" t="s">
        <v>32</v>
      </c>
      <c r="C39" s="4">
        <v>225581</v>
      </c>
      <c r="D39" s="4">
        <v>165538</v>
      </c>
      <c r="E39" s="4">
        <v>54808</v>
      </c>
      <c r="F39" s="4" t="s">
        <v>2</v>
      </c>
      <c r="G39" s="4" t="s">
        <v>2</v>
      </c>
      <c r="H39" s="4">
        <v>149955</v>
      </c>
      <c r="I39" s="4">
        <v>108448</v>
      </c>
      <c r="J39" s="4">
        <v>43867</v>
      </c>
      <c r="K39" s="4" t="s">
        <v>2</v>
      </c>
      <c r="L39" s="4" t="s">
        <v>2</v>
      </c>
      <c r="M39" s="4">
        <v>1751491</v>
      </c>
      <c r="N39" s="4">
        <v>1464438</v>
      </c>
      <c r="O39" s="4">
        <v>678678</v>
      </c>
      <c r="P39" s="4" t="s">
        <v>2</v>
      </c>
      <c r="Q39" s="4" t="s">
        <v>2</v>
      </c>
    </row>
    <row r="40" spans="2:17" ht="27" customHeight="1" thickBot="1" x14ac:dyDescent="0.3">
      <c r="B40" s="8" t="s">
        <v>33</v>
      </c>
      <c r="C40" s="6">
        <v>61745</v>
      </c>
      <c r="D40" s="6">
        <v>46348</v>
      </c>
      <c r="E40" s="6">
        <v>44492</v>
      </c>
      <c r="F40" s="6">
        <v>49445</v>
      </c>
      <c r="G40" s="6">
        <v>21751</v>
      </c>
      <c r="H40" s="6">
        <v>23873</v>
      </c>
      <c r="I40" s="6">
        <v>29714</v>
      </c>
      <c r="J40" s="6">
        <v>30350</v>
      </c>
      <c r="K40" s="6">
        <v>30017</v>
      </c>
      <c r="L40" s="6">
        <v>15628</v>
      </c>
      <c r="M40" s="6">
        <v>281226</v>
      </c>
      <c r="N40" s="6">
        <v>368448</v>
      </c>
      <c r="O40" s="6">
        <v>384913</v>
      </c>
      <c r="P40" s="6">
        <v>371471</v>
      </c>
      <c r="Q40" s="6">
        <v>224861</v>
      </c>
    </row>
    <row r="41" spans="2:17" ht="28.5" customHeight="1" thickBot="1" x14ac:dyDescent="0.3">
      <c r="B41" s="10" t="s">
        <v>34</v>
      </c>
      <c r="C41" s="4">
        <v>27687</v>
      </c>
      <c r="D41" s="4">
        <v>23860</v>
      </c>
      <c r="E41" s="4">
        <v>43095</v>
      </c>
      <c r="F41" s="4">
        <v>40551</v>
      </c>
      <c r="G41" s="4">
        <v>21774</v>
      </c>
      <c r="H41" s="4">
        <v>18202</v>
      </c>
      <c r="I41" s="4">
        <v>17730</v>
      </c>
      <c r="J41" s="4">
        <v>35733</v>
      </c>
      <c r="K41" s="4">
        <v>22960</v>
      </c>
      <c r="L41" s="4">
        <v>16824</v>
      </c>
      <c r="M41" s="4">
        <v>210680</v>
      </c>
      <c r="N41" s="4">
        <v>222840</v>
      </c>
      <c r="O41" s="4">
        <v>444642</v>
      </c>
      <c r="P41" s="4">
        <v>283963</v>
      </c>
      <c r="Q41" s="4">
        <v>242585</v>
      </c>
    </row>
    <row r="42" spans="2:17" ht="27.75" customHeight="1" thickBot="1" x14ac:dyDescent="0.3">
      <c r="B42" s="29" t="s">
        <v>35</v>
      </c>
      <c r="C42" s="57">
        <v>40768</v>
      </c>
      <c r="D42" s="57">
        <v>35269</v>
      </c>
      <c r="E42" s="57">
        <v>42250</v>
      </c>
      <c r="F42" s="57">
        <v>33646</v>
      </c>
      <c r="G42" s="57">
        <v>38838</v>
      </c>
      <c r="H42" s="30">
        <v>444.11</v>
      </c>
      <c r="I42" s="30">
        <v>221.8</v>
      </c>
      <c r="J42" s="7">
        <v>267</v>
      </c>
      <c r="K42" s="7">
        <v>87</v>
      </c>
      <c r="L42" s="7" t="s">
        <v>2</v>
      </c>
      <c r="M42" s="6">
        <v>3576</v>
      </c>
      <c r="N42" s="6">
        <v>1521</v>
      </c>
      <c r="O42" s="6">
        <v>1934</v>
      </c>
      <c r="P42" s="7">
        <v>94</v>
      </c>
      <c r="Q42" s="7" t="s">
        <v>2</v>
      </c>
    </row>
    <row r="43" spans="2:17" ht="30" customHeight="1" thickBot="1" x14ac:dyDescent="0.3">
      <c r="B43" s="29" t="s">
        <v>35</v>
      </c>
      <c r="C43" s="64"/>
      <c r="D43" s="64"/>
      <c r="E43" s="64"/>
      <c r="F43" s="64"/>
      <c r="G43" s="64"/>
      <c r="H43" s="31">
        <v>35970.300000000003</v>
      </c>
      <c r="I43" s="31">
        <v>28529.55</v>
      </c>
      <c r="J43" s="4">
        <v>36498</v>
      </c>
      <c r="K43" s="4">
        <v>28843</v>
      </c>
      <c r="L43" s="4">
        <v>30500</v>
      </c>
      <c r="M43" s="4">
        <v>176160</v>
      </c>
      <c r="N43" s="4">
        <v>161920</v>
      </c>
      <c r="O43" s="4">
        <v>167680</v>
      </c>
      <c r="P43" s="4">
        <v>120880</v>
      </c>
      <c r="Q43" s="4">
        <v>152000</v>
      </c>
    </row>
    <row r="44" spans="2:17" ht="30" customHeight="1" thickBot="1" x14ac:dyDescent="0.3">
      <c r="B44" s="29" t="s">
        <v>35</v>
      </c>
      <c r="C44" s="64"/>
      <c r="D44" s="64"/>
      <c r="E44" s="64"/>
      <c r="F44" s="64"/>
      <c r="G44" s="64"/>
      <c r="H44" s="31">
        <v>1582</v>
      </c>
      <c r="I44" s="31">
        <v>1467.59</v>
      </c>
      <c r="J44" s="6">
        <v>1012</v>
      </c>
      <c r="K44" s="7">
        <v>880</v>
      </c>
      <c r="L44" s="6">
        <v>1004</v>
      </c>
      <c r="M44" s="6">
        <v>14894</v>
      </c>
      <c r="N44" s="6">
        <v>14090</v>
      </c>
      <c r="O44" s="6">
        <v>9036</v>
      </c>
      <c r="P44" s="6">
        <v>7662</v>
      </c>
      <c r="Q44" s="6">
        <v>9095</v>
      </c>
    </row>
    <row r="45" spans="2:17" ht="27" customHeight="1" thickBot="1" x14ac:dyDescent="0.3">
      <c r="B45" s="29" t="s">
        <v>35</v>
      </c>
      <c r="C45" s="58"/>
      <c r="D45" s="58"/>
      <c r="E45" s="58"/>
      <c r="F45" s="58"/>
      <c r="G45" s="58"/>
      <c r="H45" s="34">
        <v>290.20999999999998</v>
      </c>
      <c r="I45" s="34">
        <v>399.21</v>
      </c>
      <c r="J45" s="11">
        <v>276</v>
      </c>
      <c r="K45" s="11">
        <v>511</v>
      </c>
      <c r="L45" s="11">
        <v>559</v>
      </c>
      <c r="M45" s="5">
        <v>1794</v>
      </c>
      <c r="N45" s="5">
        <v>2945</v>
      </c>
      <c r="O45" s="4">
        <v>1354</v>
      </c>
      <c r="P45" s="4">
        <v>3759</v>
      </c>
      <c r="Q45" s="4">
        <v>4189</v>
      </c>
    </row>
    <row r="46" spans="2:17" ht="27" customHeight="1" thickBot="1" x14ac:dyDescent="0.3">
      <c r="B46" s="10" t="s">
        <v>49</v>
      </c>
      <c r="C46" s="4">
        <v>33316</v>
      </c>
      <c r="D46" s="4">
        <v>32379</v>
      </c>
      <c r="E46" s="4">
        <v>37584</v>
      </c>
      <c r="F46" s="4">
        <v>36161</v>
      </c>
      <c r="G46" s="4">
        <v>33422</v>
      </c>
      <c r="H46" s="4">
        <v>10018</v>
      </c>
      <c r="I46" s="4">
        <v>9413</v>
      </c>
      <c r="J46" s="4">
        <v>12389</v>
      </c>
      <c r="K46" s="4">
        <v>12723</v>
      </c>
      <c r="L46" s="4">
        <v>12235</v>
      </c>
      <c r="M46" s="4">
        <v>115990</v>
      </c>
      <c r="N46" s="4">
        <v>118223</v>
      </c>
      <c r="O46" s="4">
        <v>157706</v>
      </c>
      <c r="P46" s="4">
        <v>156807</v>
      </c>
      <c r="Q46" s="4">
        <v>175996</v>
      </c>
    </row>
    <row r="47" spans="2:17" ht="45.6" thickBot="1" x14ac:dyDescent="0.3">
      <c r="B47" s="29" t="s">
        <v>36</v>
      </c>
      <c r="C47" s="30">
        <v>33132</v>
      </c>
      <c r="D47" s="30">
        <v>37450</v>
      </c>
      <c r="E47" s="30">
        <v>33308</v>
      </c>
      <c r="F47" s="30">
        <v>26590</v>
      </c>
      <c r="G47" s="30">
        <v>26031</v>
      </c>
      <c r="H47" s="30">
        <v>15214</v>
      </c>
      <c r="I47" s="30">
        <v>17281</v>
      </c>
      <c r="J47" s="30">
        <v>15871</v>
      </c>
      <c r="K47" s="30">
        <v>12385</v>
      </c>
      <c r="L47" s="30">
        <v>11836</v>
      </c>
      <c r="M47" s="30">
        <v>159040</v>
      </c>
      <c r="N47" s="30">
        <v>175200</v>
      </c>
      <c r="O47" s="30">
        <v>156320</v>
      </c>
      <c r="P47" s="30">
        <v>128960</v>
      </c>
      <c r="Q47" s="30">
        <v>129760</v>
      </c>
    </row>
    <row r="48" spans="2:17" ht="34.5" customHeight="1" thickBot="1" x14ac:dyDescent="0.3">
      <c r="B48" s="28" t="s">
        <v>48</v>
      </c>
      <c r="C48" s="27">
        <v>5725</v>
      </c>
      <c r="D48" s="27">
        <v>9429</v>
      </c>
      <c r="E48" s="27">
        <v>33175</v>
      </c>
      <c r="F48" s="27">
        <v>27693</v>
      </c>
      <c r="G48" s="27">
        <v>28416</v>
      </c>
      <c r="H48" s="27">
        <v>5725</v>
      </c>
      <c r="I48" s="27">
        <v>9429</v>
      </c>
      <c r="J48" s="27">
        <v>33175</v>
      </c>
      <c r="K48" s="27">
        <v>27693</v>
      </c>
      <c r="L48" s="27">
        <v>28416</v>
      </c>
      <c r="M48" s="27">
        <v>66251</v>
      </c>
      <c r="N48" s="27">
        <v>115716</v>
      </c>
      <c r="O48" s="27">
        <v>418352</v>
      </c>
      <c r="P48" s="27">
        <v>347091</v>
      </c>
      <c r="Q48" s="27">
        <v>411142</v>
      </c>
    </row>
    <row r="49" spans="2:17" ht="33.75" customHeight="1" thickBot="1" x14ac:dyDescent="0.3">
      <c r="B49" s="29" t="s">
        <v>37</v>
      </c>
      <c r="C49" s="30">
        <v>20132</v>
      </c>
      <c r="D49" s="30">
        <v>26017</v>
      </c>
      <c r="E49" s="30">
        <v>28878</v>
      </c>
      <c r="F49" s="30">
        <v>43996</v>
      </c>
      <c r="G49" s="30">
        <v>30339</v>
      </c>
      <c r="H49" s="30">
        <v>7614</v>
      </c>
      <c r="I49" s="30">
        <v>6024</v>
      </c>
      <c r="J49" s="30">
        <v>6645</v>
      </c>
      <c r="K49" s="30">
        <v>7321</v>
      </c>
      <c r="L49" s="30">
        <v>5954</v>
      </c>
      <c r="M49" s="30">
        <v>88085</v>
      </c>
      <c r="N49" s="30">
        <v>76973</v>
      </c>
      <c r="O49" s="30">
        <v>84589</v>
      </c>
      <c r="P49" s="30">
        <v>90028</v>
      </c>
      <c r="Q49" s="30">
        <v>86302</v>
      </c>
    </row>
    <row r="50" spans="2:17" ht="15.6" thickBot="1" x14ac:dyDescent="0.3">
      <c r="B50" s="28" t="s">
        <v>38</v>
      </c>
      <c r="C50" s="27">
        <v>35719</v>
      </c>
      <c r="D50" s="27">
        <v>28398</v>
      </c>
      <c r="E50" s="27">
        <v>27574</v>
      </c>
      <c r="F50" s="27">
        <v>29313</v>
      </c>
      <c r="G50" s="27">
        <v>27517</v>
      </c>
      <c r="H50" s="27">
        <v>25451</v>
      </c>
      <c r="I50" s="27">
        <v>23549</v>
      </c>
      <c r="J50" s="27">
        <v>22655</v>
      </c>
      <c r="K50" s="27">
        <v>21104</v>
      </c>
      <c r="L50" s="27">
        <v>20512</v>
      </c>
      <c r="M50" s="27">
        <v>293933</v>
      </c>
      <c r="N50" s="27">
        <v>292000</v>
      </c>
      <c r="O50" s="27">
        <v>283000</v>
      </c>
      <c r="P50" s="27">
        <v>259900</v>
      </c>
      <c r="Q50" s="27">
        <v>294902</v>
      </c>
    </row>
    <row r="51" spans="2:17" ht="31.5" customHeight="1" thickBot="1" x14ac:dyDescent="0.3">
      <c r="B51" s="29" t="s">
        <v>39</v>
      </c>
      <c r="C51" s="30">
        <v>29314</v>
      </c>
      <c r="D51" s="30">
        <v>27559</v>
      </c>
      <c r="E51" s="30">
        <v>25633</v>
      </c>
      <c r="F51" s="30">
        <v>23111</v>
      </c>
      <c r="G51" s="30">
        <v>32878</v>
      </c>
      <c r="H51" s="30" t="s">
        <v>2</v>
      </c>
      <c r="I51" s="30" t="s">
        <v>2</v>
      </c>
      <c r="J51" s="30" t="s">
        <v>2</v>
      </c>
      <c r="K51" s="30" t="s">
        <v>2</v>
      </c>
      <c r="L51" s="30" t="s">
        <v>2</v>
      </c>
      <c r="M51" s="30" t="s">
        <v>2</v>
      </c>
      <c r="N51" s="30" t="s">
        <v>2</v>
      </c>
      <c r="O51" s="30" t="s">
        <v>2</v>
      </c>
      <c r="P51" s="30" t="s">
        <v>2</v>
      </c>
      <c r="Q51" s="30" t="s">
        <v>2</v>
      </c>
    </row>
    <row r="52" spans="2:17" ht="31.5" customHeight="1" thickBot="1" x14ac:dyDescent="0.3">
      <c r="B52" s="10" t="s">
        <v>41</v>
      </c>
      <c r="C52" s="27">
        <v>25120</v>
      </c>
      <c r="D52" s="27">
        <v>28344</v>
      </c>
      <c r="E52" s="27">
        <v>17675</v>
      </c>
      <c r="F52" s="27">
        <v>21466</v>
      </c>
      <c r="G52" s="27">
        <v>15264</v>
      </c>
      <c r="H52" s="27">
        <v>21988</v>
      </c>
      <c r="I52" s="27">
        <v>23734</v>
      </c>
      <c r="J52" s="27">
        <v>15093</v>
      </c>
      <c r="K52" s="27">
        <v>18744</v>
      </c>
      <c r="L52" s="27">
        <v>14856</v>
      </c>
      <c r="M52" s="27">
        <v>264866</v>
      </c>
      <c r="N52" s="27">
        <v>302699</v>
      </c>
      <c r="O52" s="27">
        <v>196422</v>
      </c>
      <c r="P52" s="27">
        <v>235868</v>
      </c>
      <c r="Q52" s="27">
        <v>213451</v>
      </c>
    </row>
    <row r="53" spans="2:17" ht="30" customHeight="1" thickBot="1" x14ac:dyDescent="0.3">
      <c r="B53" s="29" t="s">
        <v>40</v>
      </c>
      <c r="C53" s="30">
        <v>9679</v>
      </c>
      <c r="D53" s="30">
        <v>15509</v>
      </c>
      <c r="E53" s="30">
        <v>17287</v>
      </c>
      <c r="F53" s="30">
        <v>25177</v>
      </c>
      <c r="G53" s="30">
        <v>20633</v>
      </c>
      <c r="H53" s="30" t="s">
        <v>2</v>
      </c>
      <c r="I53" s="30" t="s">
        <v>2</v>
      </c>
      <c r="J53" s="30" t="s">
        <v>2</v>
      </c>
      <c r="K53" s="30" t="s">
        <v>2</v>
      </c>
      <c r="L53" s="30" t="s">
        <v>2</v>
      </c>
      <c r="M53" s="30" t="s">
        <v>2</v>
      </c>
      <c r="N53" s="30" t="s">
        <v>2</v>
      </c>
      <c r="O53" s="30" t="s">
        <v>2</v>
      </c>
      <c r="P53" s="30" t="s">
        <v>2</v>
      </c>
      <c r="Q53" s="30" t="s">
        <v>2</v>
      </c>
    </row>
    <row r="54" spans="2:17" ht="29.25" customHeight="1" thickBot="1" x14ac:dyDescent="0.3">
      <c r="B54" s="28" t="s">
        <v>42</v>
      </c>
      <c r="C54" s="27">
        <v>15006</v>
      </c>
      <c r="D54" s="27">
        <v>16480</v>
      </c>
      <c r="E54" s="27">
        <v>15734</v>
      </c>
      <c r="F54" s="27">
        <v>17180</v>
      </c>
      <c r="G54" s="27">
        <v>13682</v>
      </c>
      <c r="H54" s="27">
        <v>8105</v>
      </c>
      <c r="I54" s="27">
        <v>7724</v>
      </c>
      <c r="J54" s="27">
        <v>7810</v>
      </c>
      <c r="K54" s="27">
        <v>7846</v>
      </c>
      <c r="L54" s="27">
        <v>6607</v>
      </c>
      <c r="M54" s="27">
        <v>73720</v>
      </c>
      <c r="N54" s="27">
        <v>67040</v>
      </c>
      <c r="O54" s="27">
        <v>64120</v>
      </c>
      <c r="P54" s="27">
        <v>68480</v>
      </c>
      <c r="Q54" s="27">
        <v>56200</v>
      </c>
    </row>
    <row r="55" spans="2:17" ht="31.5" customHeight="1" thickBot="1" x14ac:dyDescent="0.3">
      <c r="B55" s="29" t="s">
        <v>43</v>
      </c>
      <c r="C55" s="30">
        <v>9998</v>
      </c>
      <c r="D55" s="30">
        <v>14656</v>
      </c>
      <c r="E55" s="30">
        <v>15708</v>
      </c>
      <c r="F55" s="30">
        <v>15802</v>
      </c>
      <c r="G55" s="30">
        <v>13747</v>
      </c>
      <c r="H55" s="30">
        <v>2762</v>
      </c>
      <c r="I55" s="30">
        <v>5612</v>
      </c>
      <c r="J55" s="30">
        <v>5847</v>
      </c>
      <c r="K55" s="30">
        <v>6002</v>
      </c>
      <c r="L55" s="30">
        <v>5237</v>
      </c>
      <c r="M55" s="30">
        <v>21726</v>
      </c>
      <c r="N55" s="30">
        <v>37766</v>
      </c>
      <c r="O55" s="30">
        <v>38772</v>
      </c>
      <c r="P55" s="30">
        <v>39513</v>
      </c>
      <c r="Q55" s="30">
        <v>35554</v>
      </c>
    </row>
    <row r="56" spans="2:17" ht="30.6" thickBot="1" x14ac:dyDescent="0.3">
      <c r="B56" s="28" t="s">
        <v>44</v>
      </c>
      <c r="C56" s="27">
        <v>17261</v>
      </c>
      <c r="D56" s="27">
        <v>15400</v>
      </c>
      <c r="E56" s="27">
        <v>14520</v>
      </c>
      <c r="F56" s="27">
        <v>11848</v>
      </c>
      <c r="G56" s="27">
        <v>10226</v>
      </c>
      <c r="H56" s="27">
        <v>11552</v>
      </c>
      <c r="I56" s="27">
        <v>8992</v>
      </c>
      <c r="J56" s="27">
        <v>9295</v>
      </c>
      <c r="K56" s="27">
        <v>7605</v>
      </c>
      <c r="L56" s="27">
        <v>6206</v>
      </c>
      <c r="M56" s="27">
        <v>134669</v>
      </c>
      <c r="N56" s="27">
        <v>112736</v>
      </c>
      <c r="O56" s="27">
        <v>116808</v>
      </c>
      <c r="P56" s="27">
        <v>93756</v>
      </c>
      <c r="Q56" s="27">
        <v>89872</v>
      </c>
    </row>
    <row r="57" spans="2:17" ht="30" customHeight="1" thickBot="1" x14ac:dyDescent="0.3">
      <c r="B57" s="28" t="s">
        <v>47</v>
      </c>
      <c r="C57" s="27">
        <v>11215</v>
      </c>
      <c r="D57" s="27">
        <v>14441</v>
      </c>
      <c r="E57" s="27">
        <v>14363</v>
      </c>
      <c r="F57" s="27">
        <v>19311</v>
      </c>
      <c r="G57" s="27">
        <v>22661</v>
      </c>
      <c r="H57" s="30" t="s">
        <v>2</v>
      </c>
      <c r="I57" s="30" t="s">
        <v>2</v>
      </c>
      <c r="J57" s="14" t="s">
        <v>2</v>
      </c>
      <c r="K57" s="14" t="s">
        <v>2</v>
      </c>
      <c r="L57" s="14" t="s">
        <v>2</v>
      </c>
      <c r="M57" s="30" t="s">
        <v>2</v>
      </c>
      <c r="N57" s="30" t="s">
        <v>2</v>
      </c>
      <c r="O57" s="14" t="s">
        <v>2</v>
      </c>
      <c r="P57" s="14" t="s">
        <v>2</v>
      </c>
      <c r="Q57" s="14" t="s">
        <v>2</v>
      </c>
    </row>
    <row r="58" spans="2:17" ht="33" customHeight="1" x14ac:dyDescent="0.25">
      <c r="B58" s="29" t="s">
        <v>45</v>
      </c>
      <c r="C58" s="30">
        <v>15639</v>
      </c>
      <c r="D58" s="30">
        <v>12038</v>
      </c>
      <c r="E58" s="30">
        <v>12050</v>
      </c>
      <c r="F58" s="30">
        <v>11118</v>
      </c>
      <c r="G58" s="30">
        <v>11073</v>
      </c>
      <c r="H58" s="30">
        <v>9644</v>
      </c>
      <c r="I58" s="30">
        <v>5657</v>
      </c>
      <c r="J58" s="30">
        <v>5529</v>
      </c>
      <c r="K58" s="30">
        <v>5209</v>
      </c>
      <c r="L58" s="30">
        <v>5395</v>
      </c>
      <c r="M58" s="30">
        <v>135120</v>
      </c>
      <c r="N58" s="30">
        <v>53600</v>
      </c>
      <c r="O58" s="30">
        <v>52920</v>
      </c>
      <c r="P58" s="30">
        <v>49480</v>
      </c>
      <c r="Q58" s="30">
        <v>52200</v>
      </c>
    </row>
    <row r="61" spans="2:17" s="20" customFormat="1" ht="35.25" customHeight="1" x14ac:dyDescent="0.3">
      <c r="B61" s="20" t="s">
        <v>46</v>
      </c>
      <c r="C61" s="21">
        <f>SUM(C27:C58,C22:C25,C8:C19,C6)</f>
        <v>4686625</v>
      </c>
      <c r="D61" s="21"/>
      <c r="E61" s="21"/>
      <c r="F61" s="21">
        <f>SUM(F27:F58,F22:F25,F8:F19,F6)</f>
        <v>5863191</v>
      </c>
      <c r="G61" s="21">
        <f>SUM(G27:G58,G22:G25,G8:G19,G6)</f>
        <v>4991129</v>
      </c>
      <c r="H61" s="21"/>
      <c r="I61" s="21"/>
    </row>
    <row r="62" spans="2:17" s="20" customFormat="1" ht="35.25" customHeight="1" x14ac:dyDescent="0.3">
      <c r="B62" s="20" t="s">
        <v>50</v>
      </c>
      <c r="C62" s="21"/>
      <c r="D62" s="21"/>
      <c r="E62" s="21"/>
      <c r="F62" s="21"/>
      <c r="G62" s="21"/>
      <c r="H62" s="21"/>
      <c r="I62" s="21"/>
    </row>
    <row r="64" spans="2:17" x14ac:dyDescent="0.25">
      <c r="B64" s="13" t="s">
        <v>51</v>
      </c>
      <c r="C64" s="22" t="e">
        <f>(C61/C62)*100</f>
        <v>#DIV/0!</v>
      </c>
      <c r="D64" s="22"/>
      <c r="E64" s="22"/>
      <c r="F64" s="22" t="e">
        <f>(F61/F62)*100</f>
        <v>#DIV/0!</v>
      </c>
      <c r="G64" s="22" t="e">
        <f>(G61/G62)*100</f>
        <v>#DIV/0!</v>
      </c>
      <c r="H64" s="22"/>
      <c r="I64" s="22"/>
    </row>
  </sheetData>
  <mergeCells count="26">
    <mergeCell ref="M4:Q4"/>
    <mergeCell ref="H4:L4"/>
    <mergeCell ref="L33:L37"/>
    <mergeCell ref="Q33:Q37"/>
    <mergeCell ref="C42:C45"/>
    <mergeCell ref="F42:F45"/>
    <mergeCell ref="G42:G45"/>
    <mergeCell ref="E33:E37"/>
    <mergeCell ref="E42:E45"/>
    <mergeCell ref="D33:D37"/>
    <mergeCell ref="D42:D45"/>
    <mergeCell ref="C29:C30"/>
    <mergeCell ref="F29:F30"/>
    <mergeCell ref="G29:G30"/>
    <mergeCell ref="C33:C37"/>
    <mergeCell ref="F33:F37"/>
    <mergeCell ref="G33:G37"/>
    <mergeCell ref="E29:E30"/>
    <mergeCell ref="D29:D30"/>
    <mergeCell ref="B4:B5"/>
    <mergeCell ref="C4:G4"/>
    <mergeCell ref="C8:C9"/>
    <mergeCell ref="F8:F9"/>
    <mergeCell ref="G8:G9"/>
    <mergeCell ref="E8:E9"/>
    <mergeCell ref="D8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E65B-0C9A-4730-A05A-EF98DB99E667}">
  <dimension ref="A1:F55"/>
  <sheetViews>
    <sheetView workbookViewId="0">
      <selection activeCell="B2" sqref="B2:F54"/>
    </sheetView>
  </sheetViews>
  <sheetFormatPr defaultRowHeight="14.4" x14ac:dyDescent="0.3"/>
  <cols>
    <col min="1" max="1" width="23.109375" bestFit="1" customWidth="1"/>
    <col min="2" max="2" width="11.33203125" bestFit="1" customWidth="1"/>
    <col min="3" max="3" width="10.88671875" bestFit="1" customWidth="1"/>
    <col min="5" max="5" width="10.88671875" bestFit="1" customWidth="1"/>
  </cols>
  <sheetData>
    <row r="1" spans="1:6" ht="16.2" customHeight="1" thickTop="1" thickBot="1" x14ac:dyDescent="0.35">
      <c r="A1" s="44" t="s">
        <v>8</v>
      </c>
      <c r="B1" s="1" t="s">
        <v>141</v>
      </c>
      <c r="C1" s="1">
        <v>2019</v>
      </c>
      <c r="D1" s="1">
        <v>2018</v>
      </c>
      <c r="E1" s="2">
        <v>2017</v>
      </c>
      <c r="F1" s="2">
        <v>2016</v>
      </c>
    </row>
    <row r="2" spans="1:6" ht="15.6" customHeight="1" thickTop="1" thickBot="1" x14ac:dyDescent="0.35">
      <c r="A2" s="9" t="s">
        <v>0</v>
      </c>
      <c r="B2" s="4">
        <v>416699</v>
      </c>
      <c r="C2" s="4">
        <v>296330</v>
      </c>
      <c r="D2" s="4">
        <v>629237</v>
      </c>
      <c r="E2" s="4">
        <v>1087732</v>
      </c>
      <c r="F2" s="4">
        <v>731810</v>
      </c>
    </row>
    <row r="3" spans="1:6" ht="15.6" thickBot="1" x14ac:dyDescent="0.35">
      <c r="A3" s="15" t="s">
        <v>1</v>
      </c>
      <c r="B3" s="16">
        <v>1478428</v>
      </c>
      <c r="C3" s="16">
        <v>1353584</v>
      </c>
      <c r="D3" s="16">
        <v>558407</v>
      </c>
      <c r="E3" s="16">
        <v>4612</v>
      </c>
      <c r="F3" s="16">
        <v>9899</v>
      </c>
    </row>
    <row r="4" spans="1:6" ht="15.6" thickBot="1" x14ac:dyDescent="0.35">
      <c r="A4" s="28" t="s">
        <v>3</v>
      </c>
      <c r="B4" s="27">
        <v>397997</v>
      </c>
      <c r="C4" s="27">
        <v>393150</v>
      </c>
      <c r="D4" s="27">
        <v>419360</v>
      </c>
      <c r="E4" s="27">
        <v>499071</v>
      </c>
      <c r="F4" s="27">
        <v>405395</v>
      </c>
    </row>
    <row r="5" spans="1:6" ht="15.6" thickBot="1" x14ac:dyDescent="0.35">
      <c r="A5" s="28" t="s">
        <v>3</v>
      </c>
      <c r="B5" s="33"/>
      <c r="C5" s="33"/>
      <c r="D5" s="33"/>
      <c r="E5" s="33"/>
      <c r="F5" s="33"/>
    </row>
    <row r="6" spans="1:6" ht="30.6" customHeight="1" thickBot="1" x14ac:dyDescent="0.35">
      <c r="A6" s="10" t="s">
        <v>4</v>
      </c>
      <c r="B6" s="4">
        <v>303456</v>
      </c>
      <c r="C6" s="4">
        <v>301623</v>
      </c>
      <c r="D6" s="4">
        <v>319100</v>
      </c>
      <c r="E6" s="4">
        <v>413724</v>
      </c>
      <c r="F6" s="4">
        <v>344950</v>
      </c>
    </row>
    <row r="7" spans="1:6" ht="30.6" customHeight="1" thickBot="1" x14ac:dyDescent="0.35">
      <c r="A7" s="8" t="s">
        <v>5</v>
      </c>
      <c r="B7" s="6">
        <v>296599</v>
      </c>
      <c r="C7" s="6">
        <v>268667</v>
      </c>
      <c r="D7" s="6">
        <v>308494</v>
      </c>
      <c r="E7" s="6">
        <v>358869</v>
      </c>
      <c r="F7" s="6">
        <v>241426</v>
      </c>
    </row>
    <row r="8" spans="1:6" ht="15.6" thickBot="1" x14ac:dyDescent="0.35">
      <c r="A8" s="10" t="s">
        <v>6</v>
      </c>
      <c r="B8" s="4">
        <v>341065</v>
      </c>
      <c r="C8" s="4">
        <v>287621</v>
      </c>
      <c r="D8" s="4">
        <v>299524</v>
      </c>
      <c r="E8" s="4">
        <v>316406</v>
      </c>
      <c r="F8" s="4">
        <v>283047</v>
      </c>
    </row>
    <row r="9" spans="1:6" ht="60.6" customHeight="1" thickBot="1" x14ac:dyDescent="0.35">
      <c r="A9" s="8" t="s">
        <v>7</v>
      </c>
      <c r="B9" s="6">
        <v>309979</v>
      </c>
      <c r="C9" s="6">
        <v>276495</v>
      </c>
      <c r="D9" s="6">
        <v>248318</v>
      </c>
      <c r="E9" s="6">
        <v>289447</v>
      </c>
      <c r="F9" s="6">
        <v>287417</v>
      </c>
    </row>
    <row r="10" spans="1:6" ht="30.6" customHeight="1" thickBot="1" x14ac:dyDescent="0.35">
      <c r="A10" s="10" t="s">
        <v>12</v>
      </c>
      <c r="B10" s="4">
        <v>221318</v>
      </c>
      <c r="C10" s="4">
        <v>206186</v>
      </c>
      <c r="D10" s="4">
        <v>223065</v>
      </c>
      <c r="E10" s="4">
        <v>227815</v>
      </c>
      <c r="F10" s="4">
        <v>226597</v>
      </c>
    </row>
    <row r="11" spans="1:6" ht="45.6" customHeight="1" thickTop="1" thickBot="1" x14ac:dyDescent="0.35">
      <c r="A11" s="8" t="s">
        <v>13</v>
      </c>
      <c r="B11" s="12">
        <v>168019</v>
      </c>
      <c r="C11" s="12">
        <v>11635</v>
      </c>
      <c r="D11" s="12">
        <v>221204</v>
      </c>
      <c r="E11" s="12">
        <v>312114</v>
      </c>
      <c r="F11" s="12">
        <v>340382</v>
      </c>
    </row>
    <row r="12" spans="1:6" ht="31.2" customHeight="1" thickBot="1" x14ac:dyDescent="0.35">
      <c r="A12" s="10" t="s">
        <v>14</v>
      </c>
      <c r="B12" s="4">
        <v>129881</v>
      </c>
      <c r="C12" s="4">
        <v>114376</v>
      </c>
      <c r="D12" s="4">
        <v>219908</v>
      </c>
      <c r="E12" s="4">
        <v>289070</v>
      </c>
      <c r="F12" s="4">
        <v>263646</v>
      </c>
    </row>
    <row r="13" spans="1:6" ht="45.6" customHeight="1" thickBot="1" x14ac:dyDescent="0.35">
      <c r="A13" s="8" t="s">
        <v>15</v>
      </c>
      <c r="B13" s="6">
        <v>199490</v>
      </c>
      <c r="C13" s="6">
        <v>190772</v>
      </c>
      <c r="D13" s="6">
        <v>189710</v>
      </c>
      <c r="E13" s="6">
        <v>184288</v>
      </c>
      <c r="F13" s="6">
        <v>179501</v>
      </c>
    </row>
    <row r="14" spans="1:6" ht="30.6" customHeight="1" thickBot="1" x14ac:dyDescent="0.35">
      <c r="A14" s="10" t="s">
        <v>16</v>
      </c>
      <c r="B14" s="4">
        <v>135103</v>
      </c>
      <c r="C14" s="4">
        <v>133255</v>
      </c>
      <c r="D14" s="4">
        <v>166995</v>
      </c>
      <c r="E14" s="4">
        <v>216546</v>
      </c>
      <c r="F14" s="4">
        <v>194562</v>
      </c>
    </row>
    <row r="15" spans="1:6" ht="45.6" customHeight="1" thickBot="1" x14ac:dyDescent="0.35">
      <c r="A15" s="8" t="s">
        <v>17</v>
      </c>
      <c r="B15" s="6">
        <v>160864</v>
      </c>
      <c r="C15" s="6">
        <v>97535</v>
      </c>
      <c r="D15" s="6">
        <v>154390</v>
      </c>
      <c r="E15" s="6">
        <v>176695</v>
      </c>
      <c r="F15" s="6">
        <v>134897</v>
      </c>
    </row>
    <row r="16" spans="1:6" ht="60.6" customHeight="1" thickBot="1" x14ac:dyDescent="0.35">
      <c r="A16" s="15" t="s">
        <v>21</v>
      </c>
      <c r="B16" s="16">
        <v>112694</v>
      </c>
      <c r="C16" s="16">
        <v>124435</v>
      </c>
      <c r="D16" s="16">
        <v>116338</v>
      </c>
      <c r="E16" s="16">
        <v>119725</v>
      </c>
      <c r="F16" s="16">
        <v>143699</v>
      </c>
    </row>
    <row r="17" spans="1:6" ht="30.6" customHeight="1" thickBot="1" x14ac:dyDescent="0.35">
      <c r="A17" s="15" t="s">
        <v>18</v>
      </c>
      <c r="B17" s="16">
        <v>46095.67</v>
      </c>
      <c r="C17" s="16">
        <v>12909.74</v>
      </c>
      <c r="D17" s="16">
        <v>112112</v>
      </c>
      <c r="E17" s="16">
        <v>160293</v>
      </c>
      <c r="F17" s="16">
        <v>166298</v>
      </c>
    </row>
    <row r="18" spans="1:6" ht="15.6" thickBot="1" x14ac:dyDescent="0.35">
      <c r="A18" s="10" t="s">
        <v>19</v>
      </c>
      <c r="B18" s="4">
        <v>181622</v>
      </c>
      <c r="C18" s="4">
        <v>161475</v>
      </c>
      <c r="D18" s="4">
        <v>111179</v>
      </c>
      <c r="E18" s="4">
        <v>119482</v>
      </c>
      <c r="F18" s="4">
        <v>195674</v>
      </c>
    </row>
    <row r="19" spans="1:6" ht="30.6" customHeight="1" thickBot="1" x14ac:dyDescent="0.35">
      <c r="A19" s="8" t="s">
        <v>20</v>
      </c>
      <c r="B19" s="6">
        <v>113451</v>
      </c>
      <c r="C19" s="6">
        <v>112739</v>
      </c>
      <c r="D19" s="6">
        <v>107790</v>
      </c>
      <c r="E19" s="6">
        <v>135716</v>
      </c>
      <c r="F19" s="6">
        <v>122926</v>
      </c>
    </row>
    <row r="20" spans="1:6" ht="30.6" customHeight="1" thickBot="1" x14ac:dyDescent="0.35">
      <c r="A20" s="10" t="s">
        <v>22</v>
      </c>
      <c r="B20" s="4">
        <v>114926</v>
      </c>
      <c r="C20" s="4">
        <v>99951</v>
      </c>
      <c r="D20" s="4">
        <v>100385</v>
      </c>
      <c r="E20" s="4">
        <v>97737</v>
      </c>
      <c r="F20" s="4">
        <v>107496</v>
      </c>
    </row>
    <row r="21" spans="1:6" ht="75.599999999999994" customHeight="1" thickBot="1" x14ac:dyDescent="0.35">
      <c r="A21" s="8" t="s">
        <v>23</v>
      </c>
      <c r="B21" s="6">
        <v>101008</v>
      </c>
      <c r="C21" s="6">
        <v>85892</v>
      </c>
      <c r="D21" s="6">
        <v>95995</v>
      </c>
      <c r="E21" s="6">
        <v>96470</v>
      </c>
      <c r="F21" s="6">
        <v>84177</v>
      </c>
    </row>
    <row r="22" spans="1:6" ht="75.599999999999994" customHeight="1" thickBot="1" x14ac:dyDescent="0.35">
      <c r="A22" s="15" t="s">
        <v>24</v>
      </c>
      <c r="B22" s="16">
        <v>52683.09</v>
      </c>
      <c r="C22" s="16">
        <v>34920.92</v>
      </c>
      <c r="D22" s="16">
        <v>88318</v>
      </c>
      <c r="E22" s="16">
        <v>90054</v>
      </c>
      <c r="F22" s="16">
        <v>105658</v>
      </c>
    </row>
    <row r="23" spans="1:6" ht="30.6" customHeight="1" thickBot="1" x14ac:dyDescent="0.35">
      <c r="A23" s="8" t="s">
        <v>25</v>
      </c>
      <c r="B23" s="6">
        <v>97529</v>
      </c>
      <c r="C23" s="6">
        <v>86656</v>
      </c>
      <c r="D23" s="6">
        <v>80844</v>
      </c>
      <c r="E23" s="6">
        <v>105871</v>
      </c>
      <c r="F23" s="6">
        <v>105236</v>
      </c>
    </row>
    <row r="24" spans="1:6" ht="15.6" thickBot="1" x14ac:dyDescent="0.35">
      <c r="A24" s="10" t="s">
        <v>26</v>
      </c>
      <c r="B24" s="4">
        <v>93428</v>
      </c>
      <c r="C24" s="4">
        <v>80974</v>
      </c>
      <c r="D24" s="4">
        <v>78549</v>
      </c>
      <c r="E24" s="4">
        <v>117782</v>
      </c>
      <c r="F24" s="4">
        <v>115638</v>
      </c>
    </row>
    <row r="25" spans="1:6" ht="15.6" thickBot="1" x14ac:dyDescent="0.35">
      <c r="A25" s="29" t="s">
        <v>27</v>
      </c>
      <c r="B25" s="30">
        <v>18413</v>
      </c>
      <c r="C25" s="30">
        <v>37438</v>
      </c>
      <c r="D25" s="30">
        <v>76952</v>
      </c>
      <c r="E25" s="30">
        <v>77105</v>
      </c>
      <c r="F25" s="30">
        <v>69306</v>
      </c>
    </row>
    <row r="26" spans="1:6" ht="30.6" customHeight="1" thickBot="1" x14ac:dyDescent="0.35">
      <c r="A26" s="29" t="s">
        <v>27</v>
      </c>
      <c r="B26" s="34"/>
      <c r="C26" s="34"/>
      <c r="D26" s="34"/>
      <c r="E26" s="34"/>
      <c r="F26" s="34"/>
    </row>
    <row r="27" spans="1:6" ht="45.6" customHeight="1" thickBot="1" x14ac:dyDescent="0.35">
      <c r="A27" s="10" t="s">
        <v>28</v>
      </c>
      <c r="B27" s="4">
        <v>89381</v>
      </c>
      <c r="C27" s="4">
        <v>93190</v>
      </c>
      <c r="D27" s="4">
        <v>76238</v>
      </c>
      <c r="E27" s="4">
        <v>108817</v>
      </c>
      <c r="F27" s="4">
        <v>20728</v>
      </c>
    </row>
    <row r="28" spans="1:6" ht="15.6" thickBot="1" x14ac:dyDescent="0.35">
      <c r="A28" s="8" t="s">
        <v>29</v>
      </c>
      <c r="B28" s="6">
        <v>68245</v>
      </c>
      <c r="C28" s="6">
        <v>69209</v>
      </c>
      <c r="D28" s="6">
        <v>73245</v>
      </c>
      <c r="E28" s="6">
        <v>78535</v>
      </c>
      <c r="F28" s="6">
        <v>74234</v>
      </c>
    </row>
    <row r="29" spans="1:6" ht="15.6" thickBot="1" x14ac:dyDescent="0.35">
      <c r="A29" s="45" t="s">
        <v>30</v>
      </c>
      <c r="B29" s="27">
        <v>53517</v>
      </c>
      <c r="C29" s="27">
        <v>76795</v>
      </c>
      <c r="D29" s="27">
        <v>70531</v>
      </c>
      <c r="E29" s="27">
        <v>18271</v>
      </c>
      <c r="F29" s="27" t="s">
        <v>2</v>
      </c>
    </row>
    <row r="30" spans="1:6" ht="14.4" customHeight="1" thickBot="1" x14ac:dyDescent="0.35">
      <c r="A30" s="45" t="s">
        <v>30</v>
      </c>
      <c r="B30" s="35"/>
      <c r="C30" s="35"/>
      <c r="D30" s="35"/>
      <c r="E30" s="35"/>
      <c r="F30" s="35"/>
    </row>
    <row r="31" spans="1:6" ht="14.4" customHeight="1" thickBot="1" x14ac:dyDescent="0.35">
      <c r="A31" s="45" t="s">
        <v>30</v>
      </c>
      <c r="B31" s="35"/>
      <c r="C31" s="35"/>
      <c r="D31" s="35"/>
      <c r="E31" s="35"/>
      <c r="F31" s="35"/>
    </row>
    <row r="32" spans="1:6" ht="15" customHeight="1" thickBot="1" x14ac:dyDescent="0.35">
      <c r="A32" s="45" t="s">
        <v>30</v>
      </c>
      <c r="B32" s="35"/>
      <c r="C32" s="35"/>
      <c r="D32" s="35"/>
      <c r="E32" s="35"/>
      <c r="F32" s="35"/>
    </row>
    <row r="33" spans="1:6" ht="30.6" customHeight="1" thickBot="1" x14ac:dyDescent="0.35">
      <c r="A33" s="45" t="s">
        <v>30</v>
      </c>
      <c r="B33" s="33"/>
      <c r="C33" s="33"/>
      <c r="D33" s="33"/>
      <c r="E33" s="33"/>
      <c r="F33" s="33"/>
    </row>
    <row r="34" spans="1:6" ht="30.6" customHeight="1" thickBot="1" x14ac:dyDescent="0.35">
      <c r="A34" s="8" t="s">
        <v>31</v>
      </c>
      <c r="B34" s="6">
        <v>57598</v>
      </c>
      <c r="C34" s="6">
        <v>56822</v>
      </c>
      <c r="D34" s="6">
        <v>66045</v>
      </c>
      <c r="E34" s="6">
        <v>103220</v>
      </c>
      <c r="F34" s="6">
        <v>93832</v>
      </c>
    </row>
    <row r="35" spans="1:6" ht="45.6" customHeight="1" thickBot="1" x14ac:dyDescent="0.35">
      <c r="A35" s="10" t="s">
        <v>32</v>
      </c>
      <c r="B35" s="4">
        <v>225581</v>
      </c>
      <c r="C35" s="4">
        <v>165538</v>
      </c>
      <c r="D35" s="4">
        <v>54808</v>
      </c>
      <c r="E35" s="4" t="s">
        <v>2</v>
      </c>
      <c r="F35" s="4" t="s">
        <v>2</v>
      </c>
    </row>
    <row r="36" spans="1:6" ht="30.6" customHeight="1" thickBot="1" x14ac:dyDescent="0.35">
      <c r="A36" s="8" t="s">
        <v>33</v>
      </c>
      <c r="B36" s="6">
        <v>61745</v>
      </c>
      <c r="C36" s="6">
        <v>46348</v>
      </c>
      <c r="D36" s="6">
        <v>44492</v>
      </c>
      <c r="E36" s="6">
        <v>49445</v>
      </c>
      <c r="F36" s="6">
        <v>21751</v>
      </c>
    </row>
    <row r="37" spans="1:6" ht="15.6" thickBot="1" x14ac:dyDescent="0.35">
      <c r="A37" s="10" t="s">
        <v>34</v>
      </c>
      <c r="B37" s="4">
        <v>27687</v>
      </c>
      <c r="C37" s="4">
        <v>23860</v>
      </c>
      <c r="D37" s="4">
        <v>43095</v>
      </c>
      <c r="E37" s="4">
        <v>40551</v>
      </c>
      <c r="F37" s="4">
        <v>21774</v>
      </c>
    </row>
    <row r="38" spans="1:6" ht="15.6" thickBot="1" x14ac:dyDescent="0.35">
      <c r="A38" s="29" t="s">
        <v>35</v>
      </c>
      <c r="B38" s="30">
        <v>40768</v>
      </c>
      <c r="C38" s="30">
        <v>35269</v>
      </c>
      <c r="D38" s="30">
        <v>42250</v>
      </c>
      <c r="E38" s="30">
        <v>33646</v>
      </c>
      <c r="F38" s="30">
        <v>38838</v>
      </c>
    </row>
    <row r="39" spans="1:6" ht="14.4" customHeight="1" thickBot="1" x14ac:dyDescent="0.35">
      <c r="A39" s="29" t="s">
        <v>35</v>
      </c>
      <c r="B39" s="31"/>
      <c r="C39" s="31"/>
      <c r="D39" s="31"/>
      <c r="E39" s="31"/>
      <c r="F39" s="31"/>
    </row>
    <row r="40" spans="1:6" ht="15" customHeight="1" thickBot="1" x14ac:dyDescent="0.35">
      <c r="A40" s="29" t="s">
        <v>35</v>
      </c>
      <c r="B40" s="31"/>
      <c r="C40" s="31"/>
      <c r="D40" s="31"/>
      <c r="E40" s="31"/>
      <c r="F40" s="31"/>
    </row>
    <row r="41" spans="1:6" ht="30.6" customHeight="1" thickBot="1" x14ac:dyDescent="0.35">
      <c r="A41" s="29" t="s">
        <v>35</v>
      </c>
      <c r="B41" s="34"/>
      <c r="C41" s="34"/>
      <c r="D41" s="34"/>
      <c r="E41" s="34"/>
      <c r="F41" s="34"/>
    </row>
    <row r="42" spans="1:6" ht="75.599999999999994" customHeight="1" thickBot="1" x14ac:dyDescent="0.35">
      <c r="A42" s="10" t="s">
        <v>49</v>
      </c>
      <c r="B42" s="4">
        <v>33316</v>
      </c>
      <c r="C42" s="4">
        <v>32379</v>
      </c>
      <c r="D42" s="4">
        <v>37584</v>
      </c>
      <c r="E42" s="4">
        <v>36161</v>
      </c>
      <c r="F42" s="4">
        <v>33422</v>
      </c>
    </row>
    <row r="43" spans="1:6" ht="45.6" customHeight="1" thickBot="1" x14ac:dyDescent="0.35">
      <c r="A43" s="29" t="s">
        <v>36</v>
      </c>
      <c r="B43" s="30">
        <v>33132</v>
      </c>
      <c r="C43" s="30">
        <v>37450</v>
      </c>
      <c r="D43" s="30">
        <v>33308</v>
      </c>
      <c r="E43" s="30">
        <v>26590</v>
      </c>
      <c r="F43" s="30">
        <v>26031</v>
      </c>
    </row>
    <row r="44" spans="1:6" ht="30.6" customHeight="1" thickBot="1" x14ac:dyDescent="0.35">
      <c r="A44" s="28" t="s">
        <v>48</v>
      </c>
      <c r="B44" s="27">
        <v>5725</v>
      </c>
      <c r="C44" s="27">
        <v>9429</v>
      </c>
      <c r="D44" s="27">
        <v>33175</v>
      </c>
      <c r="E44" s="27">
        <v>27693</v>
      </c>
      <c r="F44" s="27">
        <v>28416</v>
      </c>
    </row>
    <row r="45" spans="1:6" ht="15.6" thickBot="1" x14ac:dyDescent="0.35">
      <c r="A45" s="29" t="s">
        <v>37</v>
      </c>
      <c r="B45" s="30">
        <v>20132</v>
      </c>
      <c r="C45" s="30">
        <v>26017</v>
      </c>
      <c r="D45" s="30">
        <v>28878</v>
      </c>
      <c r="E45" s="30">
        <v>43996</v>
      </c>
      <c r="F45" s="30">
        <v>30339</v>
      </c>
    </row>
    <row r="46" spans="1:6" ht="15.6" thickBot="1" x14ac:dyDescent="0.35">
      <c r="A46" s="28" t="s">
        <v>38</v>
      </c>
      <c r="B46" s="27">
        <v>35719</v>
      </c>
      <c r="C46" s="27">
        <v>28398</v>
      </c>
      <c r="D46" s="27">
        <v>27574</v>
      </c>
      <c r="E46" s="27">
        <v>29313</v>
      </c>
      <c r="F46" s="27">
        <v>27517</v>
      </c>
    </row>
    <row r="47" spans="1:6" ht="30.6" customHeight="1" thickBot="1" x14ac:dyDescent="0.35">
      <c r="A47" s="29" t="s">
        <v>39</v>
      </c>
      <c r="B47" s="33"/>
      <c r="C47" s="33"/>
      <c r="D47" s="33"/>
      <c r="E47" s="33"/>
      <c r="F47" s="33"/>
    </row>
    <row r="48" spans="1:6" ht="15.6" thickBot="1" x14ac:dyDescent="0.35">
      <c r="A48" s="10" t="s">
        <v>41</v>
      </c>
      <c r="B48" s="30">
        <v>29314</v>
      </c>
      <c r="C48" s="30">
        <v>27559</v>
      </c>
      <c r="D48" s="30">
        <v>25633</v>
      </c>
      <c r="E48" s="30">
        <v>23111</v>
      </c>
      <c r="F48" s="30">
        <v>32878</v>
      </c>
    </row>
    <row r="49" spans="1:6" ht="30.6" customHeight="1" thickBot="1" x14ac:dyDescent="0.35">
      <c r="A49" s="29" t="s">
        <v>40</v>
      </c>
      <c r="B49" s="27">
        <v>25120</v>
      </c>
      <c r="C49" s="27">
        <v>28344</v>
      </c>
      <c r="D49" s="27">
        <v>17675</v>
      </c>
      <c r="E49" s="27">
        <v>21466</v>
      </c>
      <c r="F49" s="27">
        <v>15264</v>
      </c>
    </row>
    <row r="50" spans="1:6" ht="30.6" customHeight="1" thickBot="1" x14ac:dyDescent="0.35">
      <c r="A50" s="28" t="s">
        <v>42</v>
      </c>
      <c r="B50" s="30">
        <v>9679</v>
      </c>
      <c r="C50" s="30">
        <v>15509</v>
      </c>
      <c r="D50" s="30">
        <v>17287</v>
      </c>
      <c r="E50" s="30">
        <v>25177</v>
      </c>
      <c r="F50" s="30">
        <v>20633</v>
      </c>
    </row>
    <row r="51" spans="1:6" ht="30.6" customHeight="1" thickBot="1" x14ac:dyDescent="0.35">
      <c r="A51" s="29" t="s">
        <v>43</v>
      </c>
      <c r="B51" s="27">
        <v>15006</v>
      </c>
      <c r="C51" s="27">
        <v>16480</v>
      </c>
      <c r="D51" s="27">
        <v>15734</v>
      </c>
      <c r="E51" s="27">
        <v>17180</v>
      </c>
      <c r="F51" s="27">
        <v>13682</v>
      </c>
    </row>
    <row r="52" spans="1:6" ht="75.599999999999994" customHeight="1" thickBot="1" x14ac:dyDescent="0.35">
      <c r="A52" s="28" t="s">
        <v>44</v>
      </c>
      <c r="B52" s="30">
        <v>9998</v>
      </c>
      <c r="C52" s="30">
        <v>14656</v>
      </c>
      <c r="D52" s="30">
        <v>15708</v>
      </c>
      <c r="E52" s="30">
        <v>15802</v>
      </c>
      <c r="F52" s="30">
        <v>13747</v>
      </c>
    </row>
    <row r="53" spans="1:6" ht="30.6" customHeight="1" thickBot="1" x14ac:dyDescent="0.35">
      <c r="A53" s="28" t="s">
        <v>47</v>
      </c>
      <c r="B53" s="27">
        <v>17261</v>
      </c>
      <c r="C53" s="27">
        <v>15400</v>
      </c>
      <c r="D53" s="27">
        <v>14520</v>
      </c>
      <c r="E53" s="27">
        <v>11848</v>
      </c>
      <c r="F53" s="27">
        <v>10226</v>
      </c>
    </row>
    <row r="54" spans="1:6" ht="30.6" customHeight="1" thickBot="1" x14ac:dyDescent="0.35">
      <c r="A54" s="29" t="s">
        <v>45</v>
      </c>
      <c r="B54" s="27">
        <v>11215</v>
      </c>
      <c r="C54" s="27">
        <v>14441</v>
      </c>
      <c r="D54" s="27">
        <v>14363</v>
      </c>
      <c r="E54" s="27">
        <v>19311</v>
      </c>
      <c r="F54" s="27">
        <v>22661</v>
      </c>
    </row>
    <row r="55" spans="1:6" ht="15" x14ac:dyDescent="0.3">
      <c r="A55" s="29" t="s">
        <v>45</v>
      </c>
      <c r="B55" s="30">
        <v>15639</v>
      </c>
      <c r="C55" s="30">
        <v>12038</v>
      </c>
      <c r="D55" s="30">
        <v>12050</v>
      </c>
      <c r="E55" s="30">
        <v>11118</v>
      </c>
      <c r="F55" s="30">
        <v>11073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6CF3-C31E-48EB-98CB-1EC0788F0FA5}">
  <dimension ref="A1:F54"/>
  <sheetViews>
    <sheetView topLeftCell="A48" workbookViewId="0">
      <selection activeCell="A55" sqref="A55:XFD55"/>
    </sheetView>
  </sheetViews>
  <sheetFormatPr defaultRowHeight="14.4" x14ac:dyDescent="0.3"/>
  <cols>
    <col min="1" max="1" width="23.109375" bestFit="1" customWidth="1"/>
    <col min="2" max="2" width="11.33203125" bestFit="1" customWidth="1"/>
    <col min="3" max="6" width="12.109375" bestFit="1" customWidth="1"/>
  </cols>
  <sheetData>
    <row r="1" spans="1:6" ht="16.2" customHeight="1" thickTop="1" thickBot="1" x14ac:dyDescent="0.35">
      <c r="A1" s="44" t="s">
        <v>8</v>
      </c>
      <c r="B1" s="1" t="s">
        <v>141</v>
      </c>
      <c r="C1" s="1" t="s">
        <v>142</v>
      </c>
      <c r="D1" s="3" t="s">
        <v>143</v>
      </c>
      <c r="E1" s="2" t="s">
        <v>144</v>
      </c>
      <c r="F1" s="2" t="s">
        <v>145</v>
      </c>
    </row>
    <row r="2" spans="1:6" ht="15.6" customHeight="1" thickTop="1" thickBot="1" x14ac:dyDescent="0.35">
      <c r="A2" s="9" t="s">
        <v>0</v>
      </c>
      <c r="B2" s="4">
        <v>279843</v>
      </c>
      <c r="C2" s="4">
        <v>268592</v>
      </c>
      <c r="D2" s="5">
        <v>304689.7</v>
      </c>
      <c r="E2" s="5">
        <v>308671.2</v>
      </c>
      <c r="F2" s="5">
        <v>264654.59999999998</v>
      </c>
    </row>
    <row r="3" spans="1:6" ht="15.6" thickBot="1" x14ac:dyDescent="0.35">
      <c r="A3" s="15" t="s">
        <v>1</v>
      </c>
      <c r="B3" s="36" t="s">
        <v>2</v>
      </c>
      <c r="C3" s="36" t="s">
        <v>2</v>
      </c>
      <c r="D3" s="16">
        <v>29656</v>
      </c>
      <c r="E3" s="17" t="s">
        <v>2</v>
      </c>
      <c r="F3" s="18">
        <v>8718.6</v>
      </c>
    </row>
    <row r="4" spans="1:6" ht="15.6" thickBot="1" x14ac:dyDescent="0.35">
      <c r="A4" s="28" t="s">
        <v>3</v>
      </c>
      <c r="B4" s="27">
        <v>67578.240000000005</v>
      </c>
      <c r="C4" s="27">
        <v>89386.93</v>
      </c>
      <c r="D4" s="4">
        <v>91614</v>
      </c>
      <c r="E4" s="4">
        <v>96057</v>
      </c>
      <c r="F4" s="4">
        <v>83125</v>
      </c>
    </row>
    <row r="5" spans="1:6" ht="15.6" thickBot="1" x14ac:dyDescent="0.35">
      <c r="A5" s="28" t="s">
        <v>3</v>
      </c>
      <c r="B5" s="33">
        <v>161791.72</v>
      </c>
      <c r="C5" s="33">
        <v>175115.8</v>
      </c>
      <c r="D5" s="6">
        <v>185414</v>
      </c>
      <c r="E5" s="6">
        <v>195741</v>
      </c>
      <c r="F5" s="6">
        <v>143554</v>
      </c>
    </row>
    <row r="6" spans="1:6" ht="15.6" thickBot="1" x14ac:dyDescent="0.35">
      <c r="A6" s="10" t="s">
        <v>4</v>
      </c>
      <c r="B6" s="4">
        <v>120428</v>
      </c>
      <c r="C6" s="4">
        <v>133076</v>
      </c>
      <c r="D6" s="4">
        <v>137330</v>
      </c>
      <c r="E6" s="4">
        <v>136692</v>
      </c>
      <c r="F6" s="4">
        <v>124687</v>
      </c>
    </row>
    <row r="7" spans="1:6" ht="30.6" customHeight="1" thickBot="1" x14ac:dyDescent="0.35">
      <c r="A7" s="8" t="s">
        <v>5</v>
      </c>
      <c r="B7" s="6">
        <v>180523</v>
      </c>
      <c r="C7" s="6">
        <v>172998</v>
      </c>
      <c r="D7" s="6">
        <v>177362</v>
      </c>
      <c r="E7" s="6">
        <v>168560</v>
      </c>
      <c r="F7" s="6">
        <v>161675</v>
      </c>
    </row>
    <row r="8" spans="1:6" ht="30.6" customHeight="1" thickBot="1" x14ac:dyDescent="0.35">
      <c r="A8" s="10" t="s">
        <v>6</v>
      </c>
      <c r="B8" s="4">
        <v>199536</v>
      </c>
      <c r="C8" s="4">
        <v>188042</v>
      </c>
      <c r="D8" s="4">
        <v>184420</v>
      </c>
      <c r="E8" s="4">
        <v>184384</v>
      </c>
      <c r="F8" s="4">
        <v>155054</v>
      </c>
    </row>
    <row r="9" spans="1:6" ht="15.6" thickBot="1" x14ac:dyDescent="0.35">
      <c r="A9" s="8" t="s">
        <v>7</v>
      </c>
      <c r="B9" s="6">
        <v>222562</v>
      </c>
      <c r="C9" s="6">
        <v>194025</v>
      </c>
      <c r="D9" s="6">
        <v>148682</v>
      </c>
      <c r="E9" s="6">
        <v>137498</v>
      </c>
      <c r="F9" s="6">
        <v>139496</v>
      </c>
    </row>
    <row r="10" spans="1:6" ht="60.6" customHeight="1" thickBot="1" x14ac:dyDescent="0.35">
      <c r="A10" s="10" t="s">
        <v>12</v>
      </c>
      <c r="B10" s="4">
        <v>189243</v>
      </c>
      <c r="C10" s="4">
        <v>170415</v>
      </c>
      <c r="D10" s="4">
        <v>177523</v>
      </c>
      <c r="E10" s="4">
        <v>176482</v>
      </c>
      <c r="F10" s="4">
        <v>141701</v>
      </c>
    </row>
    <row r="11" spans="1:6" ht="31.2" customHeight="1" thickTop="1" thickBot="1" x14ac:dyDescent="0.35">
      <c r="A11" s="8" t="s">
        <v>13</v>
      </c>
      <c r="B11" s="12">
        <v>70240</v>
      </c>
      <c r="C11" s="38" t="s">
        <v>2</v>
      </c>
      <c r="D11" s="12">
        <v>83287</v>
      </c>
      <c r="E11" s="12">
        <v>110090</v>
      </c>
      <c r="F11" s="12">
        <v>107239</v>
      </c>
    </row>
    <row r="12" spans="1:6" ht="45.6" customHeight="1" thickBot="1" x14ac:dyDescent="0.35">
      <c r="A12" s="10" t="s">
        <v>14</v>
      </c>
      <c r="B12" s="4">
        <v>129881</v>
      </c>
      <c r="C12" s="4">
        <v>114376</v>
      </c>
      <c r="D12" s="4">
        <v>126898</v>
      </c>
      <c r="E12" s="4">
        <v>149619</v>
      </c>
      <c r="F12" s="4">
        <v>126470</v>
      </c>
    </row>
    <row r="13" spans="1:6" ht="30.6" customHeight="1" thickBot="1" x14ac:dyDescent="0.35">
      <c r="A13" s="8" t="s">
        <v>15</v>
      </c>
      <c r="B13" s="6">
        <v>45977</v>
      </c>
      <c r="C13" s="6">
        <v>45958</v>
      </c>
      <c r="D13" s="7" t="s">
        <v>2</v>
      </c>
      <c r="E13" s="7" t="s">
        <v>2</v>
      </c>
      <c r="F13" s="7" t="s">
        <v>2</v>
      </c>
    </row>
    <row r="14" spans="1:6" ht="45.6" customHeight="1" thickBot="1" x14ac:dyDescent="0.35">
      <c r="A14" s="10" t="s">
        <v>16</v>
      </c>
      <c r="B14" s="4">
        <v>97660</v>
      </c>
      <c r="C14" s="4">
        <v>80369</v>
      </c>
      <c r="D14" s="4">
        <v>84571</v>
      </c>
      <c r="E14" s="4">
        <v>90278</v>
      </c>
      <c r="F14" s="4">
        <v>75530</v>
      </c>
    </row>
    <row r="15" spans="1:6" ht="30.6" customHeight="1" thickBot="1" x14ac:dyDescent="0.35">
      <c r="A15" s="8" t="s">
        <v>17</v>
      </c>
      <c r="B15" s="6">
        <v>66419</v>
      </c>
      <c r="C15" s="6">
        <v>52134</v>
      </c>
      <c r="D15" s="6">
        <v>74325</v>
      </c>
      <c r="E15" s="6">
        <v>57524</v>
      </c>
      <c r="F15" s="6">
        <v>62221</v>
      </c>
    </row>
    <row r="16" spans="1:6" ht="45.6" customHeight="1" thickBot="1" x14ac:dyDescent="0.35">
      <c r="A16" s="15" t="s">
        <v>21</v>
      </c>
      <c r="B16" s="16">
        <v>51816</v>
      </c>
      <c r="C16" s="16">
        <v>58934</v>
      </c>
      <c r="D16" s="16">
        <v>58235</v>
      </c>
      <c r="E16" s="16">
        <v>63164</v>
      </c>
      <c r="F16" s="16">
        <v>91356</v>
      </c>
    </row>
    <row r="17" spans="1:6" ht="60.6" customHeight="1" thickBot="1" x14ac:dyDescent="0.35">
      <c r="A17" s="15" t="s">
        <v>18</v>
      </c>
      <c r="B17" s="36" t="s">
        <v>2</v>
      </c>
      <c r="C17" s="36" t="s">
        <v>2</v>
      </c>
      <c r="D17" s="16">
        <v>85814</v>
      </c>
      <c r="E17" s="16">
        <v>86178</v>
      </c>
      <c r="F17" s="16">
        <v>81214</v>
      </c>
    </row>
    <row r="18" spans="1:6" ht="30.6" customHeight="1" thickBot="1" x14ac:dyDescent="0.35">
      <c r="A18" s="10" t="s">
        <v>19</v>
      </c>
      <c r="B18" s="4">
        <v>94757</v>
      </c>
      <c r="C18" s="4">
        <v>77516</v>
      </c>
      <c r="D18" s="4">
        <v>48342</v>
      </c>
      <c r="E18" s="4">
        <v>49505</v>
      </c>
      <c r="F18" s="4">
        <v>74283</v>
      </c>
    </row>
    <row r="19" spans="1:6" ht="15.6" thickBot="1" x14ac:dyDescent="0.35">
      <c r="A19" s="8" t="s">
        <v>20</v>
      </c>
      <c r="B19" s="6">
        <v>76676</v>
      </c>
      <c r="C19" s="6">
        <v>76091</v>
      </c>
      <c r="D19" s="6">
        <v>80487</v>
      </c>
      <c r="E19" s="6">
        <v>82834</v>
      </c>
      <c r="F19" s="6">
        <v>75111</v>
      </c>
    </row>
    <row r="20" spans="1:6" ht="30.6" customHeight="1" thickBot="1" x14ac:dyDescent="0.35">
      <c r="A20" s="10" t="s">
        <v>22</v>
      </c>
      <c r="B20" s="4">
        <v>44504</v>
      </c>
      <c r="C20" s="4">
        <v>45428</v>
      </c>
      <c r="D20" s="4">
        <v>46928</v>
      </c>
      <c r="E20" s="4">
        <v>37839</v>
      </c>
      <c r="F20" s="4">
        <v>39574</v>
      </c>
    </row>
    <row r="21" spans="1:6" ht="30.6" customHeight="1" thickBot="1" x14ac:dyDescent="0.35">
      <c r="A21" s="8" t="s">
        <v>23</v>
      </c>
      <c r="B21" s="6">
        <v>67669</v>
      </c>
      <c r="C21" s="6">
        <v>68714</v>
      </c>
      <c r="D21" s="6">
        <v>82236</v>
      </c>
      <c r="E21" s="6">
        <v>85169</v>
      </c>
      <c r="F21" s="6">
        <v>75701</v>
      </c>
    </row>
    <row r="22" spans="1:6" ht="75.599999999999994" customHeight="1" thickBot="1" x14ac:dyDescent="0.35">
      <c r="A22" s="15" t="s">
        <v>24</v>
      </c>
      <c r="B22" s="36" t="s">
        <v>2</v>
      </c>
      <c r="C22" s="36" t="s">
        <v>2</v>
      </c>
      <c r="D22" s="16">
        <v>85892</v>
      </c>
      <c r="E22" s="16">
        <v>87767</v>
      </c>
      <c r="F22" s="16">
        <v>95618</v>
      </c>
    </row>
    <row r="23" spans="1:6" ht="75.599999999999994" customHeight="1" thickBot="1" x14ac:dyDescent="0.35">
      <c r="A23" s="8" t="s">
        <v>25</v>
      </c>
      <c r="B23" s="6">
        <v>48789</v>
      </c>
      <c r="C23" s="6">
        <v>50989</v>
      </c>
      <c r="D23" s="6">
        <v>44770</v>
      </c>
      <c r="E23" s="6">
        <v>47113</v>
      </c>
      <c r="F23" s="6">
        <v>48515</v>
      </c>
    </row>
    <row r="24" spans="1:6" ht="30.6" customHeight="1" thickBot="1" x14ac:dyDescent="0.35">
      <c r="A24" s="10" t="s">
        <v>26</v>
      </c>
      <c r="B24" s="4">
        <v>32274</v>
      </c>
      <c r="C24" s="4">
        <v>30638</v>
      </c>
      <c r="D24" s="4">
        <v>31984</v>
      </c>
      <c r="E24" s="4">
        <v>32867</v>
      </c>
      <c r="F24" s="4">
        <v>27068</v>
      </c>
    </row>
    <row r="25" spans="1:6" ht="16.2" thickTop="1" thickBot="1" x14ac:dyDescent="0.35">
      <c r="A25" s="29" t="s">
        <v>27</v>
      </c>
      <c r="B25" s="31">
        <v>2575</v>
      </c>
      <c r="C25" s="31">
        <v>9314.1</v>
      </c>
      <c r="D25" s="12">
        <v>9799</v>
      </c>
      <c r="E25" s="12">
        <v>9431</v>
      </c>
      <c r="F25" s="12">
        <v>13866</v>
      </c>
    </row>
    <row r="26" spans="1:6" ht="15.6" thickBot="1" x14ac:dyDescent="0.35">
      <c r="A26" s="29" t="s">
        <v>27</v>
      </c>
      <c r="B26" s="40" t="s">
        <v>2</v>
      </c>
      <c r="C26" s="40" t="s">
        <v>2</v>
      </c>
      <c r="D26" s="4">
        <v>16597</v>
      </c>
      <c r="E26" s="4">
        <v>16947</v>
      </c>
      <c r="F26" s="4">
        <v>13944</v>
      </c>
    </row>
    <row r="27" spans="1:6" ht="30.6" customHeight="1" thickBot="1" x14ac:dyDescent="0.35">
      <c r="A27" s="10" t="s">
        <v>28</v>
      </c>
      <c r="B27" s="4">
        <v>75770</v>
      </c>
      <c r="C27" s="4">
        <v>71402</v>
      </c>
      <c r="D27" s="4">
        <v>75054</v>
      </c>
      <c r="E27" s="4">
        <v>107950</v>
      </c>
      <c r="F27" s="4">
        <v>20354</v>
      </c>
    </row>
    <row r="28" spans="1:6" ht="45.6" customHeight="1" thickBot="1" x14ac:dyDescent="0.35">
      <c r="A28" s="8" t="s">
        <v>29</v>
      </c>
      <c r="B28" s="6">
        <v>42837</v>
      </c>
      <c r="C28" s="6">
        <v>39835</v>
      </c>
      <c r="D28" s="6">
        <v>23835</v>
      </c>
      <c r="E28" s="6">
        <v>23263</v>
      </c>
      <c r="F28" s="6">
        <v>19808</v>
      </c>
    </row>
    <row r="29" spans="1:6" ht="15.6" thickBot="1" x14ac:dyDescent="0.35">
      <c r="A29" s="45" t="s">
        <v>30</v>
      </c>
      <c r="B29" s="27">
        <v>6350.04</v>
      </c>
      <c r="C29" s="27">
        <v>8138.57</v>
      </c>
      <c r="D29" s="6">
        <v>6884</v>
      </c>
      <c r="E29" s="6">
        <v>1863</v>
      </c>
      <c r="F29" s="53" t="s">
        <v>2</v>
      </c>
    </row>
    <row r="30" spans="1:6" ht="15.6" thickBot="1" x14ac:dyDescent="0.35">
      <c r="A30" s="45" t="s">
        <v>30</v>
      </c>
      <c r="B30" s="35">
        <v>14364.75</v>
      </c>
      <c r="C30" s="35">
        <v>23382.42</v>
      </c>
      <c r="D30" s="4">
        <v>23058</v>
      </c>
      <c r="E30" s="4">
        <v>6200</v>
      </c>
      <c r="F30" s="62"/>
    </row>
    <row r="31" spans="1:6" ht="15.6" thickBot="1" x14ac:dyDescent="0.35">
      <c r="A31" s="45" t="s">
        <v>30</v>
      </c>
      <c r="B31" s="35">
        <v>1329.68</v>
      </c>
      <c r="C31" s="35">
        <v>3765.67</v>
      </c>
      <c r="D31" s="6">
        <v>2814</v>
      </c>
      <c r="E31" s="7">
        <v>931</v>
      </c>
      <c r="F31" s="62"/>
    </row>
    <row r="32" spans="1:6" ht="15.6" thickBot="1" x14ac:dyDescent="0.35">
      <c r="A32" s="45" t="s">
        <v>30</v>
      </c>
      <c r="B32" s="35">
        <v>2725.88</v>
      </c>
      <c r="C32" s="35">
        <v>6131.72</v>
      </c>
      <c r="D32" s="4">
        <v>6344</v>
      </c>
      <c r="E32" s="4">
        <v>1734</v>
      </c>
      <c r="F32" s="62"/>
    </row>
    <row r="33" spans="1:6" ht="15.6" thickBot="1" x14ac:dyDescent="0.35">
      <c r="A33" s="45" t="s">
        <v>30</v>
      </c>
      <c r="B33" s="33">
        <v>12679.01</v>
      </c>
      <c r="C33" s="33">
        <v>20282.07</v>
      </c>
      <c r="D33" s="6">
        <v>18573</v>
      </c>
      <c r="E33" s="6">
        <v>4566</v>
      </c>
      <c r="F33" s="54"/>
    </row>
    <row r="34" spans="1:6" ht="30.6" customHeight="1" thickBot="1" x14ac:dyDescent="0.35">
      <c r="A34" s="8" t="s">
        <v>31</v>
      </c>
      <c r="B34" s="6">
        <v>21043</v>
      </c>
      <c r="C34" s="6">
        <v>21013</v>
      </c>
      <c r="D34" s="6">
        <v>27704</v>
      </c>
      <c r="E34" s="6">
        <v>22124</v>
      </c>
      <c r="F34" s="6">
        <v>20639</v>
      </c>
    </row>
    <row r="35" spans="1:6" ht="30.6" customHeight="1" thickBot="1" x14ac:dyDescent="0.35">
      <c r="A35" s="10" t="s">
        <v>32</v>
      </c>
      <c r="B35" s="4">
        <v>149955</v>
      </c>
      <c r="C35" s="4">
        <v>108448</v>
      </c>
      <c r="D35" s="4">
        <v>43867</v>
      </c>
      <c r="E35" s="4" t="s">
        <v>2</v>
      </c>
      <c r="F35" s="4" t="s">
        <v>2</v>
      </c>
    </row>
    <row r="36" spans="1:6" ht="30.6" customHeight="1" thickBot="1" x14ac:dyDescent="0.35">
      <c r="A36" s="8" t="s">
        <v>33</v>
      </c>
      <c r="B36" s="6">
        <v>23873</v>
      </c>
      <c r="C36" s="6">
        <v>29714</v>
      </c>
      <c r="D36" s="6">
        <v>30350</v>
      </c>
      <c r="E36" s="6">
        <v>30017</v>
      </c>
      <c r="F36" s="6">
        <v>15628</v>
      </c>
    </row>
    <row r="37" spans="1:6" ht="30.6" customHeight="1" thickBot="1" x14ac:dyDescent="0.35">
      <c r="A37" s="10" t="s">
        <v>34</v>
      </c>
      <c r="B37" s="4">
        <v>18202</v>
      </c>
      <c r="C37" s="4">
        <v>17730</v>
      </c>
      <c r="D37" s="4">
        <v>35733</v>
      </c>
      <c r="E37" s="4">
        <v>22960</v>
      </c>
      <c r="F37" s="4">
        <v>16824</v>
      </c>
    </row>
    <row r="38" spans="1:6" ht="15.6" thickBot="1" x14ac:dyDescent="0.35">
      <c r="A38" s="29" t="s">
        <v>35</v>
      </c>
      <c r="B38" s="30">
        <v>444.11</v>
      </c>
      <c r="C38" s="30">
        <v>221.8</v>
      </c>
      <c r="D38" s="7">
        <v>267</v>
      </c>
      <c r="E38" s="7">
        <v>87</v>
      </c>
      <c r="F38" s="7" t="s">
        <v>2</v>
      </c>
    </row>
    <row r="39" spans="1:6" ht="15.6" thickBot="1" x14ac:dyDescent="0.35">
      <c r="A39" s="29" t="s">
        <v>35</v>
      </c>
      <c r="B39" s="31">
        <v>35970.300000000003</v>
      </c>
      <c r="C39" s="31">
        <v>28529.55</v>
      </c>
      <c r="D39" s="4">
        <v>36498</v>
      </c>
      <c r="E39" s="4">
        <v>28843</v>
      </c>
      <c r="F39" s="4">
        <v>30500</v>
      </c>
    </row>
    <row r="40" spans="1:6" ht="15.6" thickBot="1" x14ac:dyDescent="0.35">
      <c r="A40" s="29" t="s">
        <v>35</v>
      </c>
      <c r="B40" s="31">
        <v>1582</v>
      </c>
      <c r="C40" s="31">
        <v>1467.59</v>
      </c>
      <c r="D40" s="6">
        <v>1012</v>
      </c>
      <c r="E40" s="7">
        <v>880</v>
      </c>
      <c r="F40" s="6">
        <v>1004</v>
      </c>
    </row>
    <row r="41" spans="1:6" ht="15.6" thickBot="1" x14ac:dyDescent="0.35">
      <c r="A41" s="29" t="s">
        <v>35</v>
      </c>
      <c r="B41" s="34">
        <v>290.20999999999998</v>
      </c>
      <c r="C41" s="34">
        <v>399.21</v>
      </c>
      <c r="D41" s="11">
        <v>276</v>
      </c>
      <c r="E41" s="11">
        <v>511</v>
      </c>
      <c r="F41" s="11">
        <v>559</v>
      </c>
    </row>
    <row r="42" spans="1:6" ht="30.6" customHeight="1" thickBot="1" x14ac:dyDescent="0.35">
      <c r="A42" s="10" t="s">
        <v>49</v>
      </c>
      <c r="B42" s="4">
        <v>10018</v>
      </c>
      <c r="C42" s="4">
        <v>9413</v>
      </c>
      <c r="D42" s="4">
        <v>12389</v>
      </c>
      <c r="E42" s="4">
        <v>12723</v>
      </c>
      <c r="F42" s="4">
        <v>12235</v>
      </c>
    </row>
    <row r="43" spans="1:6" ht="75.599999999999994" customHeight="1" thickBot="1" x14ac:dyDescent="0.35">
      <c r="A43" s="29" t="s">
        <v>36</v>
      </c>
      <c r="B43" s="30">
        <v>15214</v>
      </c>
      <c r="C43" s="30">
        <v>17281</v>
      </c>
      <c r="D43" s="30">
        <v>15871</v>
      </c>
      <c r="E43" s="30">
        <v>12385</v>
      </c>
      <c r="F43" s="30">
        <v>11836</v>
      </c>
    </row>
    <row r="44" spans="1:6" ht="45.6" customHeight="1" thickBot="1" x14ac:dyDescent="0.35">
      <c r="A44" s="28" t="s">
        <v>48</v>
      </c>
      <c r="B44" s="27">
        <v>5725</v>
      </c>
      <c r="C44" s="27">
        <v>9429</v>
      </c>
      <c r="D44" s="27">
        <v>33175</v>
      </c>
      <c r="E44" s="27">
        <v>27693</v>
      </c>
      <c r="F44" s="27">
        <v>28416</v>
      </c>
    </row>
    <row r="45" spans="1:6" ht="30.6" customHeight="1" thickBot="1" x14ac:dyDescent="0.35">
      <c r="A45" s="29" t="s">
        <v>37</v>
      </c>
      <c r="B45" s="30">
        <v>7614</v>
      </c>
      <c r="C45" s="30">
        <v>6024</v>
      </c>
      <c r="D45" s="30">
        <v>6645</v>
      </c>
      <c r="E45" s="30">
        <v>7321</v>
      </c>
      <c r="F45" s="30">
        <v>5954</v>
      </c>
    </row>
    <row r="46" spans="1:6" ht="14.4" customHeight="1" thickBot="1" x14ac:dyDescent="0.35">
      <c r="A46" s="28" t="s">
        <v>38</v>
      </c>
      <c r="B46" s="27">
        <v>25451</v>
      </c>
      <c r="C46" s="27">
        <v>23549</v>
      </c>
      <c r="D46" s="27">
        <v>22655</v>
      </c>
      <c r="E46" s="27">
        <v>21104</v>
      </c>
      <c r="F46" s="27">
        <v>20512</v>
      </c>
    </row>
    <row r="47" spans="1:6" ht="14.4" customHeight="1" thickBot="1" x14ac:dyDescent="0.35">
      <c r="A47" s="29" t="s">
        <v>39</v>
      </c>
      <c r="B47" s="30" t="s">
        <v>2</v>
      </c>
      <c r="C47" s="30" t="s">
        <v>2</v>
      </c>
      <c r="D47" s="30" t="s">
        <v>2</v>
      </c>
      <c r="E47" s="30" t="s">
        <v>2</v>
      </c>
      <c r="F47" s="30" t="s">
        <v>2</v>
      </c>
    </row>
    <row r="48" spans="1:6" ht="15" customHeight="1" thickBot="1" x14ac:dyDescent="0.35">
      <c r="A48" s="10" t="s">
        <v>41</v>
      </c>
      <c r="B48" s="27">
        <v>21988</v>
      </c>
      <c r="C48" s="27">
        <v>23734</v>
      </c>
      <c r="D48" s="27">
        <v>15093</v>
      </c>
      <c r="E48" s="27">
        <v>18744</v>
      </c>
      <c r="F48" s="27">
        <v>14856</v>
      </c>
    </row>
    <row r="49" spans="1:6" ht="15.6" thickBot="1" x14ac:dyDescent="0.35">
      <c r="A49" s="29" t="s">
        <v>40</v>
      </c>
      <c r="B49" s="30" t="s">
        <v>2</v>
      </c>
      <c r="C49" s="30" t="s">
        <v>2</v>
      </c>
      <c r="D49" s="30" t="s">
        <v>2</v>
      </c>
      <c r="E49" s="30" t="s">
        <v>2</v>
      </c>
      <c r="F49" s="30" t="s">
        <v>2</v>
      </c>
    </row>
    <row r="50" spans="1:6" ht="30.6" customHeight="1" thickBot="1" x14ac:dyDescent="0.35">
      <c r="A50" s="28" t="s">
        <v>42</v>
      </c>
      <c r="B50" s="27">
        <v>8105</v>
      </c>
      <c r="C50" s="27">
        <v>7724</v>
      </c>
      <c r="D50" s="27">
        <v>7810</v>
      </c>
      <c r="E50" s="27">
        <v>7846</v>
      </c>
      <c r="F50" s="27">
        <v>6607</v>
      </c>
    </row>
    <row r="51" spans="1:6" ht="30.6" customHeight="1" thickBot="1" x14ac:dyDescent="0.35">
      <c r="A51" s="29" t="s">
        <v>43</v>
      </c>
      <c r="B51" s="30">
        <v>2762</v>
      </c>
      <c r="C51" s="30">
        <v>5612</v>
      </c>
      <c r="D51" s="30">
        <v>5847</v>
      </c>
      <c r="E51" s="30">
        <v>6002</v>
      </c>
      <c r="F51" s="30">
        <v>5237</v>
      </c>
    </row>
    <row r="52" spans="1:6" ht="30.6" customHeight="1" thickBot="1" x14ac:dyDescent="0.35">
      <c r="A52" s="28" t="s">
        <v>44</v>
      </c>
      <c r="B52" s="27">
        <v>11552</v>
      </c>
      <c r="C52" s="27">
        <v>8992</v>
      </c>
      <c r="D52" s="27">
        <v>9295</v>
      </c>
      <c r="E52" s="27">
        <v>7605</v>
      </c>
      <c r="F52" s="27">
        <v>6206</v>
      </c>
    </row>
    <row r="53" spans="1:6" ht="75.599999999999994" customHeight="1" thickBot="1" x14ac:dyDescent="0.35">
      <c r="A53" s="28" t="s">
        <v>47</v>
      </c>
      <c r="B53" s="30" t="s">
        <v>2</v>
      </c>
      <c r="C53" s="30" t="s">
        <v>2</v>
      </c>
      <c r="D53" s="14" t="s">
        <v>2</v>
      </c>
      <c r="E53" s="14" t="s">
        <v>2</v>
      </c>
      <c r="F53" s="14" t="s">
        <v>2</v>
      </c>
    </row>
    <row r="54" spans="1:6" ht="30.6" customHeight="1" x14ac:dyDescent="0.3">
      <c r="A54" s="29" t="s">
        <v>45</v>
      </c>
      <c r="B54" s="30">
        <v>9644</v>
      </c>
      <c r="C54" s="30">
        <v>5657</v>
      </c>
      <c r="D54" s="30">
        <v>5529</v>
      </c>
      <c r="E54" s="30">
        <v>5209</v>
      </c>
      <c r="F54" s="30">
        <v>5395</v>
      </c>
    </row>
  </sheetData>
  <mergeCells count="1">
    <mergeCell ref="F29:F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47FA-BD89-4872-A6B8-9B50518E6AEA}">
  <dimension ref="A1:F54"/>
  <sheetViews>
    <sheetView tabSelected="1" topLeftCell="A44" workbookViewId="0">
      <selection activeCell="K59" sqref="K59"/>
    </sheetView>
  </sheetViews>
  <sheetFormatPr defaultRowHeight="14.4" x14ac:dyDescent="0.3"/>
  <cols>
    <col min="1" max="1" width="23.109375" bestFit="1" customWidth="1"/>
    <col min="2" max="3" width="14.109375" bestFit="1" customWidth="1"/>
    <col min="4" max="6" width="10.88671875" bestFit="1" customWidth="1"/>
  </cols>
  <sheetData>
    <row r="1" spans="1:6" ht="31.2" thickTop="1" thickBot="1" x14ac:dyDescent="0.35">
      <c r="A1" s="44" t="s">
        <v>8</v>
      </c>
      <c r="B1" s="1" t="s">
        <v>141</v>
      </c>
      <c r="C1" s="1" t="s">
        <v>142</v>
      </c>
      <c r="D1" s="3" t="s">
        <v>143</v>
      </c>
      <c r="E1" s="2" t="s">
        <v>144</v>
      </c>
      <c r="F1" s="2" t="s">
        <v>145</v>
      </c>
    </row>
    <row r="2" spans="1:6" ht="16.2" thickTop="1" thickBot="1" x14ac:dyDescent="0.35">
      <c r="A2" s="9" t="s">
        <v>0</v>
      </c>
      <c r="B2" s="5">
        <v>3266747</v>
      </c>
      <c r="C2" s="5">
        <v>3373477</v>
      </c>
      <c r="D2" s="4">
        <v>3830223</v>
      </c>
      <c r="E2" s="4">
        <v>3816692</v>
      </c>
      <c r="F2" s="4">
        <v>3806488</v>
      </c>
    </row>
    <row r="3" spans="1:6" ht="15.6" thickBot="1" x14ac:dyDescent="0.35">
      <c r="A3" s="15" t="s">
        <v>1</v>
      </c>
      <c r="B3" s="37" t="s">
        <v>2</v>
      </c>
      <c r="C3" s="37" t="s">
        <v>2</v>
      </c>
      <c r="D3" s="16">
        <v>385926</v>
      </c>
      <c r="E3" s="17" t="s">
        <v>2</v>
      </c>
      <c r="F3" s="16">
        <v>124187</v>
      </c>
    </row>
    <row r="4" spans="1:6" ht="15.6" thickBot="1" x14ac:dyDescent="0.35">
      <c r="A4" s="28" t="s">
        <v>3</v>
      </c>
      <c r="B4" s="4">
        <v>790251.2</v>
      </c>
      <c r="C4" s="4">
        <v>1122929.6000000001</v>
      </c>
      <c r="D4" s="4">
        <v>1211661</v>
      </c>
      <c r="E4" s="4">
        <v>1199555</v>
      </c>
      <c r="F4" s="4">
        <v>1196242</v>
      </c>
    </row>
    <row r="5" spans="1:6" ht="15.6" thickBot="1" x14ac:dyDescent="0.35">
      <c r="A5" s="28" t="s">
        <v>3</v>
      </c>
      <c r="B5" s="6">
        <v>1887225</v>
      </c>
      <c r="C5" s="6">
        <v>2188456</v>
      </c>
      <c r="D5" s="6">
        <v>2325650</v>
      </c>
      <c r="E5" s="6">
        <v>2442620</v>
      </c>
      <c r="F5" s="6">
        <v>2069042</v>
      </c>
    </row>
    <row r="6" spans="1:6" ht="15.6" thickBot="1" x14ac:dyDescent="0.35">
      <c r="A6" s="10" t="s">
        <v>4</v>
      </c>
      <c r="B6" s="4">
        <v>1409989</v>
      </c>
      <c r="C6" s="4">
        <v>1665418</v>
      </c>
      <c r="D6" s="4">
        <v>1743192</v>
      </c>
      <c r="E6" s="4">
        <v>1690517</v>
      </c>
      <c r="F6" s="4">
        <v>1808601</v>
      </c>
    </row>
    <row r="7" spans="1:6" ht="15.6" thickBot="1" x14ac:dyDescent="0.35">
      <c r="A7" s="8" t="s">
        <v>5</v>
      </c>
      <c r="B7" s="6">
        <v>2123104</v>
      </c>
      <c r="C7" s="6">
        <v>2179889</v>
      </c>
      <c r="D7" s="6">
        <v>2263900</v>
      </c>
      <c r="E7" s="6">
        <v>2090794</v>
      </c>
      <c r="F7" s="6">
        <v>2317041</v>
      </c>
    </row>
    <row r="8" spans="1:6" ht="15.6" thickBot="1" x14ac:dyDescent="0.35">
      <c r="A8" s="10" t="s">
        <v>6</v>
      </c>
      <c r="B8" s="4">
        <v>2326012</v>
      </c>
      <c r="C8" s="4">
        <v>2322065</v>
      </c>
      <c r="D8" s="4">
        <v>2317061</v>
      </c>
      <c r="E8" s="4">
        <v>2265713</v>
      </c>
      <c r="F8" s="4">
        <v>2234440</v>
      </c>
    </row>
    <row r="9" spans="1:6" ht="15.6" thickBot="1" x14ac:dyDescent="0.35">
      <c r="A9" s="8" t="s">
        <v>7</v>
      </c>
      <c r="B9" s="6">
        <v>2605927</v>
      </c>
      <c r="C9" s="6">
        <v>2426491</v>
      </c>
      <c r="D9" s="6">
        <v>2100898</v>
      </c>
      <c r="E9" s="6">
        <v>2069316</v>
      </c>
      <c r="F9" s="6">
        <v>2013218</v>
      </c>
    </row>
    <row r="10" spans="1:6" ht="45.6" customHeight="1" thickBot="1" x14ac:dyDescent="0.35">
      <c r="A10" s="10" t="s">
        <v>12</v>
      </c>
      <c r="B10" s="4">
        <v>2200154</v>
      </c>
      <c r="C10" s="4">
        <v>2130928</v>
      </c>
      <c r="D10" s="4">
        <v>2219706</v>
      </c>
      <c r="E10" s="4">
        <v>2187150</v>
      </c>
      <c r="F10" s="4">
        <v>2037197</v>
      </c>
    </row>
    <row r="11" spans="1:6" ht="31.2" customHeight="1" thickTop="1" thickBot="1" x14ac:dyDescent="0.35">
      <c r="A11" s="8" t="s">
        <v>13</v>
      </c>
      <c r="B11" s="12">
        <v>781463</v>
      </c>
      <c r="C11" s="38" t="s">
        <v>2</v>
      </c>
      <c r="D11" s="12">
        <v>1024506</v>
      </c>
      <c r="E11" s="12">
        <v>1362432</v>
      </c>
      <c r="F11" s="12">
        <v>1544304</v>
      </c>
    </row>
    <row r="12" spans="1:6" ht="30.6" customHeight="1" thickBot="1" x14ac:dyDescent="0.35">
      <c r="A12" s="10" t="s">
        <v>14</v>
      </c>
      <c r="B12" s="4">
        <v>1516596</v>
      </c>
      <c r="C12" s="4">
        <v>1426566</v>
      </c>
      <c r="D12" s="4">
        <v>1586856</v>
      </c>
      <c r="E12" s="4">
        <v>1852927</v>
      </c>
      <c r="F12" s="4">
        <v>1817526</v>
      </c>
    </row>
    <row r="13" spans="1:6" ht="15.6" thickBot="1" x14ac:dyDescent="0.35">
      <c r="A13" s="8" t="s">
        <v>15</v>
      </c>
      <c r="B13" s="6">
        <v>375540</v>
      </c>
      <c r="C13" s="6">
        <v>422289</v>
      </c>
      <c r="D13" s="39" t="s">
        <v>2</v>
      </c>
      <c r="E13" s="39" t="s">
        <v>2</v>
      </c>
      <c r="F13" s="39" t="s">
        <v>2</v>
      </c>
    </row>
    <row r="14" spans="1:6" ht="30.6" customHeight="1" thickBot="1" x14ac:dyDescent="0.35">
      <c r="A14" s="10" t="s">
        <v>16</v>
      </c>
      <c r="B14" s="4">
        <v>1122567</v>
      </c>
      <c r="C14" s="4">
        <v>1002718</v>
      </c>
      <c r="D14" s="4">
        <v>1066207</v>
      </c>
      <c r="E14" s="4">
        <v>1117620</v>
      </c>
      <c r="F14" s="4">
        <v>1086831</v>
      </c>
    </row>
    <row r="15" spans="1:6" ht="15.6" thickBot="1" x14ac:dyDescent="0.35">
      <c r="A15" s="8" t="s">
        <v>17</v>
      </c>
      <c r="B15" s="6">
        <v>777504</v>
      </c>
      <c r="C15" s="6">
        <v>663096</v>
      </c>
      <c r="D15" s="6">
        <v>919541</v>
      </c>
      <c r="E15" s="6">
        <v>677780</v>
      </c>
      <c r="F15" s="6">
        <v>902784</v>
      </c>
    </row>
    <row r="16" spans="1:6" ht="45.6" customHeight="1" thickBot="1" x14ac:dyDescent="0.35">
      <c r="A16" s="15" t="s">
        <v>21</v>
      </c>
      <c r="B16" s="16">
        <v>608173</v>
      </c>
      <c r="C16" s="16">
        <v>739469</v>
      </c>
      <c r="D16" s="16">
        <v>733143</v>
      </c>
      <c r="E16" s="16">
        <v>782562</v>
      </c>
      <c r="F16" s="16">
        <v>1337782</v>
      </c>
    </row>
    <row r="17" spans="1:6" ht="45.6" customHeight="1" thickBot="1" x14ac:dyDescent="0.35">
      <c r="A17" s="15" t="s">
        <v>18</v>
      </c>
      <c r="B17" s="36" t="s">
        <v>2</v>
      </c>
      <c r="C17" s="36" t="s">
        <v>2</v>
      </c>
      <c r="D17" s="16">
        <v>1096098</v>
      </c>
      <c r="E17" s="16">
        <v>1066459</v>
      </c>
      <c r="F17" s="16">
        <v>1174035</v>
      </c>
    </row>
    <row r="18" spans="1:6" ht="30.6" customHeight="1" thickBot="1" x14ac:dyDescent="0.35">
      <c r="A18" s="10" t="s">
        <v>19</v>
      </c>
      <c r="B18" s="4">
        <v>1090824</v>
      </c>
      <c r="C18" s="4">
        <v>975756</v>
      </c>
      <c r="D18" s="4">
        <v>604196</v>
      </c>
      <c r="E18" s="4">
        <v>614040</v>
      </c>
      <c r="F18" s="4">
        <v>1071260</v>
      </c>
    </row>
    <row r="19" spans="1:6" ht="15.6" thickBot="1" x14ac:dyDescent="0.35">
      <c r="A19" s="8" t="s">
        <v>20</v>
      </c>
      <c r="B19" s="6">
        <v>897579</v>
      </c>
      <c r="C19" s="6">
        <v>953973</v>
      </c>
      <c r="D19" s="6">
        <v>1009357</v>
      </c>
      <c r="E19" s="6">
        <v>1027083</v>
      </c>
      <c r="F19" s="6">
        <v>1076099</v>
      </c>
    </row>
    <row r="20" spans="1:6" ht="15.6" thickBot="1" x14ac:dyDescent="0.35">
      <c r="A20" s="10" t="s">
        <v>22</v>
      </c>
      <c r="B20" s="4">
        <v>521324</v>
      </c>
      <c r="C20" s="4">
        <v>574388</v>
      </c>
      <c r="D20" s="4">
        <v>593251</v>
      </c>
      <c r="E20" s="4">
        <v>463135</v>
      </c>
      <c r="F20" s="4">
        <v>570388</v>
      </c>
    </row>
    <row r="21" spans="1:6" ht="15.6" thickBot="1" x14ac:dyDescent="0.35">
      <c r="A21" s="8" t="s">
        <v>23</v>
      </c>
      <c r="B21" s="6">
        <v>787284</v>
      </c>
      <c r="C21" s="6">
        <v>861818</v>
      </c>
      <c r="D21" s="6">
        <v>1049432</v>
      </c>
      <c r="E21" s="6">
        <v>1059507</v>
      </c>
      <c r="F21" s="6">
        <v>1092001</v>
      </c>
    </row>
    <row r="22" spans="1:6" ht="45.6" customHeight="1" thickBot="1" x14ac:dyDescent="0.35">
      <c r="A22" s="15" t="s">
        <v>24</v>
      </c>
      <c r="B22" s="36" t="s">
        <v>2</v>
      </c>
      <c r="C22" s="36" t="s">
        <v>2</v>
      </c>
      <c r="D22" s="16">
        <v>1057030</v>
      </c>
      <c r="E22" s="16">
        <v>1091162</v>
      </c>
      <c r="F22" s="16">
        <v>1391809</v>
      </c>
    </row>
    <row r="23" spans="1:6" ht="45.6" customHeight="1" thickBot="1" x14ac:dyDescent="0.35">
      <c r="A23" s="8" t="s">
        <v>25</v>
      </c>
      <c r="B23" s="6">
        <v>569422</v>
      </c>
      <c r="C23" s="6">
        <v>640228</v>
      </c>
      <c r="D23" s="6">
        <v>552596</v>
      </c>
      <c r="E23" s="6">
        <v>581054</v>
      </c>
      <c r="F23" s="6">
        <v>695293</v>
      </c>
    </row>
    <row r="24" spans="1:6" ht="30.6" customHeight="1" thickBot="1" x14ac:dyDescent="0.35">
      <c r="A24" s="10" t="s">
        <v>26</v>
      </c>
      <c r="B24" s="4">
        <v>377988</v>
      </c>
      <c r="C24" s="4">
        <v>389420</v>
      </c>
      <c r="D24" s="4">
        <v>394622</v>
      </c>
      <c r="E24" s="4">
        <v>406380</v>
      </c>
      <c r="F24" s="4">
        <v>390150</v>
      </c>
    </row>
    <row r="25" spans="1:6" ht="16.2" thickTop="1" thickBot="1" x14ac:dyDescent="0.35">
      <c r="A25" s="29" t="s">
        <v>27</v>
      </c>
      <c r="B25" s="12">
        <v>30480</v>
      </c>
      <c r="C25" s="12">
        <v>116752</v>
      </c>
      <c r="D25" s="12">
        <v>122752</v>
      </c>
      <c r="E25" s="12">
        <v>116924</v>
      </c>
      <c r="F25" s="12">
        <v>198112</v>
      </c>
    </row>
    <row r="26" spans="1:6" ht="15.6" thickBot="1" x14ac:dyDescent="0.35">
      <c r="A26" s="29" t="s">
        <v>27</v>
      </c>
      <c r="B26" s="41" t="s">
        <v>2</v>
      </c>
      <c r="C26" s="41" t="s">
        <v>2</v>
      </c>
      <c r="D26" s="4">
        <v>211683</v>
      </c>
      <c r="E26" s="4">
        <v>209998</v>
      </c>
      <c r="F26" s="4">
        <v>200288</v>
      </c>
    </row>
    <row r="27" spans="1:6" ht="15.6" thickBot="1" x14ac:dyDescent="0.35">
      <c r="A27" s="10" t="s">
        <v>28</v>
      </c>
      <c r="B27" s="4">
        <v>882286</v>
      </c>
      <c r="C27" s="4">
        <v>1010614</v>
      </c>
      <c r="D27" s="4">
        <v>1042090</v>
      </c>
      <c r="E27" s="4">
        <v>1586731</v>
      </c>
      <c r="F27" s="4">
        <v>304893</v>
      </c>
    </row>
    <row r="28" spans="1:6" ht="30.6" customHeight="1" thickBot="1" x14ac:dyDescent="0.35">
      <c r="A28" s="8" t="s">
        <v>29</v>
      </c>
      <c r="B28" s="6">
        <v>1544</v>
      </c>
      <c r="C28" s="6">
        <v>1454</v>
      </c>
      <c r="D28" s="6">
        <v>300077</v>
      </c>
      <c r="E28" s="6">
        <v>288055</v>
      </c>
      <c r="F28" s="6">
        <v>284748</v>
      </c>
    </row>
    <row r="29" spans="1:6" ht="15.6" thickBot="1" x14ac:dyDescent="0.35">
      <c r="A29" s="45" t="s">
        <v>30</v>
      </c>
      <c r="B29" s="27">
        <v>74786</v>
      </c>
      <c r="C29" s="27">
        <v>93078</v>
      </c>
      <c r="D29" s="6">
        <v>80183</v>
      </c>
      <c r="E29" s="6">
        <v>19513</v>
      </c>
      <c r="F29" s="53" t="s">
        <v>2</v>
      </c>
    </row>
    <row r="30" spans="1:6" ht="15.6" thickBot="1" x14ac:dyDescent="0.35">
      <c r="A30" s="45" t="s">
        <v>30</v>
      </c>
      <c r="B30" s="35">
        <v>109600</v>
      </c>
      <c r="C30" s="35">
        <v>169600</v>
      </c>
      <c r="D30" s="4">
        <v>147760</v>
      </c>
      <c r="E30" s="4">
        <v>43120</v>
      </c>
      <c r="F30" s="62"/>
    </row>
    <row r="31" spans="1:6" ht="15.6" thickBot="1" x14ac:dyDescent="0.35">
      <c r="A31" s="45" t="s">
        <v>30</v>
      </c>
      <c r="B31" s="35">
        <v>11114</v>
      </c>
      <c r="C31" s="35">
        <v>36294</v>
      </c>
      <c r="D31" s="6">
        <v>26146</v>
      </c>
      <c r="E31" s="6">
        <v>9243</v>
      </c>
      <c r="F31" s="62"/>
    </row>
    <row r="32" spans="1:6" ht="15.6" thickBot="1" x14ac:dyDescent="0.35">
      <c r="A32" s="45" t="s">
        <v>30</v>
      </c>
      <c r="B32" s="35">
        <v>16654</v>
      </c>
      <c r="C32" s="35">
        <v>44150</v>
      </c>
      <c r="D32" s="4">
        <v>41625</v>
      </c>
      <c r="E32" s="4">
        <v>11075</v>
      </c>
      <c r="F32" s="62"/>
    </row>
    <row r="33" spans="1:6" ht="15.6" thickBot="1" x14ac:dyDescent="0.35">
      <c r="A33" s="45" t="s">
        <v>30</v>
      </c>
      <c r="B33" s="33">
        <v>105290</v>
      </c>
      <c r="C33" s="33">
        <v>124280</v>
      </c>
      <c r="D33" s="6">
        <v>126600</v>
      </c>
      <c r="E33" s="6">
        <v>30160</v>
      </c>
      <c r="F33" s="54"/>
    </row>
    <row r="34" spans="1:6" ht="30.6" customHeight="1" thickBot="1" x14ac:dyDescent="0.35">
      <c r="A34" s="8" t="s">
        <v>31</v>
      </c>
      <c r="B34" s="6">
        <v>241329</v>
      </c>
      <c r="C34" s="6">
        <v>261240</v>
      </c>
      <c r="D34" s="6">
        <v>343400</v>
      </c>
      <c r="E34" s="6">
        <v>277568</v>
      </c>
      <c r="F34" s="6">
        <v>297166</v>
      </c>
    </row>
    <row r="35" spans="1:6" ht="15.6" thickBot="1" x14ac:dyDescent="0.35">
      <c r="A35" s="10" t="s">
        <v>32</v>
      </c>
      <c r="B35" s="4">
        <v>1751491</v>
      </c>
      <c r="C35" s="4">
        <v>1464438</v>
      </c>
      <c r="D35" s="4">
        <v>678678</v>
      </c>
      <c r="E35" s="4" t="s">
        <v>2</v>
      </c>
      <c r="F35" s="4" t="s">
        <v>2</v>
      </c>
    </row>
    <row r="36" spans="1:6" ht="30.6" customHeight="1" thickBot="1" x14ac:dyDescent="0.35">
      <c r="A36" s="8" t="s">
        <v>33</v>
      </c>
      <c r="B36" s="6">
        <v>281226</v>
      </c>
      <c r="C36" s="6">
        <v>368448</v>
      </c>
      <c r="D36" s="6">
        <v>384913</v>
      </c>
      <c r="E36" s="6">
        <v>371471</v>
      </c>
      <c r="F36" s="6">
        <v>224861</v>
      </c>
    </row>
    <row r="37" spans="1:6" ht="15.6" thickBot="1" x14ac:dyDescent="0.35">
      <c r="A37" s="10" t="s">
        <v>34</v>
      </c>
      <c r="B37" s="4">
        <v>210680</v>
      </c>
      <c r="C37" s="4">
        <v>222840</v>
      </c>
      <c r="D37" s="4">
        <v>444642</v>
      </c>
      <c r="E37" s="4">
        <v>283963</v>
      </c>
      <c r="F37" s="4">
        <v>242585</v>
      </c>
    </row>
    <row r="38" spans="1:6" ht="15.6" thickBot="1" x14ac:dyDescent="0.35">
      <c r="A38" s="29" t="s">
        <v>35</v>
      </c>
      <c r="B38" s="6">
        <v>3576</v>
      </c>
      <c r="C38" s="6">
        <v>1521</v>
      </c>
      <c r="D38" s="6">
        <v>1934</v>
      </c>
      <c r="E38" s="7">
        <v>94</v>
      </c>
      <c r="F38" s="7" t="s">
        <v>2</v>
      </c>
    </row>
    <row r="39" spans="1:6" ht="15.6" thickBot="1" x14ac:dyDescent="0.35">
      <c r="A39" s="29" t="s">
        <v>35</v>
      </c>
      <c r="B39" s="4">
        <v>176160</v>
      </c>
      <c r="C39" s="4">
        <v>161920</v>
      </c>
      <c r="D39" s="4">
        <v>167680</v>
      </c>
      <c r="E39" s="4">
        <v>120880</v>
      </c>
      <c r="F39" s="4">
        <v>152000</v>
      </c>
    </row>
    <row r="40" spans="1:6" ht="15.6" thickBot="1" x14ac:dyDescent="0.35">
      <c r="A40" s="29" t="s">
        <v>35</v>
      </c>
      <c r="B40" s="6">
        <v>14894</v>
      </c>
      <c r="C40" s="6">
        <v>14090</v>
      </c>
      <c r="D40" s="6">
        <v>9036</v>
      </c>
      <c r="E40" s="6">
        <v>7662</v>
      </c>
      <c r="F40" s="6">
        <v>9095</v>
      </c>
    </row>
    <row r="41" spans="1:6" ht="15.6" thickBot="1" x14ac:dyDescent="0.35">
      <c r="A41" s="29" t="s">
        <v>35</v>
      </c>
      <c r="B41" s="5">
        <v>1794</v>
      </c>
      <c r="C41" s="5">
        <v>2945</v>
      </c>
      <c r="D41" s="4">
        <v>1354</v>
      </c>
      <c r="E41" s="4">
        <v>3759</v>
      </c>
      <c r="F41" s="4">
        <v>4189</v>
      </c>
    </row>
    <row r="42" spans="1:6" ht="15.6" thickBot="1" x14ac:dyDescent="0.35">
      <c r="A42" s="10" t="s">
        <v>49</v>
      </c>
      <c r="B42" s="4">
        <v>115990</v>
      </c>
      <c r="C42" s="4">
        <v>118223</v>
      </c>
      <c r="D42" s="4">
        <v>157706</v>
      </c>
      <c r="E42" s="4">
        <v>156807</v>
      </c>
      <c r="F42" s="4">
        <v>175996</v>
      </c>
    </row>
    <row r="43" spans="1:6" ht="60.6" customHeight="1" thickBot="1" x14ac:dyDescent="0.35">
      <c r="A43" s="29" t="s">
        <v>36</v>
      </c>
      <c r="B43" s="30">
        <v>159040</v>
      </c>
      <c r="C43" s="30">
        <v>175200</v>
      </c>
      <c r="D43" s="30">
        <v>156320</v>
      </c>
      <c r="E43" s="30">
        <v>128960</v>
      </c>
      <c r="F43" s="30">
        <v>129760</v>
      </c>
    </row>
    <row r="44" spans="1:6" ht="30.6" customHeight="1" thickBot="1" x14ac:dyDescent="0.35">
      <c r="A44" s="28" t="s">
        <v>48</v>
      </c>
      <c r="B44" s="27">
        <v>66251</v>
      </c>
      <c r="C44" s="27">
        <v>115716</v>
      </c>
      <c r="D44" s="27">
        <v>418352</v>
      </c>
      <c r="E44" s="27">
        <v>347091</v>
      </c>
      <c r="F44" s="27">
        <v>411142</v>
      </c>
    </row>
    <row r="45" spans="1:6" ht="15.6" thickBot="1" x14ac:dyDescent="0.35">
      <c r="A45" s="29" t="s">
        <v>37</v>
      </c>
      <c r="B45" s="30">
        <v>88085</v>
      </c>
      <c r="C45" s="30">
        <v>76973</v>
      </c>
      <c r="D45" s="30">
        <v>84589</v>
      </c>
      <c r="E45" s="30">
        <v>90028</v>
      </c>
      <c r="F45" s="30">
        <v>86302</v>
      </c>
    </row>
    <row r="46" spans="1:6" ht="14.4" customHeight="1" thickBot="1" x14ac:dyDescent="0.35">
      <c r="A46" s="28" t="s">
        <v>38</v>
      </c>
      <c r="B46" s="27">
        <v>293933</v>
      </c>
      <c r="C46" s="27">
        <v>292000</v>
      </c>
      <c r="D46" s="27">
        <v>283000</v>
      </c>
      <c r="E46" s="27">
        <v>259900</v>
      </c>
      <c r="F46" s="27">
        <v>294902</v>
      </c>
    </row>
    <row r="47" spans="1:6" ht="14.4" customHeight="1" thickBot="1" x14ac:dyDescent="0.35">
      <c r="A47" s="29" t="s">
        <v>39</v>
      </c>
      <c r="B47" s="30" t="s">
        <v>2</v>
      </c>
      <c r="C47" s="30" t="s">
        <v>2</v>
      </c>
      <c r="D47" s="30" t="s">
        <v>2</v>
      </c>
      <c r="E47" s="30" t="s">
        <v>2</v>
      </c>
      <c r="F47" s="30" t="s">
        <v>2</v>
      </c>
    </row>
    <row r="48" spans="1:6" ht="15" customHeight="1" thickBot="1" x14ac:dyDescent="0.35">
      <c r="A48" s="10" t="s">
        <v>41</v>
      </c>
      <c r="B48" s="27">
        <v>264866</v>
      </c>
      <c r="C48" s="27">
        <v>302699</v>
      </c>
      <c r="D48" s="27">
        <v>196422</v>
      </c>
      <c r="E48" s="27">
        <v>235868</v>
      </c>
      <c r="F48" s="27">
        <v>213451</v>
      </c>
    </row>
    <row r="49" spans="1:6" ht="15.6" thickBot="1" x14ac:dyDescent="0.35">
      <c r="A49" s="29" t="s">
        <v>40</v>
      </c>
      <c r="B49" s="30" t="s">
        <v>2</v>
      </c>
      <c r="C49" s="30" t="s">
        <v>2</v>
      </c>
      <c r="D49" s="30" t="s">
        <v>2</v>
      </c>
      <c r="E49" s="30" t="s">
        <v>2</v>
      </c>
      <c r="F49" s="30" t="s">
        <v>2</v>
      </c>
    </row>
    <row r="50" spans="1:6" ht="15.6" thickBot="1" x14ac:dyDescent="0.35">
      <c r="A50" s="28" t="s">
        <v>42</v>
      </c>
      <c r="B50" s="27">
        <v>73720</v>
      </c>
      <c r="C50" s="27">
        <v>67040</v>
      </c>
      <c r="D50" s="27">
        <v>64120</v>
      </c>
      <c r="E50" s="27">
        <v>68480</v>
      </c>
      <c r="F50" s="27">
        <v>56200</v>
      </c>
    </row>
    <row r="51" spans="1:6" ht="15.6" thickBot="1" x14ac:dyDescent="0.35">
      <c r="A51" s="29" t="s">
        <v>43</v>
      </c>
      <c r="B51" s="30">
        <v>21726</v>
      </c>
      <c r="C51" s="30">
        <v>37766</v>
      </c>
      <c r="D51" s="30">
        <v>38772</v>
      </c>
      <c r="E51" s="30">
        <v>39513</v>
      </c>
      <c r="F51" s="30">
        <v>35554</v>
      </c>
    </row>
    <row r="52" spans="1:6" ht="30.6" thickBot="1" x14ac:dyDescent="0.35">
      <c r="A52" s="28" t="s">
        <v>44</v>
      </c>
      <c r="B52" s="27">
        <v>134669</v>
      </c>
      <c r="C52" s="27">
        <v>112736</v>
      </c>
      <c r="D52" s="27">
        <v>116808</v>
      </c>
      <c r="E52" s="27">
        <v>93756</v>
      </c>
      <c r="F52" s="27">
        <v>89872</v>
      </c>
    </row>
    <row r="53" spans="1:6" ht="45.6" customHeight="1" thickBot="1" x14ac:dyDescent="0.35">
      <c r="A53" s="28" t="s">
        <v>47</v>
      </c>
      <c r="B53" s="30" t="s">
        <v>2</v>
      </c>
      <c r="C53" s="30" t="s">
        <v>2</v>
      </c>
      <c r="D53" s="14" t="s">
        <v>2</v>
      </c>
      <c r="E53" s="14" t="s">
        <v>2</v>
      </c>
      <c r="F53" s="14" t="s">
        <v>2</v>
      </c>
    </row>
    <row r="54" spans="1:6" ht="15" x14ac:dyDescent="0.3">
      <c r="A54" s="29" t="s">
        <v>45</v>
      </c>
      <c r="B54" s="30">
        <v>135120</v>
      </c>
      <c r="C54" s="30">
        <v>53600</v>
      </c>
      <c r="D54" s="30">
        <v>52920</v>
      </c>
      <c r="E54" s="30">
        <v>49480</v>
      </c>
      <c r="F54" s="30">
        <v>52200</v>
      </c>
    </row>
  </sheetData>
  <mergeCells count="1">
    <mergeCell ref="F29:F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3A48-4729-4C26-AD7A-73A5CBCC852A}">
  <dimension ref="A2:H73"/>
  <sheetViews>
    <sheetView zoomScale="60" zoomScaleNormal="60" workbookViewId="0">
      <selection activeCell="B6" sqref="B6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2" spans="1:3" ht="15" thickBot="1" x14ac:dyDescent="0.35"/>
    <row r="3" spans="1:3" ht="16.2" thickTop="1" thickBot="1" x14ac:dyDescent="0.35">
      <c r="A3" s="9" t="s">
        <v>0</v>
      </c>
      <c r="B3" s="23">
        <f>'Electricity cost ($)'!B2</f>
        <v>279843</v>
      </c>
      <c r="C3" s="26">
        <f>ROUND(B3,-3)</f>
        <v>280000</v>
      </c>
    </row>
    <row r="4" spans="1:3" ht="15.6" thickBot="1" x14ac:dyDescent="0.35">
      <c r="A4" s="15" t="s">
        <v>1</v>
      </c>
      <c r="B4" s="23" t="str">
        <f>'Electricity cost ($)'!B3</f>
        <v>---</v>
      </c>
      <c r="C4" s="26" t="e">
        <f t="shared" ref="C4:C54" si="0">ROUND(B4,-3)</f>
        <v>#VALUE!</v>
      </c>
    </row>
    <row r="5" spans="1:3" ht="14.4" customHeight="1" x14ac:dyDescent="0.3">
      <c r="A5" s="42" t="s">
        <v>3</v>
      </c>
      <c r="B5" s="23">
        <f>'Electricity cost ($)'!B4+'Electricity cost ($)'!B5</f>
        <v>229369.96000000002</v>
      </c>
      <c r="C5" s="26">
        <f t="shared" si="0"/>
        <v>229000</v>
      </c>
    </row>
    <row r="6" spans="1:3" ht="15" customHeight="1" thickBot="1" x14ac:dyDescent="0.35">
      <c r="A6" s="43"/>
      <c r="B6" s="23">
        <f>'Electricity cost ($)'!B5</f>
        <v>161791.72</v>
      </c>
      <c r="C6" s="26">
        <f t="shared" si="0"/>
        <v>162000</v>
      </c>
    </row>
    <row r="7" spans="1:3" ht="15.6" thickBot="1" x14ac:dyDescent="0.35">
      <c r="A7" s="10" t="s">
        <v>4</v>
      </c>
      <c r="B7" s="23">
        <f>'Electricity cost ($)'!B6</f>
        <v>120428</v>
      </c>
      <c r="C7" s="26">
        <f t="shared" si="0"/>
        <v>120000</v>
      </c>
    </row>
    <row r="8" spans="1:3" ht="15.6" thickBot="1" x14ac:dyDescent="0.35">
      <c r="A8" s="8" t="s">
        <v>5</v>
      </c>
      <c r="B8" s="23">
        <f>'Electricity cost ($)'!B7</f>
        <v>180523</v>
      </c>
      <c r="C8" s="26">
        <f t="shared" si="0"/>
        <v>181000</v>
      </c>
    </row>
    <row r="9" spans="1:3" ht="15.6" thickBot="1" x14ac:dyDescent="0.35">
      <c r="A9" s="10" t="s">
        <v>6</v>
      </c>
      <c r="B9" s="23">
        <f>'Electricity cost ($)'!B8</f>
        <v>199536</v>
      </c>
      <c r="C9" s="26">
        <f t="shared" si="0"/>
        <v>200000</v>
      </c>
    </row>
    <row r="10" spans="1:3" ht="15.6" thickBot="1" x14ac:dyDescent="0.35">
      <c r="A10" s="8" t="s">
        <v>7</v>
      </c>
      <c r="B10" s="23">
        <f>'Electricity cost ($)'!B9</f>
        <v>222562</v>
      </c>
      <c r="C10" s="26">
        <f t="shared" si="0"/>
        <v>223000</v>
      </c>
    </row>
    <row r="11" spans="1:3" ht="15.6" thickBot="1" x14ac:dyDescent="0.35">
      <c r="A11" s="10" t="s">
        <v>12</v>
      </c>
      <c r="B11" s="23">
        <f>'Electricity cost ($)'!B10</f>
        <v>189243</v>
      </c>
      <c r="C11" s="26">
        <f t="shared" si="0"/>
        <v>189000</v>
      </c>
    </row>
    <row r="12" spans="1:3" ht="15.6" thickBot="1" x14ac:dyDescent="0.35">
      <c r="A12" s="8" t="s">
        <v>13</v>
      </c>
      <c r="B12" s="23">
        <f>'Electricity cost ($)'!B11</f>
        <v>70240</v>
      </c>
      <c r="C12" s="26">
        <f t="shared" si="0"/>
        <v>70000</v>
      </c>
    </row>
    <row r="13" spans="1:3" ht="15.6" thickBot="1" x14ac:dyDescent="0.35">
      <c r="A13" s="10" t="s">
        <v>14</v>
      </c>
      <c r="B13" s="23">
        <f>'Electricity cost ($)'!B12</f>
        <v>129881</v>
      </c>
      <c r="C13" s="26">
        <f t="shared" si="0"/>
        <v>130000</v>
      </c>
    </row>
    <row r="14" spans="1:3" ht="15.6" thickBot="1" x14ac:dyDescent="0.35">
      <c r="A14" s="8" t="s">
        <v>15</v>
      </c>
      <c r="B14" s="23">
        <f>'Electricity cost ($)'!B13</f>
        <v>45977</v>
      </c>
      <c r="C14" s="26">
        <f t="shared" si="0"/>
        <v>46000</v>
      </c>
    </row>
    <row r="15" spans="1:3" ht="15.6" thickBot="1" x14ac:dyDescent="0.35">
      <c r="A15" s="10" t="s">
        <v>16</v>
      </c>
      <c r="B15" s="23">
        <f>'Electricity cost ($)'!B14</f>
        <v>97660</v>
      </c>
      <c r="C15" s="26">
        <f t="shared" si="0"/>
        <v>98000</v>
      </c>
    </row>
    <row r="16" spans="1:3" ht="15.6" thickBot="1" x14ac:dyDescent="0.35">
      <c r="A16" s="8" t="s">
        <v>17</v>
      </c>
      <c r="B16" s="23">
        <f>'Electricity cost ($)'!B15</f>
        <v>66419</v>
      </c>
      <c r="C16" s="26">
        <f t="shared" si="0"/>
        <v>66000</v>
      </c>
    </row>
    <row r="17" spans="1:3" ht="15.6" thickBot="1" x14ac:dyDescent="0.35">
      <c r="A17" s="15" t="s">
        <v>21</v>
      </c>
      <c r="B17" s="23">
        <f>'Electricity cost ($)'!B16</f>
        <v>51816</v>
      </c>
      <c r="C17" s="26">
        <f t="shared" si="0"/>
        <v>52000</v>
      </c>
    </row>
    <row r="18" spans="1:3" ht="30.6" thickBot="1" x14ac:dyDescent="0.35">
      <c r="A18" s="15" t="s">
        <v>18</v>
      </c>
      <c r="B18" s="23" t="str">
        <f>'Electricity cost ($)'!B17</f>
        <v>---</v>
      </c>
      <c r="C18" s="26" t="e">
        <f t="shared" si="0"/>
        <v>#VALUE!</v>
      </c>
    </row>
    <row r="19" spans="1:3" ht="15.6" thickBot="1" x14ac:dyDescent="0.35">
      <c r="A19" s="10" t="s">
        <v>19</v>
      </c>
      <c r="B19" s="23">
        <f>'Electricity cost ($)'!B18</f>
        <v>94757</v>
      </c>
      <c r="C19" s="26">
        <f t="shared" si="0"/>
        <v>95000</v>
      </c>
    </row>
    <row r="20" spans="1:3" ht="15.6" thickBot="1" x14ac:dyDescent="0.35">
      <c r="A20" s="8" t="s">
        <v>20</v>
      </c>
      <c r="B20" s="23">
        <f>'Electricity cost ($)'!B19</f>
        <v>76676</v>
      </c>
      <c r="C20" s="26">
        <f t="shared" si="0"/>
        <v>77000</v>
      </c>
    </row>
    <row r="21" spans="1:3" ht="15.6" thickBot="1" x14ac:dyDescent="0.35">
      <c r="A21" s="10" t="s">
        <v>22</v>
      </c>
      <c r="B21" s="23">
        <f>'Electricity cost ($)'!B20</f>
        <v>44504</v>
      </c>
      <c r="C21" s="26">
        <f t="shared" si="0"/>
        <v>45000</v>
      </c>
    </row>
    <row r="22" spans="1:3" ht="15.6" thickBot="1" x14ac:dyDescent="0.35">
      <c r="A22" s="8" t="s">
        <v>23</v>
      </c>
      <c r="B22" s="23">
        <f>'Electricity cost ($)'!B21</f>
        <v>67669</v>
      </c>
      <c r="C22" s="26">
        <f t="shared" si="0"/>
        <v>68000</v>
      </c>
    </row>
    <row r="23" spans="1:3" ht="30.6" thickBot="1" x14ac:dyDescent="0.35">
      <c r="A23" s="15" t="s">
        <v>24</v>
      </c>
      <c r="B23" s="23" t="str">
        <f>'Electricity cost ($)'!B22</f>
        <v>---</v>
      </c>
      <c r="C23" s="26" t="e">
        <f t="shared" si="0"/>
        <v>#VALUE!</v>
      </c>
    </row>
    <row r="24" spans="1:3" ht="30.6" thickBot="1" x14ac:dyDescent="0.35">
      <c r="A24" s="8" t="s">
        <v>25</v>
      </c>
      <c r="B24" s="23">
        <f>'Electricity cost ($)'!B23</f>
        <v>48789</v>
      </c>
      <c r="C24" s="26">
        <f t="shared" si="0"/>
        <v>49000</v>
      </c>
    </row>
    <row r="25" spans="1:3" ht="15.6" thickBot="1" x14ac:dyDescent="0.35">
      <c r="A25" s="10" t="s">
        <v>26</v>
      </c>
      <c r="B25" s="23">
        <f>'Electricity cost ($)'!B24</f>
        <v>32274</v>
      </c>
      <c r="C25" s="26">
        <f t="shared" si="0"/>
        <v>32000</v>
      </c>
    </row>
    <row r="26" spans="1:3" ht="15" customHeight="1" x14ac:dyDescent="0.3">
      <c r="A26" s="55" t="s">
        <v>27</v>
      </c>
      <c r="B26" s="23">
        <f>'Electricity cost ($)'!B25</f>
        <v>2575</v>
      </c>
      <c r="C26" s="26">
        <f t="shared" si="0"/>
        <v>3000</v>
      </c>
    </row>
    <row r="27" spans="1:3" ht="15" thickBot="1" x14ac:dyDescent="0.35">
      <c r="A27" s="56"/>
      <c r="B27" s="23" t="str">
        <f>'Electricity cost ($)'!B26</f>
        <v>---</v>
      </c>
      <c r="C27" s="26" t="e">
        <f t="shared" si="0"/>
        <v>#VALUE!</v>
      </c>
    </row>
    <row r="28" spans="1:3" ht="15.6" thickBot="1" x14ac:dyDescent="0.35">
      <c r="A28" s="10" t="s">
        <v>28</v>
      </c>
      <c r="B28" s="23">
        <f>'Electricity cost ($)'!B27</f>
        <v>75770</v>
      </c>
      <c r="C28" s="26">
        <f t="shared" si="0"/>
        <v>76000</v>
      </c>
    </row>
    <row r="29" spans="1:3" ht="15.6" thickBot="1" x14ac:dyDescent="0.35">
      <c r="A29" s="8" t="s">
        <v>29</v>
      </c>
      <c r="B29" s="23">
        <f>'Electricity cost ($)'!B28</f>
        <v>42837</v>
      </c>
      <c r="C29" s="26">
        <f t="shared" si="0"/>
        <v>43000</v>
      </c>
    </row>
    <row r="30" spans="1:3" x14ac:dyDescent="0.3">
      <c r="A30" s="59" t="s">
        <v>30</v>
      </c>
      <c r="B30" s="23">
        <f>'Electricity cost ($)'!B29</f>
        <v>6350.04</v>
      </c>
      <c r="C30" s="26">
        <f t="shared" si="0"/>
        <v>6000</v>
      </c>
    </row>
    <row r="31" spans="1:3" x14ac:dyDescent="0.3">
      <c r="A31" s="60"/>
      <c r="B31" s="23">
        <f>'Electricity cost ($)'!B30</f>
        <v>14364.75</v>
      </c>
      <c r="C31" s="26">
        <f t="shared" si="0"/>
        <v>14000</v>
      </c>
    </row>
    <row r="32" spans="1:3" x14ac:dyDescent="0.3">
      <c r="A32" s="60"/>
      <c r="B32" s="23">
        <f>'Electricity cost ($)'!B31</f>
        <v>1329.68</v>
      </c>
      <c r="C32" s="26">
        <f t="shared" si="0"/>
        <v>1000</v>
      </c>
    </row>
    <row r="33" spans="1:8" x14ac:dyDescent="0.3">
      <c r="A33" s="60"/>
      <c r="B33" s="23">
        <f>'Electricity cost ($)'!B32</f>
        <v>2725.88</v>
      </c>
      <c r="C33" s="26">
        <f t="shared" si="0"/>
        <v>3000</v>
      </c>
    </row>
    <row r="34" spans="1:8" ht="15" thickBot="1" x14ac:dyDescent="0.35">
      <c r="A34" s="61"/>
      <c r="B34" s="23">
        <f>'Electricity cost ($)'!B33</f>
        <v>12679.01</v>
      </c>
      <c r="C34" s="26">
        <f t="shared" si="0"/>
        <v>13000</v>
      </c>
    </row>
    <row r="35" spans="1:8" ht="15.6" thickBot="1" x14ac:dyDescent="0.35">
      <c r="A35" s="8" t="s">
        <v>31</v>
      </c>
      <c r="B35" s="23">
        <f>'Electricity cost ($)'!B34</f>
        <v>21043</v>
      </c>
      <c r="C35" s="26">
        <f t="shared" si="0"/>
        <v>21000</v>
      </c>
    </row>
    <row r="36" spans="1:8" ht="15.6" thickBot="1" x14ac:dyDescent="0.35">
      <c r="A36" s="10" t="s">
        <v>32</v>
      </c>
      <c r="B36" s="23">
        <f>'Electricity cost ($)'!B35</f>
        <v>149955</v>
      </c>
      <c r="C36" s="26">
        <f t="shared" si="0"/>
        <v>150000</v>
      </c>
    </row>
    <row r="37" spans="1:8" ht="15.6" thickBot="1" x14ac:dyDescent="0.35">
      <c r="A37" s="8" t="s">
        <v>33</v>
      </c>
      <c r="B37" s="23">
        <f>'Electricity cost ($)'!B36</f>
        <v>23873</v>
      </c>
      <c r="C37" s="26">
        <f t="shared" si="0"/>
        <v>24000</v>
      </c>
    </row>
    <row r="38" spans="1:8" ht="15.6" thickBot="1" x14ac:dyDescent="0.35">
      <c r="A38" s="10" t="s">
        <v>34</v>
      </c>
      <c r="B38" s="23">
        <f>'Electricity cost ($)'!B37</f>
        <v>18202</v>
      </c>
      <c r="C38" s="26">
        <f t="shared" si="0"/>
        <v>18000</v>
      </c>
    </row>
    <row r="39" spans="1:8" x14ac:dyDescent="0.3">
      <c r="A39" s="55" t="s">
        <v>35</v>
      </c>
      <c r="B39" s="23">
        <f>'Electricity cost ($)'!B38</f>
        <v>444.11</v>
      </c>
      <c r="C39" s="26">
        <f t="shared" si="0"/>
        <v>0</v>
      </c>
    </row>
    <row r="40" spans="1:8" x14ac:dyDescent="0.3">
      <c r="A40" s="63"/>
      <c r="B40" s="23">
        <f>'Electricity cost ($)'!B39</f>
        <v>35970.300000000003</v>
      </c>
      <c r="C40" s="26">
        <f t="shared" si="0"/>
        <v>36000</v>
      </c>
    </row>
    <row r="41" spans="1:8" x14ac:dyDescent="0.3">
      <c r="A41" s="63"/>
      <c r="B41" s="23">
        <f>'Electricity cost ($)'!B40</f>
        <v>1582</v>
      </c>
      <c r="C41" s="26">
        <f t="shared" si="0"/>
        <v>2000</v>
      </c>
    </row>
    <row r="42" spans="1:8" ht="15" thickBot="1" x14ac:dyDescent="0.35">
      <c r="A42" s="56"/>
      <c r="B42" s="23">
        <f>'Electricity cost ($)'!B41</f>
        <v>290.20999999999998</v>
      </c>
      <c r="C42" s="26">
        <f t="shared" si="0"/>
        <v>0</v>
      </c>
    </row>
    <row r="43" spans="1:8" ht="15.6" thickBot="1" x14ac:dyDescent="0.35">
      <c r="A43" s="10" t="s">
        <v>49</v>
      </c>
      <c r="B43" s="23">
        <f>'Electricity cost ($)'!B42</f>
        <v>10018</v>
      </c>
      <c r="C43" s="26">
        <f t="shared" si="0"/>
        <v>10000</v>
      </c>
    </row>
    <row r="44" spans="1:8" ht="30.6" thickBot="1" x14ac:dyDescent="0.35">
      <c r="A44" s="29" t="s">
        <v>36</v>
      </c>
      <c r="B44" s="23"/>
      <c r="C44" s="26">
        <f t="shared" si="0"/>
        <v>0</v>
      </c>
      <c r="F44" t="s">
        <v>71</v>
      </c>
      <c r="G44" t="s">
        <v>72</v>
      </c>
      <c r="H44" s="23">
        <v>1861</v>
      </c>
    </row>
    <row r="45" spans="1:8" ht="15.6" thickBot="1" x14ac:dyDescent="0.35">
      <c r="A45" s="28" t="s">
        <v>48</v>
      </c>
      <c r="B45" s="23"/>
      <c r="C45" s="26">
        <f t="shared" si="0"/>
        <v>0</v>
      </c>
      <c r="G45" t="s">
        <v>73</v>
      </c>
      <c r="H45" s="23">
        <v>1775</v>
      </c>
    </row>
    <row r="46" spans="1:8" ht="15.6" thickBot="1" x14ac:dyDescent="0.35">
      <c r="A46" s="29" t="s">
        <v>37</v>
      </c>
      <c r="B46" s="23"/>
      <c r="C46" s="26">
        <f t="shared" si="0"/>
        <v>0</v>
      </c>
      <c r="G46" t="s">
        <v>74</v>
      </c>
      <c r="H46" s="23">
        <v>1722</v>
      </c>
    </row>
    <row r="47" spans="1:8" x14ac:dyDescent="0.3">
      <c r="A47" s="51" t="s">
        <v>38</v>
      </c>
      <c r="B47" s="23"/>
      <c r="C47" s="26">
        <f t="shared" si="0"/>
        <v>0</v>
      </c>
      <c r="G47" t="s">
        <v>75</v>
      </c>
      <c r="H47" s="23">
        <v>1478</v>
      </c>
    </row>
    <row r="48" spans="1:8" ht="15" thickBot="1" x14ac:dyDescent="0.35">
      <c r="A48" s="52"/>
      <c r="B48" s="23"/>
      <c r="C48" s="26">
        <f t="shared" si="0"/>
        <v>0</v>
      </c>
      <c r="G48" t="s">
        <v>76</v>
      </c>
      <c r="H48" s="23">
        <v>1436</v>
      </c>
    </row>
    <row r="49" spans="1:8" ht="15.6" thickBot="1" x14ac:dyDescent="0.35">
      <c r="A49" s="29" t="s">
        <v>39</v>
      </c>
      <c r="B49" s="23"/>
      <c r="C49" s="26">
        <f t="shared" si="0"/>
        <v>0</v>
      </c>
      <c r="G49" t="s">
        <v>77</v>
      </c>
      <c r="H49" s="23">
        <v>1417</v>
      </c>
    </row>
    <row r="50" spans="1:8" ht="15.6" thickBot="1" x14ac:dyDescent="0.35">
      <c r="A50" s="10" t="s">
        <v>41</v>
      </c>
      <c r="B50" s="23"/>
      <c r="C50" s="26">
        <f t="shared" si="0"/>
        <v>0</v>
      </c>
      <c r="G50" t="s">
        <v>78</v>
      </c>
      <c r="H50" s="23">
        <v>1381</v>
      </c>
    </row>
    <row r="51" spans="1:8" ht="15.6" thickBot="1" x14ac:dyDescent="0.35">
      <c r="A51" s="29" t="s">
        <v>40</v>
      </c>
      <c r="B51" s="23"/>
      <c r="C51" s="26">
        <f t="shared" si="0"/>
        <v>0</v>
      </c>
      <c r="G51" t="s">
        <v>79</v>
      </c>
      <c r="H51" s="23">
        <v>1370</v>
      </c>
    </row>
    <row r="52" spans="1:8" ht="15.6" thickBot="1" x14ac:dyDescent="0.35">
      <c r="A52" s="28" t="s">
        <v>42</v>
      </c>
      <c r="B52" s="23"/>
      <c r="C52" s="26">
        <f t="shared" si="0"/>
        <v>0</v>
      </c>
      <c r="G52" t="s">
        <v>80</v>
      </c>
      <c r="H52" s="23">
        <v>1335</v>
      </c>
    </row>
    <row r="53" spans="1:8" ht="15.6" thickBot="1" x14ac:dyDescent="0.35">
      <c r="A53" s="29" t="s">
        <v>43</v>
      </c>
      <c r="B53" s="23"/>
      <c r="C53" s="26">
        <f t="shared" si="0"/>
        <v>0</v>
      </c>
      <c r="G53" s="24" t="s">
        <v>90</v>
      </c>
      <c r="H53" s="23">
        <v>1290</v>
      </c>
    </row>
    <row r="54" spans="1:8" ht="30.6" thickBot="1" x14ac:dyDescent="0.35">
      <c r="A54" s="28" t="s">
        <v>44</v>
      </c>
      <c r="B54" s="23"/>
      <c r="C54" s="26">
        <f t="shared" si="0"/>
        <v>0</v>
      </c>
      <c r="G54" t="s">
        <v>81</v>
      </c>
      <c r="H54" s="23">
        <v>1289</v>
      </c>
    </row>
    <row r="55" spans="1:8" ht="15.6" thickBot="1" x14ac:dyDescent="0.35">
      <c r="A55" s="28" t="s">
        <v>47</v>
      </c>
      <c r="G55" t="s">
        <v>82</v>
      </c>
      <c r="H55" s="23">
        <v>1289</v>
      </c>
    </row>
    <row r="56" spans="1:8" ht="15" x14ac:dyDescent="0.3">
      <c r="A56" s="29" t="s">
        <v>45</v>
      </c>
      <c r="G56" t="s">
        <v>83</v>
      </c>
      <c r="H56" s="23">
        <v>1249</v>
      </c>
    </row>
    <row r="57" spans="1:8" x14ac:dyDescent="0.3">
      <c r="G57" t="s">
        <v>84</v>
      </c>
      <c r="H57" s="23">
        <v>1181</v>
      </c>
    </row>
    <row r="58" spans="1:8" x14ac:dyDescent="0.3">
      <c r="G58" t="s">
        <v>85</v>
      </c>
      <c r="H58" s="23">
        <v>1138</v>
      </c>
    </row>
    <row r="59" spans="1:8" x14ac:dyDescent="0.3">
      <c r="G59" t="s">
        <v>86</v>
      </c>
      <c r="H59" s="23">
        <v>1088</v>
      </c>
    </row>
    <row r="60" spans="1:8" x14ac:dyDescent="0.3">
      <c r="G60" t="s">
        <v>87</v>
      </c>
      <c r="H60" s="23">
        <v>1086</v>
      </c>
    </row>
    <row r="61" spans="1:8" x14ac:dyDescent="0.3">
      <c r="G61" t="s">
        <v>88</v>
      </c>
      <c r="H61" s="23">
        <v>1019</v>
      </c>
    </row>
    <row r="62" spans="1:8" x14ac:dyDescent="0.3">
      <c r="G62" s="24" t="s">
        <v>89</v>
      </c>
      <c r="H62" s="23">
        <v>1004</v>
      </c>
    </row>
    <row r="63" spans="1:8" x14ac:dyDescent="0.3">
      <c r="G63" t="s">
        <v>91</v>
      </c>
      <c r="H63" s="23">
        <v>897</v>
      </c>
    </row>
    <row r="64" spans="1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mergeCells count="4">
    <mergeCell ref="A26:A27"/>
    <mergeCell ref="A30:A34"/>
    <mergeCell ref="A39:A42"/>
    <mergeCell ref="A47:A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746E-EB39-4010-8AB5-DEFF23BF2811}">
  <dimension ref="A3:H73"/>
  <sheetViews>
    <sheetView zoomScale="50" zoomScaleNormal="50" workbookViewId="0">
      <selection activeCell="G47" sqref="F47:G47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'Total cost ($)'!C2</f>
        <v>296330</v>
      </c>
      <c r="C3" s="26">
        <f>ROUND(B3,-3)</f>
        <v>296000</v>
      </c>
    </row>
    <row r="4" spans="1:3" x14ac:dyDescent="0.3">
      <c r="A4" t="s">
        <v>3</v>
      </c>
      <c r="B4" s="23">
        <f>SUM('Total cost ($)'!C4,'Total cost ($)'!C5)</f>
        <v>393150</v>
      </c>
      <c r="C4" s="26">
        <f t="shared" ref="C4:C43" si="0">ROUND(B4,-3)</f>
        <v>393000</v>
      </c>
    </row>
    <row r="5" spans="1:3" x14ac:dyDescent="0.3">
      <c r="A5" t="s">
        <v>4</v>
      </c>
      <c r="B5" s="23">
        <f>'Total cost ($)'!C6</f>
        <v>301623</v>
      </c>
      <c r="C5" s="26">
        <f t="shared" si="0"/>
        <v>302000</v>
      </c>
    </row>
    <row r="6" spans="1:3" x14ac:dyDescent="0.3">
      <c r="A6" t="s">
        <v>5</v>
      </c>
      <c r="B6" s="23">
        <f>'Total cost ($)'!C7</f>
        <v>268667</v>
      </c>
      <c r="C6" s="26">
        <f t="shared" si="0"/>
        <v>269000</v>
      </c>
    </row>
    <row r="7" spans="1:3" x14ac:dyDescent="0.3">
      <c r="A7" t="s">
        <v>6</v>
      </c>
      <c r="B7" s="23">
        <f>'Total cost ($)'!C8</f>
        <v>287621</v>
      </c>
      <c r="C7" s="26">
        <f t="shared" si="0"/>
        <v>288000</v>
      </c>
    </row>
    <row r="8" spans="1:3" x14ac:dyDescent="0.3">
      <c r="A8" t="s">
        <v>7</v>
      </c>
      <c r="B8" s="23">
        <f>'Total cost ($)'!C9</f>
        <v>276495</v>
      </c>
      <c r="C8" s="26">
        <f t="shared" si="0"/>
        <v>276000</v>
      </c>
    </row>
    <row r="9" spans="1:3" x14ac:dyDescent="0.3">
      <c r="A9" t="s">
        <v>12</v>
      </c>
      <c r="B9" s="23">
        <f>'Total cost ($)'!C10</f>
        <v>206186</v>
      </c>
      <c r="C9" s="26">
        <f t="shared" si="0"/>
        <v>206000</v>
      </c>
    </row>
    <row r="10" spans="1:3" x14ac:dyDescent="0.3">
      <c r="A10" t="s">
        <v>13</v>
      </c>
      <c r="B10" s="23">
        <f>'Total cost ($)'!C11</f>
        <v>11635</v>
      </c>
      <c r="C10" s="26">
        <f t="shared" si="0"/>
        <v>12000</v>
      </c>
    </row>
    <row r="11" spans="1:3" x14ac:dyDescent="0.3">
      <c r="A11" t="s">
        <v>14</v>
      </c>
      <c r="B11" s="23">
        <f>'Total cost ($)'!C12</f>
        <v>114376</v>
      </c>
      <c r="C11" s="26">
        <f t="shared" si="0"/>
        <v>114000</v>
      </c>
    </row>
    <row r="12" spans="1:3" x14ac:dyDescent="0.3">
      <c r="A12" t="s">
        <v>15</v>
      </c>
      <c r="B12" s="23">
        <f>'Total cost ($)'!C13</f>
        <v>190772</v>
      </c>
      <c r="C12" s="26">
        <f t="shared" si="0"/>
        <v>191000</v>
      </c>
    </row>
    <row r="13" spans="1:3" x14ac:dyDescent="0.3">
      <c r="A13" t="s">
        <v>16</v>
      </c>
      <c r="B13" s="23">
        <f>'Total cost ($)'!C14</f>
        <v>133255</v>
      </c>
      <c r="C13" s="26">
        <f t="shared" si="0"/>
        <v>133000</v>
      </c>
    </row>
    <row r="14" spans="1:3" x14ac:dyDescent="0.3">
      <c r="A14" t="s">
        <v>17</v>
      </c>
      <c r="B14" s="23">
        <f>'Total cost ($)'!C15</f>
        <v>97535</v>
      </c>
      <c r="C14" s="26">
        <f t="shared" si="0"/>
        <v>98000</v>
      </c>
    </row>
    <row r="15" spans="1:3" x14ac:dyDescent="0.3">
      <c r="A15" t="s">
        <v>21</v>
      </c>
      <c r="B15" s="23">
        <f>'Total cost ($)'!C16</f>
        <v>124435</v>
      </c>
      <c r="C15" s="26">
        <f t="shared" si="0"/>
        <v>124000</v>
      </c>
    </row>
    <row r="16" spans="1:3" x14ac:dyDescent="0.3">
      <c r="A16" t="s">
        <v>19</v>
      </c>
      <c r="B16" s="23">
        <f>'Total cost ($)'!C18</f>
        <v>161475</v>
      </c>
      <c r="C16" s="26">
        <f t="shared" si="0"/>
        <v>161000</v>
      </c>
    </row>
    <row r="17" spans="1:3" x14ac:dyDescent="0.3">
      <c r="A17" t="s">
        <v>20</v>
      </c>
      <c r="B17" s="23">
        <f>'Total cost ($)'!C19</f>
        <v>112739</v>
      </c>
      <c r="C17" s="26">
        <f t="shared" si="0"/>
        <v>113000</v>
      </c>
    </row>
    <row r="18" spans="1:3" x14ac:dyDescent="0.3">
      <c r="A18" t="s">
        <v>22</v>
      </c>
      <c r="B18" s="23">
        <f>'Total cost ($)'!C20</f>
        <v>99951</v>
      </c>
      <c r="C18" s="26">
        <f t="shared" si="0"/>
        <v>100000</v>
      </c>
    </row>
    <row r="19" spans="1:3" x14ac:dyDescent="0.3">
      <c r="A19" t="s">
        <v>23</v>
      </c>
      <c r="B19" s="23">
        <f>'Total cost ($)'!C21</f>
        <v>85892</v>
      </c>
      <c r="C19" s="26">
        <f t="shared" si="0"/>
        <v>86000</v>
      </c>
    </row>
    <row r="20" spans="1:3" x14ac:dyDescent="0.3">
      <c r="A20" t="s">
        <v>25</v>
      </c>
      <c r="B20" s="23">
        <f>'Total cost ($)'!C23</f>
        <v>86656</v>
      </c>
      <c r="C20" s="26">
        <f t="shared" si="0"/>
        <v>87000</v>
      </c>
    </row>
    <row r="21" spans="1:3" x14ac:dyDescent="0.3">
      <c r="A21" t="s">
        <v>26</v>
      </c>
      <c r="B21" s="23">
        <f>'Total cost ($)'!C24</f>
        <v>80974</v>
      </c>
      <c r="C21" s="26">
        <f t="shared" si="0"/>
        <v>81000</v>
      </c>
    </row>
    <row r="22" spans="1:3" x14ac:dyDescent="0.3">
      <c r="A22" t="s">
        <v>27</v>
      </c>
      <c r="B22" s="23">
        <f>'Total cost ($)'!C25</f>
        <v>37438</v>
      </c>
      <c r="C22" s="26">
        <f t="shared" si="0"/>
        <v>37000</v>
      </c>
    </row>
    <row r="23" spans="1:3" x14ac:dyDescent="0.3">
      <c r="A23" t="s">
        <v>28</v>
      </c>
      <c r="B23" s="23">
        <f>'Total cost ($)'!C27</f>
        <v>93190</v>
      </c>
      <c r="C23" s="26">
        <f t="shared" si="0"/>
        <v>93000</v>
      </c>
    </row>
    <row r="24" spans="1:3" x14ac:dyDescent="0.3">
      <c r="A24" t="s">
        <v>29</v>
      </c>
      <c r="B24" s="23">
        <f>'Total cost ($)'!C28</f>
        <v>69209</v>
      </c>
      <c r="C24" s="26">
        <f t="shared" si="0"/>
        <v>69000</v>
      </c>
    </row>
    <row r="25" spans="1:3" x14ac:dyDescent="0.3">
      <c r="A25" t="s">
        <v>30</v>
      </c>
      <c r="B25" s="23">
        <f>'Total cost ($)'!C29</f>
        <v>76795</v>
      </c>
      <c r="C25" s="26">
        <f t="shared" si="0"/>
        <v>77000</v>
      </c>
    </row>
    <row r="26" spans="1:3" ht="15" customHeight="1" x14ac:dyDescent="0.3">
      <c r="A26" t="s">
        <v>31</v>
      </c>
      <c r="B26" s="23">
        <f>'Total cost ($)'!C34</f>
        <v>56822</v>
      </c>
      <c r="C26" s="26">
        <f t="shared" si="0"/>
        <v>57000</v>
      </c>
    </row>
    <row r="27" spans="1:3" x14ac:dyDescent="0.3">
      <c r="A27" t="s">
        <v>32</v>
      </c>
      <c r="B27" s="23">
        <f>'Total cost ($)'!C35</f>
        <v>165538</v>
      </c>
      <c r="C27" s="26">
        <f t="shared" si="0"/>
        <v>166000</v>
      </c>
    </row>
    <row r="28" spans="1:3" x14ac:dyDescent="0.3">
      <c r="A28" t="s">
        <v>33</v>
      </c>
      <c r="B28" s="23">
        <f>'Total cost ($)'!C36</f>
        <v>46348</v>
      </c>
      <c r="C28" s="26">
        <f t="shared" si="0"/>
        <v>46000</v>
      </c>
    </row>
    <row r="29" spans="1:3" x14ac:dyDescent="0.3">
      <c r="A29" t="s">
        <v>34</v>
      </c>
      <c r="B29" s="23">
        <f>'Total cost ($)'!C37</f>
        <v>23860</v>
      </c>
      <c r="C29" s="26">
        <f t="shared" si="0"/>
        <v>24000</v>
      </c>
    </row>
    <row r="30" spans="1:3" x14ac:dyDescent="0.3">
      <c r="A30" t="s">
        <v>35</v>
      </c>
      <c r="B30" s="23">
        <f>'Total cost ($)'!C38</f>
        <v>35269</v>
      </c>
      <c r="C30" s="26">
        <f t="shared" si="0"/>
        <v>35000</v>
      </c>
    </row>
    <row r="31" spans="1:3" x14ac:dyDescent="0.3">
      <c r="A31" t="s">
        <v>49</v>
      </c>
      <c r="B31" s="23">
        <f>'Total cost ($)'!C42</f>
        <v>32379</v>
      </c>
      <c r="C31" s="26">
        <f t="shared" si="0"/>
        <v>32000</v>
      </c>
    </row>
    <row r="32" spans="1:3" x14ac:dyDescent="0.3">
      <c r="A32" t="s">
        <v>36</v>
      </c>
      <c r="B32" s="23">
        <f>'Total cost ($)'!C43</f>
        <v>37450</v>
      </c>
      <c r="C32" s="26">
        <f t="shared" si="0"/>
        <v>37000</v>
      </c>
    </row>
    <row r="33" spans="1:8" x14ac:dyDescent="0.3">
      <c r="A33" t="s">
        <v>48</v>
      </c>
      <c r="B33" s="23">
        <f>'Total cost ($)'!C44</f>
        <v>9429</v>
      </c>
      <c r="C33" s="26">
        <f t="shared" si="0"/>
        <v>9000</v>
      </c>
    </row>
    <row r="34" spans="1:8" x14ac:dyDescent="0.3">
      <c r="A34" t="s">
        <v>37</v>
      </c>
      <c r="B34" s="23">
        <f>'Total cost ($)'!C45</f>
        <v>26017</v>
      </c>
      <c r="C34" s="26">
        <f t="shared" si="0"/>
        <v>26000</v>
      </c>
    </row>
    <row r="35" spans="1:8" x14ac:dyDescent="0.3">
      <c r="A35" t="s">
        <v>38</v>
      </c>
      <c r="B35" s="23">
        <f>'Total cost ($)'!C46</f>
        <v>28398</v>
      </c>
      <c r="C35" s="26">
        <f t="shared" si="0"/>
        <v>28000</v>
      </c>
    </row>
    <row r="36" spans="1:8" x14ac:dyDescent="0.3">
      <c r="A36" t="s">
        <v>39</v>
      </c>
      <c r="B36" s="23">
        <f>'Total cost ($)'!C48</f>
        <v>27559</v>
      </c>
      <c r="C36" s="26">
        <f t="shared" si="0"/>
        <v>28000</v>
      </c>
    </row>
    <row r="37" spans="1:8" x14ac:dyDescent="0.3">
      <c r="A37" t="s">
        <v>41</v>
      </c>
      <c r="B37" s="23">
        <f>'Total cost ($)'!C49</f>
        <v>28344</v>
      </c>
      <c r="C37" s="26">
        <f t="shared" si="0"/>
        <v>28000</v>
      </c>
    </row>
    <row r="38" spans="1:8" x14ac:dyDescent="0.3">
      <c r="A38" t="s">
        <v>40</v>
      </c>
      <c r="B38" s="23">
        <f>'Total cost ($)'!C50</f>
        <v>15509</v>
      </c>
      <c r="C38" s="26">
        <f t="shared" si="0"/>
        <v>16000</v>
      </c>
    </row>
    <row r="39" spans="1:8" x14ac:dyDescent="0.3">
      <c r="A39" t="s">
        <v>42</v>
      </c>
      <c r="B39" s="23">
        <f>'Total cost ($)'!C51</f>
        <v>16480</v>
      </c>
      <c r="C39" s="26">
        <f t="shared" si="0"/>
        <v>16000</v>
      </c>
    </row>
    <row r="40" spans="1:8" x14ac:dyDescent="0.3">
      <c r="A40" t="s">
        <v>43</v>
      </c>
      <c r="B40" s="23">
        <f>'Total cost ($)'!C52</f>
        <v>14656</v>
      </c>
      <c r="C40" s="26">
        <f t="shared" si="0"/>
        <v>15000</v>
      </c>
    </row>
    <row r="41" spans="1:8" x14ac:dyDescent="0.3">
      <c r="A41" t="s">
        <v>44</v>
      </c>
      <c r="B41" s="23">
        <f>'Total cost ($)'!C53</f>
        <v>15400</v>
      </c>
      <c r="C41" s="26">
        <f t="shared" si="0"/>
        <v>15000</v>
      </c>
    </row>
    <row r="42" spans="1:8" x14ac:dyDescent="0.3">
      <c r="A42" t="s">
        <v>47</v>
      </c>
      <c r="B42" s="23">
        <f>'Total cost ($)'!C54</f>
        <v>14441</v>
      </c>
      <c r="C42" s="26">
        <f t="shared" si="0"/>
        <v>14000</v>
      </c>
    </row>
    <row r="43" spans="1:8" x14ac:dyDescent="0.3">
      <c r="A43" t="s">
        <v>45</v>
      </c>
      <c r="B43" s="23">
        <f>'Total cost ($)'!C55</f>
        <v>12038</v>
      </c>
      <c r="C43" s="26">
        <f t="shared" si="0"/>
        <v>12000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3"/>
  <sheetViews>
    <sheetView zoomScale="50" zoomScaleNormal="50" workbookViewId="0">
      <selection activeCell="I65" sqref="I65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140</v>
      </c>
      <c r="B3" s="23">
        <v>301323</v>
      </c>
      <c r="C3" s="26">
        <f>ROUND(B3,-3)</f>
        <v>301000</v>
      </c>
    </row>
    <row r="4" spans="1:3" x14ac:dyDescent="0.3">
      <c r="A4" t="s">
        <v>121</v>
      </c>
      <c r="B4" s="23">
        <v>285592</v>
      </c>
      <c r="C4" s="26">
        <f t="shared" ref="C4:C54" si="0">ROUND(B4,-3)</f>
        <v>286000</v>
      </c>
    </row>
    <row r="5" spans="1:3" x14ac:dyDescent="0.3">
      <c r="A5" t="s">
        <v>12</v>
      </c>
      <c r="B5" s="23">
        <v>173795</v>
      </c>
      <c r="C5" s="26">
        <f t="shared" si="0"/>
        <v>174000</v>
      </c>
    </row>
    <row r="6" spans="1:3" x14ac:dyDescent="0.3">
      <c r="A6" t="s">
        <v>123</v>
      </c>
      <c r="B6" s="23">
        <v>168173</v>
      </c>
      <c r="C6" s="26">
        <f t="shared" si="0"/>
        <v>168000</v>
      </c>
    </row>
    <row r="7" spans="1:3" x14ac:dyDescent="0.3">
      <c r="A7" t="s">
        <v>124</v>
      </c>
      <c r="B7" s="23">
        <v>166126</v>
      </c>
      <c r="C7" s="26">
        <f t="shared" si="0"/>
        <v>166000</v>
      </c>
    </row>
    <row r="8" spans="1:3" x14ac:dyDescent="0.3">
      <c r="A8" t="s">
        <v>52</v>
      </c>
      <c r="B8" s="23">
        <v>145060</v>
      </c>
      <c r="C8" s="26">
        <f t="shared" si="0"/>
        <v>145000</v>
      </c>
    </row>
    <row r="9" spans="1:3" x14ac:dyDescent="0.3">
      <c r="A9" t="s">
        <v>122</v>
      </c>
      <c r="B9" s="23">
        <v>136650</v>
      </c>
      <c r="C9" s="26">
        <f t="shared" si="0"/>
        <v>137000</v>
      </c>
    </row>
    <row r="10" spans="1:3" x14ac:dyDescent="0.3">
      <c r="A10" t="s">
        <v>7</v>
      </c>
      <c r="B10" s="23">
        <v>134393</v>
      </c>
      <c r="C10" s="26">
        <f t="shared" si="0"/>
        <v>134000</v>
      </c>
    </row>
    <row r="11" spans="1:3" x14ac:dyDescent="0.3">
      <c r="A11" t="s">
        <v>13</v>
      </c>
      <c r="B11" s="23">
        <v>109998</v>
      </c>
      <c r="C11" s="26">
        <f t="shared" si="0"/>
        <v>110000</v>
      </c>
    </row>
    <row r="12" spans="1:3" x14ac:dyDescent="0.3">
      <c r="A12" t="s">
        <v>16</v>
      </c>
      <c r="B12" s="23">
        <v>86644</v>
      </c>
      <c r="C12" s="26">
        <f t="shared" si="0"/>
        <v>87000</v>
      </c>
    </row>
    <row r="13" spans="1:3" x14ac:dyDescent="0.3">
      <c r="A13" t="s">
        <v>139</v>
      </c>
      <c r="B13" s="23">
        <v>86269</v>
      </c>
      <c r="C13" s="26">
        <f t="shared" si="0"/>
        <v>86000</v>
      </c>
    </row>
    <row r="14" spans="1:3" x14ac:dyDescent="0.3">
      <c r="A14" t="s">
        <v>126</v>
      </c>
      <c r="B14" s="23">
        <v>86241</v>
      </c>
      <c r="C14" s="26">
        <f t="shared" si="0"/>
        <v>86000</v>
      </c>
    </row>
    <row r="15" spans="1:3" x14ac:dyDescent="0.3">
      <c r="A15" t="s">
        <v>53</v>
      </c>
      <c r="B15" s="23">
        <v>84264</v>
      </c>
      <c r="C15" s="26">
        <f t="shared" si="0"/>
        <v>84000</v>
      </c>
    </row>
    <row r="16" spans="1:3" x14ac:dyDescent="0.3">
      <c r="A16" t="s">
        <v>20</v>
      </c>
      <c r="B16" s="23">
        <v>81872</v>
      </c>
      <c r="C16" s="26">
        <f t="shared" si="0"/>
        <v>82000</v>
      </c>
    </row>
    <row r="17" spans="1:3" x14ac:dyDescent="0.3">
      <c r="A17" t="s">
        <v>131</v>
      </c>
      <c r="B17" s="23">
        <v>78091</v>
      </c>
      <c r="C17" s="26">
        <f t="shared" si="0"/>
        <v>78000</v>
      </c>
    </row>
    <row r="18" spans="1:3" x14ac:dyDescent="0.3">
      <c r="A18" t="s">
        <v>125</v>
      </c>
      <c r="B18" s="23">
        <v>61617</v>
      </c>
      <c r="C18" s="26">
        <f t="shared" si="0"/>
        <v>62000</v>
      </c>
    </row>
    <row r="19" spans="1:3" x14ac:dyDescent="0.3">
      <c r="A19" t="s">
        <v>21</v>
      </c>
      <c r="B19" s="23">
        <v>60852</v>
      </c>
      <c r="C19" s="26">
        <f t="shared" si="0"/>
        <v>61000</v>
      </c>
    </row>
    <row r="20" spans="1:3" x14ac:dyDescent="0.3">
      <c r="A20" t="s">
        <v>19</v>
      </c>
      <c r="B20" s="23">
        <v>48160</v>
      </c>
      <c r="C20" s="26">
        <f t="shared" si="0"/>
        <v>48000</v>
      </c>
    </row>
    <row r="21" spans="1:3" x14ac:dyDescent="0.3">
      <c r="A21" t="s">
        <v>30</v>
      </c>
      <c r="B21" s="23">
        <v>46891</v>
      </c>
      <c r="C21" s="26">
        <f t="shared" si="0"/>
        <v>47000</v>
      </c>
    </row>
    <row r="22" spans="1:3" x14ac:dyDescent="0.3">
      <c r="A22" t="s">
        <v>15</v>
      </c>
      <c r="B22" s="23">
        <v>44234</v>
      </c>
      <c r="C22" s="26">
        <f t="shared" si="0"/>
        <v>44000</v>
      </c>
    </row>
    <row r="23" spans="1:3" x14ac:dyDescent="0.3">
      <c r="A23" t="s">
        <v>129</v>
      </c>
      <c r="B23" s="23">
        <v>43672</v>
      </c>
      <c r="C23" s="26">
        <f t="shared" si="0"/>
        <v>44000</v>
      </c>
    </row>
    <row r="24" spans="1:3" x14ac:dyDescent="0.3">
      <c r="A24" t="s">
        <v>120</v>
      </c>
      <c r="B24" s="23">
        <v>43658</v>
      </c>
      <c r="C24" s="26">
        <f t="shared" si="0"/>
        <v>44000</v>
      </c>
    </row>
    <row r="25" spans="1:3" x14ac:dyDescent="0.3">
      <c r="A25" t="s">
        <v>54</v>
      </c>
      <c r="B25" s="23">
        <v>36831</v>
      </c>
      <c r="C25" s="26">
        <f t="shared" si="0"/>
        <v>37000</v>
      </c>
    </row>
    <row r="26" spans="1:3" x14ac:dyDescent="0.3">
      <c r="A26" t="s">
        <v>35</v>
      </c>
      <c r="B26" s="23">
        <v>36021</v>
      </c>
      <c r="C26" s="26">
        <f t="shared" si="0"/>
        <v>36000</v>
      </c>
    </row>
    <row r="27" spans="1:3" x14ac:dyDescent="0.3">
      <c r="A27" t="s">
        <v>55</v>
      </c>
      <c r="B27" s="23">
        <v>35525</v>
      </c>
      <c r="C27" s="26">
        <f t="shared" si="0"/>
        <v>36000</v>
      </c>
    </row>
    <row r="28" spans="1:3" x14ac:dyDescent="0.3">
      <c r="A28" t="s">
        <v>56</v>
      </c>
      <c r="B28" s="23">
        <v>28300</v>
      </c>
      <c r="C28" s="26">
        <f t="shared" si="0"/>
        <v>28000</v>
      </c>
    </row>
    <row r="29" spans="1:3" x14ac:dyDescent="0.3">
      <c r="A29" t="s">
        <v>127</v>
      </c>
      <c r="B29" s="23">
        <v>27438</v>
      </c>
      <c r="C29" s="26">
        <f t="shared" si="0"/>
        <v>27000</v>
      </c>
    </row>
    <row r="30" spans="1:3" x14ac:dyDescent="0.3">
      <c r="A30" t="s">
        <v>27</v>
      </c>
      <c r="B30" s="23">
        <v>27118</v>
      </c>
      <c r="C30" s="26">
        <f t="shared" si="0"/>
        <v>27000</v>
      </c>
    </row>
    <row r="31" spans="1:3" x14ac:dyDescent="0.3">
      <c r="A31" t="s">
        <v>128</v>
      </c>
      <c r="B31" s="23">
        <v>23442</v>
      </c>
      <c r="C31" s="26">
        <f t="shared" si="0"/>
        <v>23000</v>
      </c>
    </row>
    <row r="32" spans="1:3" x14ac:dyDescent="0.3">
      <c r="A32" t="s">
        <v>119</v>
      </c>
      <c r="B32" s="23">
        <v>19762</v>
      </c>
      <c r="C32" s="26">
        <f t="shared" si="0"/>
        <v>20000</v>
      </c>
    </row>
    <row r="33" spans="1:8" x14ac:dyDescent="0.3">
      <c r="A33" t="s">
        <v>41</v>
      </c>
      <c r="B33" s="23">
        <v>18524</v>
      </c>
      <c r="C33" s="26">
        <f t="shared" si="0"/>
        <v>19000</v>
      </c>
    </row>
    <row r="34" spans="1:8" x14ac:dyDescent="0.3">
      <c r="A34" t="s">
        <v>132</v>
      </c>
      <c r="B34" s="23">
        <v>14432</v>
      </c>
      <c r="C34" s="26">
        <f t="shared" si="0"/>
        <v>14000</v>
      </c>
    </row>
    <row r="35" spans="1:8" x14ac:dyDescent="0.3">
      <c r="A35" t="s">
        <v>57</v>
      </c>
      <c r="B35" s="23">
        <v>9497</v>
      </c>
      <c r="C35" s="26">
        <f t="shared" si="0"/>
        <v>9000</v>
      </c>
    </row>
    <row r="36" spans="1:8" x14ac:dyDescent="0.3">
      <c r="A36" t="s">
        <v>44</v>
      </c>
      <c r="B36" s="23">
        <v>9208</v>
      </c>
      <c r="C36" s="26">
        <f t="shared" si="0"/>
        <v>9000</v>
      </c>
    </row>
    <row r="37" spans="1:8" x14ac:dyDescent="0.3">
      <c r="A37" t="s">
        <v>58</v>
      </c>
      <c r="B37" s="23">
        <v>8302</v>
      </c>
      <c r="C37" s="26">
        <f t="shared" si="0"/>
        <v>8000</v>
      </c>
    </row>
    <row r="38" spans="1:8" x14ac:dyDescent="0.3">
      <c r="A38" t="s">
        <v>42</v>
      </c>
      <c r="B38" s="23">
        <v>7829</v>
      </c>
      <c r="C38" s="26">
        <f t="shared" si="0"/>
        <v>8000</v>
      </c>
    </row>
    <row r="39" spans="1:8" x14ac:dyDescent="0.3">
      <c r="A39" t="s">
        <v>137</v>
      </c>
      <c r="B39" s="23">
        <v>6804</v>
      </c>
      <c r="C39" s="26">
        <f t="shared" si="0"/>
        <v>7000</v>
      </c>
    </row>
    <row r="40" spans="1:8" x14ac:dyDescent="0.3">
      <c r="A40" t="s">
        <v>135</v>
      </c>
      <c r="B40" s="23">
        <v>6175</v>
      </c>
      <c r="C40" s="26">
        <f t="shared" si="0"/>
        <v>6000</v>
      </c>
    </row>
    <row r="41" spans="1:8" x14ac:dyDescent="0.3">
      <c r="A41" t="s">
        <v>59</v>
      </c>
      <c r="B41" s="23">
        <v>5975</v>
      </c>
      <c r="C41" s="26">
        <f t="shared" si="0"/>
        <v>6000</v>
      </c>
    </row>
    <row r="42" spans="1:8" x14ac:dyDescent="0.3">
      <c r="A42" t="s">
        <v>60</v>
      </c>
      <c r="B42" s="23">
        <v>5786</v>
      </c>
      <c r="C42" s="26">
        <f t="shared" si="0"/>
        <v>6000</v>
      </c>
    </row>
    <row r="43" spans="1:8" x14ac:dyDescent="0.3">
      <c r="A43" t="s">
        <v>61</v>
      </c>
      <c r="B43" s="23">
        <v>5357</v>
      </c>
      <c r="C43" s="26">
        <f t="shared" si="0"/>
        <v>5000</v>
      </c>
    </row>
    <row r="44" spans="1:8" x14ac:dyDescent="0.3">
      <c r="A44" t="s">
        <v>138</v>
      </c>
      <c r="B44" s="23">
        <v>5327</v>
      </c>
      <c r="C44" s="26">
        <f t="shared" si="0"/>
        <v>5000</v>
      </c>
      <c r="F44" t="s">
        <v>71</v>
      </c>
      <c r="G44" t="s">
        <v>72</v>
      </c>
      <c r="H44" s="23">
        <v>1861</v>
      </c>
    </row>
    <row r="45" spans="1:8" x14ac:dyDescent="0.3">
      <c r="A45" t="s">
        <v>62</v>
      </c>
      <c r="B45" s="23">
        <v>4851</v>
      </c>
      <c r="C45" s="26">
        <f t="shared" si="0"/>
        <v>5000</v>
      </c>
      <c r="G45" t="s">
        <v>73</v>
      </c>
      <c r="H45" s="23">
        <v>1775</v>
      </c>
    </row>
    <row r="46" spans="1:8" x14ac:dyDescent="0.3">
      <c r="A46" t="s">
        <v>63</v>
      </c>
      <c r="B46" s="23">
        <v>3878</v>
      </c>
      <c r="C46" s="26">
        <f t="shared" si="0"/>
        <v>4000</v>
      </c>
      <c r="G46" t="s">
        <v>74</v>
      </c>
      <c r="H46" s="23">
        <v>1722</v>
      </c>
    </row>
    <row r="47" spans="1:8" x14ac:dyDescent="0.3">
      <c r="A47" t="s">
        <v>64</v>
      </c>
      <c r="B47" s="23">
        <v>3556</v>
      </c>
      <c r="C47" s="26">
        <f t="shared" si="0"/>
        <v>4000</v>
      </c>
      <c r="G47" t="s">
        <v>75</v>
      </c>
      <c r="H47" s="23">
        <v>1478</v>
      </c>
    </row>
    <row r="48" spans="1:8" x14ac:dyDescent="0.3">
      <c r="A48" t="s">
        <v>32</v>
      </c>
      <c r="B48" s="23">
        <v>3536</v>
      </c>
      <c r="C48" s="26">
        <f t="shared" si="0"/>
        <v>4000</v>
      </c>
      <c r="G48" t="s">
        <v>76</v>
      </c>
      <c r="H48" s="23">
        <v>1436</v>
      </c>
    </row>
    <row r="49" spans="1:8" x14ac:dyDescent="0.3">
      <c r="A49" t="s">
        <v>65</v>
      </c>
      <c r="B49" s="23">
        <v>3400</v>
      </c>
      <c r="C49" s="26">
        <f t="shared" si="0"/>
        <v>3000</v>
      </c>
      <c r="G49" t="s">
        <v>77</v>
      </c>
      <c r="H49" s="23">
        <v>1417</v>
      </c>
    </row>
    <row r="50" spans="1:8" x14ac:dyDescent="0.3">
      <c r="A50" t="s">
        <v>66</v>
      </c>
      <c r="B50" s="23">
        <v>3378</v>
      </c>
      <c r="C50" s="26">
        <f t="shared" si="0"/>
        <v>3000</v>
      </c>
      <c r="G50" t="s">
        <v>78</v>
      </c>
      <c r="H50" s="23">
        <v>1381</v>
      </c>
    </row>
    <row r="51" spans="1:8" x14ac:dyDescent="0.3">
      <c r="A51" t="s">
        <v>67</v>
      </c>
      <c r="B51" s="23">
        <v>3352</v>
      </c>
      <c r="C51" s="26">
        <f t="shared" si="0"/>
        <v>3000</v>
      </c>
      <c r="G51" t="s">
        <v>79</v>
      </c>
      <c r="H51" s="23">
        <v>1370</v>
      </c>
    </row>
    <row r="52" spans="1:8" x14ac:dyDescent="0.3">
      <c r="A52" t="s">
        <v>68</v>
      </c>
      <c r="B52" s="23">
        <v>3269</v>
      </c>
      <c r="C52" s="26">
        <f t="shared" si="0"/>
        <v>3000</v>
      </c>
      <c r="G52" t="s">
        <v>80</v>
      </c>
      <c r="H52" s="23">
        <v>1335</v>
      </c>
    </row>
    <row r="53" spans="1:8" x14ac:dyDescent="0.3">
      <c r="A53" t="s">
        <v>69</v>
      </c>
      <c r="B53" s="23">
        <v>2013</v>
      </c>
      <c r="C53" s="26">
        <f t="shared" si="0"/>
        <v>2000</v>
      </c>
      <c r="G53" s="24" t="s">
        <v>90</v>
      </c>
      <c r="H53" s="23">
        <v>1290</v>
      </c>
    </row>
    <row r="54" spans="1:8" x14ac:dyDescent="0.3">
      <c r="A54" t="s">
        <v>70</v>
      </c>
      <c r="B54" s="23">
        <v>32572</v>
      </c>
      <c r="C54" s="26">
        <f t="shared" si="0"/>
        <v>33000</v>
      </c>
      <c r="G54" t="s">
        <v>81</v>
      </c>
      <c r="H54" s="23">
        <v>1289</v>
      </c>
    </row>
    <row r="55" spans="1:8" x14ac:dyDescent="0.3">
      <c r="G55" t="s">
        <v>82</v>
      </c>
      <c r="H55" s="23">
        <v>1289</v>
      </c>
    </row>
    <row r="56" spans="1:8" x14ac:dyDescent="0.3">
      <c r="G56" t="s">
        <v>83</v>
      </c>
      <c r="H56" s="23">
        <v>1249</v>
      </c>
    </row>
    <row r="57" spans="1:8" x14ac:dyDescent="0.3">
      <c r="G57" t="s">
        <v>84</v>
      </c>
      <c r="H57" s="23">
        <v>1181</v>
      </c>
    </row>
    <row r="58" spans="1:8" x14ac:dyDescent="0.3">
      <c r="G58" t="s">
        <v>85</v>
      </c>
      <c r="H58" s="23">
        <v>1138</v>
      </c>
    </row>
    <row r="59" spans="1:8" x14ac:dyDescent="0.3">
      <c r="G59" t="s">
        <v>86</v>
      </c>
      <c r="H59" s="23">
        <v>1088</v>
      </c>
    </row>
    <row r="60" spans="1:8" x14ac:dyDescent="0.3">
      <c r="G60" t="s">
        <v>87</v>
      </c>
      <c r="H60" s="23">
        <v>1086</v>
      </c>
    </row>
    <row r="61" spans="1:8" x14ac:dyDescent="0.3">
      <c r="G61" t="s">
        <v>88</v>
      </c>
      <c r="H61" s="23">
        <v>1019</v>
      </c>
    </row>
    <row r="62" spans="1:8" x14ac:dyDescent="0.3">
      <c r="G62" s="24" t="s">
        <v>89</v>
      </c>
      <c r="H62" s="23">
        <v>1004</v>
      </c>
    </row>
    <row r="63" spans="1:8" x14ac:dyDescent="0.3">
      <c r="G63" t="s">
        <v>91</v>
      </c>
      <c r="H63" s="23">
        <v>897</v>
      </c>
    </row>
    <row r="64" spans="1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03"/>
  <sheetViews>
    <sheetView zoomScaleNormal="100" workbookViewId="0">
      <selection activeCell="B4" sqref="B4"/>
    </sheetView>
  </sheetViews>
  <sheetFormatPr defaultRowHeight="14.4" x14ac:dyDescent="0.3"/>
  <cols>
    <col min="1" max="1" width="35.44140625" customWidth="1"/>
    <col min="2" max="2" width="18.44140625" style="23" customWidth="1"/>
    <col min="3" max="3" width="10" style="26" bestFit="1" customWidth="1"/>
  </cols>
  <sheetData>
    <row r="4" spans="1:3" x14ac:dyDescent="0.3">
      <c r="A4" t="s">
        <v>140</v>
      </c>
      <c r="B4" s="23">
        <v>892086</v>
      </c>
      <c r="C4" s="26">
        <f>ROUND(B4,-3)</f>
        <v>892000</v>
      </c>
    </row>
    <row r="5" spans="1:3" x14ac:dyDescent="0.3">
      <c r="A5" t="s">
        <v>121</v>
      </c>
      <c r="B5" s="23">
        <v>477975</v>
      </c>
      <c r="C5" s="26">
        <f t="shared" ref="C5:C49" si="0">ROUND(B5,-3)</f>
        <v>478000</v>
      </c>
    </row>
    <row r="6" spans="1:3" x14ac:dyDescent="0.3">
      <c r="A6" t="s">
        <v>122</v>
      </c>
      <c r="B6" s="23">
        <v>390169</v>
      </c>
      <c r="C6" s="26">
        <f t="shared" si="0"/>
        <v>390000</v>
      </c>
    </row>
    <row r="7" spans="1:3" x14ac:dyDescent="0.3">
      <c r="A7" t="s">
        <v>123</v>
      </c>
      <c r="B7" s="23">
        <v>342552</v>
      </c>
      <c r="C7" s="26">
        <f t="shared" si="0"/>
        <v>343000</v>
      </c>
    </row>
    <row r="8" spans="1:3" x14ac:dyDescent="0.3">
      <c r="A8" t="s">
        <v>13</v>
      </c>
      <c r="B8" s="23">
        <v>306519</v>
      </c>
      <c r="C8" s="26">
        <f t="shared" si="0"/>
        <v>307000</v>
      </c>
    </row>
    <row r="9" spans="1:3" x14ac:dyDescent="0.3">
      <c r="A9" t="s">
        <v>124</v>
      </c>
      <c r="B9" s="23">
        <v>302678</v>
      </c>
      <c r="C9" s="26">
        <f t="shared" si="0"/>
        <v>303000</v>
      </c>
    </row>
    <row r="10" spans="1:3" x14ac:dyDescent="0.3">
      <c r="A10" t="s">
        <v>52</v>
      </c>
      <c r="B10" s="23">
        <v>269005</v>
      </c>
      <c r="C10" s="26">
        <f t="shared" si="0"/>
        <v>269000</v>
      </c>
    </row>
    <row r="11" spans="1:3" x14ac:dyDescent="0.3">
      <c r="A11" t="s">
        <v>7</v>
      </c>
      <c r="B11" s="23">
        <v>247411</v>
      </c>
      <c r="C11" s="26">
        <f t="shared" si="0"/>
        <v>247000</v>
      </c>
    </row>
    <row r="12" spans="1:3" x14ac:dyDescent="0.3">
      <c r="A12" t="s">
        <v>12</v>
      </c>
      <c r="B12" s="23">
        <v>229781</v>
      </c>
      <c r="C12" s="26">
        <f t="shared" si="0"/>
        <v>230000</v>
      </c>
    </row>
    <row r="13" spans="1:3" x14ac:dyDescent="0.3">
      <c r="A13" t="s">
        <v>16</v>
      </c>
      <c r="B13" s="23">
        <v>197926</v>
      </c>
      <c r="C13" s="26">
        <f t="shared" si="0"/>
        <v>198000</v>
      </c>
    </row>
    <row r="14" spans="1:3" x14ac:dyDescent="0.3">
      <c r="A14" t="s">
        <v>15</v>
      </c>
      <c r="B14" s="23">
        <v>183213</v>
      </c>
      <c r="C14" s="26">
        <f t="shared" si="0"/>
        <v>183000</v>
      </c>
    </row>
    <row r="15" spans="1:3" x14ac:dyDescent="0.3">
      <c r="A15" t="s">
        <v>64</v>
      </c>
      <c r="B15" s="23">
        <v>164536</v>
      </c>
      <c r="C15" s="26">
        <f t="shared" si="0"/>
        <v>165000</v>
      </c>
    </row>
    <row r="16" spans="1:3" x14ac:dyDescent="0.3">
      <c r="A16" t="s">
        <v>125</v>
      </c>
      <c r="B16" s="23">
        <v>154555</v>
      </c>
      <c r="C16" s="26">
        <f t="shared" si="0"/>
        <v>155000</v>
      </c>
    </row>
    <row r="17" spans="1:3" x14ac:dyDescent="0.3">
      <c r="A17" t="s">
        <v>19</v>
      </c>
      <c r="B17" s="23">
        <v>123680</v>
      </c>
      <c r="C17" s="26">
        <f t="shared" si="0"/>
        <v>124000</v>
      </c>
    </row>
    <row r="18" spans="1:3" x14ac:dyDescent="0.3">
      <c r="A18" t="s">
        <v>20</v>
      </c>
      <c r="B18" s="23">
        <v>120924</v>
      </c>
      <c r="C18" s="26">
        <f t="shared" si="0"/>
        <v>121000</v>
      </c>
    </row>
    <row r="19" spans="1:3" x14ac:dyDescent="0.3">
      <c r="A19" t="s">
        <v>21</v>
      </c>
      <c r="B19" s="23">
        <v>119430</v>
      </c>
      <c r="C19" s="26">
        <f t="shared" si="0"/>
        <v>119000</v>
      </c>
    </row>
    <row r="20" spans="1:3" x14ac:dyDescent="0.3">
      <c r="A20" t="s">
        <v>131</v>
      </c>
      <c r="B20" s="23">
        <v>108170</v>
      </c>
      <c r="C20" s="26">
        <f t="shared" si="0"/>
        <v>108000</v>
      </c>
    </row>
    <row r="21" spans="1:3" x14ac:dyDescent="0.3">
      <c r="A21" t="s">
        <v>120</v>
      </c>
      <c r="B21" s="23">
        <v>107664</v>
      </c>
      <c r="C21" s="26">
        <f t="shared" si="0"/>
        <v>108000</v>
      </c>
    </row>
    <row r="22" spans="1:3" x14ac:dyDescent="0.3">
      <c r="A22" t="s">
        <v>55</v>
      </c>
      <c r="B22" s="23">
        <v>102795</v>
      </c>
      <c r="C22" s="26">
        <f t="shared" si="0"/>
        <v>103000</v>
      </c>
    </row>
    <row r="23" spans="1:3" x14ac:dyDescent="0.3">
      <c r="A23" t="s">
        <v>126</v>
      </c>
      <c r="B23" s="23">
        <v>100849</v>
      </c>
      <c r="C23" s="26">
        <f t="shared" si="0"/>
        <v>101000</v>
      </c>
    </row>
    <row r="24" spans="1:3" x14ac:dyDescent="0.3">
      <c r="A24" t="s">
        <v>127</v>
      </c>
      <c r="B24" s="23">
        <v>99861</v>
      </c>
      <c r="C24" s="26">
        <f t="shared" si="0"/>
        <v>100000</v>
      </c>
    </row>
    <row r="25" spans="1:3" x14ac:dyDescent="0.3">
      <c r="A25" t="s">
        <v>129</v>
      </c>
      <c r="B25" s="23">
        <v>96405</v>
      </c>
      <c r="C25" s="26">
        <f t="shared" si="0"/>
        <v>96000</v>
      </c>
    </row>
    <row r="26" spans="1:3" x14ac:dyDescent="0.3">
      <c r="A26" t="s">
        <v>130</v>
      </c>
      <c r="B26" s="23">
        <v>88467</v>
      </c>
      <c r="C26" s="26">
        <f t="shared" si="0"/>
        <v>88000</v>
      </c>
    </row>
    <row r="27" spans="1:3" x14ac:dyDescent="0.3">
      <c r="A27" t="s">
        <v>53</v>
      </c>
      <c r="B27" s="23">
        <v>85446</v>
      </c>
      <c r="C27" s="26">
        <f t="shared" si="0"/>
        <v>85000</v>
      </c>
    </row>
    <row r="28" spans="1:3" x14ac:dyDescent="0.3">
      <c r="A28" t="s">
        <v>128</v>
      </c>
      <c r="B28" s="23">
        <v>79499</v>
      </c>
      <c r="C28" s="26">
        <f t="shared" si="0"/>
        <v>79000</v>
      </c>
    </row>
    <row r="29" spans="1:3" x14ac:dyDescent="0.3">
      <c r="A29" t="s">
        <v>27</v>
      </c>
      <c r="B29" s="23">
        <v>77329</v>
      </c>
      <c r="C29" s="26">
        <f t="shared" si="0"/>
        <v>77000</v>
      </c>
    </row>
    <row r="30" spans="1:3" x14ac:dyDescent="0.3">
      <c r="A30" t="s">
        <v>30</v>
      </c>
      <c r="B30" s="23">
        <v>54898</v>
      </c>
      <c r="C30" s="26">
        <f t="shared" si="0"/>
        <v>55000</v>
      </c>
    </row>
    <row r="31" spans="1:3" x14ac:dyDescent="0.3">
      <c r="A31" t="s">
        <v>54</v>
      </c>
      <c r="B31" s="23">
        <v>51825</v>
      </c>
      <c r="C31" s="26">
        <f t="shared" si="0"/>
        <v>52000</v>
      </c>
    </row>
    <row r="32" spans="1:3" x14ac:dyDescent="0.3">
      <c r="A32" t="s">
        <v>56</v>
      </c>
      <c r="B32" s="23">
        <v>48467</v>
      </c>
      <c r="C32" s="26">
        <f t="shared" si="0"/>
        <v>48000</v>
      </c>
    </row>
    <row r="33" spans="1:3" x14ac:dyDescent="0.3">
      <c r="A33" t="s">
        <v>35</v>
      </c>
      <c r="B33" s="23">
        <v>39799</v>
      </c>
      <c r="C33" s="26">
        <f t="shared" si="0"/>
        <v>40000</v>
      </c>
    </row>
    <row r="34" spans="1:3" x14ac:dyDescent="0.3">
      <c r="A34" t="s">
        <v>137</v>
      </c>
      <c r="B34" s="23">
        <v>37400</v>
      </c>
      <c r="C34" s="26">
        <f t="shared" si="0"/>
        <v>37000</v>
      </c>
    </row>
    <row r="35" spans="1:3" x14ac:dyDescent="0.3">
      <c r="A35" t="s">
        <v>132</v>
      </c>
      <c r="B35" s="23">
        <v>29263</v>
      </c>
      <c r="C35" s="26">
        <f t="shared" si="0"/>
        <v>29000</v>
      </c>
    </row>
    <row r="36" spans="1:3" x14ac:dyDescent="0.3">
      <c r="A36" t="s">
        <v>133</v>
      </c>
      <c r="B36" s="23">
        <v>28482</v>
      </c>
      <c r="C36" s="26">
        <f t="shared" si="0"/>
        <v>28000</v>
      </c>
    </row>
    <row r="37" spans="1:3" x14ac:dyDescent="0.3">
      <c r="A37" t="s">
        <v>119</v>
      </c>
      <c r="B37" s="23">
        <v>26892</v>
      </c>
      <c r="C37" s="26">
        <f t="shared" si="0"/>
        <v>27000</v>
      </c>
    </row>
    <row r="38" spans="1:3" x14ac:dyDescent="0.3">
      <c r="A38" t="s">
        <v>136</v>
      </c>
      <c r="B38" s="23">
        <v>22544</v>
      </c>
      <c r="C38" s="26">
        <f t="shared" si="0"/>
        <v>23000</v>
      </c>
    </row>
    <row r="39" spans="1:3" x14ac:dyDescent="0.3">
      <c r="A39" t="s">
        <v>41</v>
      </c>
      <c r="B39" s="23">
        <v>21348</v>
      </c>
      <c r="C39" s="26">
        <f t="shared" si="0"/>
        <v>21000</v>
      </c>
    </row>
    <row r="40" spans="1:3" x14ac:dyDescent="0.3">
      <c r="A40" t="s">
        <v>134</v>
      </c>
      <c r="B40" s="23">
        <v>20079</v>
      </c>
      <c r="C40" s="26">
        <f t="shared" si="0"/>
        <v>20000</v>
      </c>
    </row>
    <row r="41" spans="1:3" x14ac:dyDescent="0.3">
      <c r="A41" t="s">
        <v>135</v>
      </c>
      <c r="B41" s="23">
        <v>16721</v>
      </c>
      <c r="C41" s="26">
        <f t="shared" si="0"/>
        <v>17000</v>
      </c>
    </row>
    <row r="42" spans="1:3" x14ac:dyDescent="0.3">
      <c r="A42" t="s">
        <v>42</v>
      </c>
      <c r="B42" s="23">
        <v>16678</v>
      </c>
      <c r="C42" s="26">
        <f t="shared" si="0"/>
        <v>17000</v>
      </c>
    </row>
    <row r="43" spans="1:3" x14ac:dyDescent="0.3">
      <c r="A43" t="s">
        <v>58</v>
      </c>
      <c r="B43" s="23">
        <v>13891</v>
      </c>
      <c r="C43" s="26">
        <f t="shared" si="0"/>
        <v>14000</v>
      </c>
    </row>
    <row r="44" spans="1:3" x14ac:dyDescent="0.3">
      <c r="A44" t="s">
        <v>44</v>
      </c>
      <c r="B44" s="23">
        <v>13669</v>
      </c>
      <c r="C44" s="26">
        <f t="shared" si="0"/>
        <v>14000</v>
      </c>
    </row>
    <row r="45" spans="1:3" x14ac:dyDescent="0.3">
      <c r="A45" t="s">
        <v>101</v>
      </c>
      <c r="B45" s="23">
        <v>12540</v>
      </c>
      <c r="C45" s="26">
        <f t="shared" si="0"/>
        <v>13000</v>
      </c>
    </row>
    <row r="46" spans="1:3" x14ac:dyDescent="0.3">
      <c r="A46" t="s">
        <v>138</v>
      </c>
      <c r="B46" s="23">
        <v>11392</v>
      </c>
      <c r="C46" s="26">
        <f t="shared" si="0"/>
        <v>11000</v>
      </c>
    </row>
    <row r="47" spans="1:3" x14ac:dyDescent="0.3">
      <c r="A47" t="s">
        <v>66</v>
      </c>
      <c r="B47" s="23">
        <v>10264</v>
      </c>
      <c r="C47" s="26">
        <f t="shared" si="0"/>
        <v>10000</v>
      </c>
    </row>
    <row r="48" spans="1:3" x14ac:dyDescent="0.3">
      <c r="A48" t="s">
        <v>102</v>
      </c>
      <c r="B48" s="23">
        <v>10023</v>
      </c>
      <c r="C48" s="26">
        <f t="shared" si="0"/>
        <v>10000</v>
      </c>
    </row>
    <row r="49" spans="1:3" x14ac:dyDescent="0.3">
      <c r="A49" t="s">
        <v>70</v>
      </c>
      <c r="B49" s="23">
        <f>SUM(B51:B103)</f>
        <v>207218</v>
      </c>
      <c r="C49" s="26">
        <f t="shared" si="0"/>
        <v>207000</v>
      </c>
    </row>
    <row r="51" spans="1:3" x14ac:dyDescent="0.3">
      <c r="A51" t="s">
        <v>63</v>
      </c>
      <c r="B51" s="23">
        <v>9563</v>
      </c>
    </row>
    <row r="52" spans="1:3" x14ac:dyDescent="0.3">
      <c r="A52" t="s">
        <v>57</v>
      </c>
      <c r="B52" s="23">
        <v>9497</v>
      </c>
    </row>
    <row r="53" spans="1:3" x14ac:dyDescent="0.3">
      <c r="A53" t="s">
        <v>60</v>
      </c>
      <c r="B53" s="23">
        <v>7749</v>
      </c>
    </row>
    <row r="54" spans="1:3" x14ac:dyDescent="0.3">
      <c r="A54" t="s">
        <v>67</v>
      </c>
      <c r="B54" s="23">
        <v>7245</v>
      </c>
    </row>
    <row r="55" spans="1:3" x14ac:dyDescent="0.3">
      <c r="A55" t="s">
        <v>59</v>
      </c>
      <c r="B55" s="23">
        <v>7146</v>
      </c>
    </row>
    <row r="56" spans="1:3" x14ac:dyDescent="0.3">
      <c r="A56" t="s">
        <v>65</v>
      </c>
      <c r="B56" s="23">
        <v>6512</v>
      </c>
    </row>
    <row r="57" spans="1:3" x14ac:dyDescent="0.3">
      <c r="A57" t="s">
        <v>68</v>
      </c>
      <c r="B57" s="23">
        <v>6355</v>
      </c>
    </row>
    <row r="58" spans="1:3" x14ac:dyDescent="0.3">
      <c r="A58" t="s">
        <v>85</v>
      </c>
      <c r="B58" s="23">
        <v>6310</v>
      </c>
    </row>
    <row r="59" spans="1:3" x14ac:dyDescent="0.3">
      <c r="A59" t="s">
        <v>72</v>
      </c>
      <c r="B59" s="23">
        <v>6230</v>
      </c>
    </row>
    <row r="60" spans="1:3" x14ac:dyDescent="0.3">
      <c r="A60" t="s">
        <v>61</v>
      </c>
      <c r="B60" s="23">
        <v>5890</v>
      </c>
    </row>
    <row r="61" spans="1:3" x14ac:dyDescent="0.3">
      <c r="A61" t="s">
        <v>62</v>
      </c>
      <c r="B61" s="23">
        <v>5421</v>
      </c>
    </row>
    <row r="62" spans="1:3" x14ac:dyDescent="0.3">
      <c r="A62" t="s">
        <v>74</v>
      </c>
      <c r="B62" s="23">
        <v>5188</v>
      </c>
    </row>
    <row r="63" spans="1:3" x14ac:dyDescent="0.3">
      <c r="A63" t="s">
        <v>97</v>
      </c>
      <c r="B63" s="23">
        <v>5183</v>
      </c>
    </row>
    <row r="64" spans="1:3" x14ac:dyDescent="0.3">
      <c r="A64" t="s">
        <v>79</v>
      </c>
      <c r="B64" s="23">
        <v>4953</v>
      </c>
    </row>
    <row r="65" spans="1:6" x14ac:dyDescent="0.3">
      <c r="A65" t="s">
        <v>73</v>
      </c>
      <c r="B65" s="23">
        <v>4918</v>
      </c>
    </row>
    <row r="66" spans="1:6" x14ac:dyDescent="0.3">
      <c r="A66" t="s">
        <v>76</v>
      </c>
      <c r="B66" s="23">
        <v>4832</v>
      </c>
    </row>
    <row r="67" spans="1:6" x14ac:dyDescent="0.3">
      <c r="A67" t="s">
        <v>92</v>
      </c>
      <c r="B67" s="23">
        <v>4769</v>
      </c>
    </row>
    <row r="68" spans="1:6" x14ac:dyDescent="0.3">
      <c r="A68" t="s">
        <v>103</v>
      </c>
      <c r="B68" s="23">
        <v>4724</v>
      </c>
    </row>
    <row r="69" spans="1:6" x14ac:dyDescent="0.3">
      <c r="A69" t="s">
        <v>100</v>
      </c>
      <c r="B69" s="23">
        <v>4302</v>
      </c>
    </row>
    <row r="70" spans="1:6" x14ac:dyDescent="0.3">
      <c r="A70" t="s">
        <v>77</v>
      </c>
      <c r="B70" s="23">
        <v>4206</v>
      </c>
    </row>
    <row r="71" spans="1:6" x14ac:dyDescent="0.3">
      <c r="A71" s="24" t="s">
        <v>89</v>
      </c>
      <c r="B71" s="23">
        <v>4132</v>
      </c>
    </row>
    <row r="72" spans="1:6" x14ac:dyDescent="0.3">
      <c r="A72" t="s">
        <v>104</v>
      </c>
      <c r="B72" s="23">
        <v>3902</v>
      </c>
    </row>
    <row r="73" spans="1:6" x14ac:dyDescent="0.3">
      <c r="A73" t="s">
        <v>105</v>
      </c>
      <c r="B73" s="23">
        <v>3882</v>
      </c>
    </row>
    <row r="74" spans="1:6" x14ac:dyDescent="0.3">
      <c r="A74" t="s">
        <v>75</v>
      </c>
      <c r="B74" s="23">
        <v>3869</v>
      </c>
    </row>
    <row r="75" spans="1:6" x14ac:dyDescent="0.3">
      <c r="A75" t="s">
        <v>69</v>
      </c>
      <c r="B75" s="23">
        <v>3856</v>
      </c>
      <c r="F75" s="24"/>
    </row>
    <row r="76" spans="1:6" x14ac:dyDescent="0.3">
      <c r="A76" t="s">
        <v>93</v>
      </c>
      <c r="B76" s="23">
        <v>3730</v>
      </c>
    </row>
    <row r="77" spans="1:6" x14ac:dyDescent="0.3">
      <c r="A77" t="s">
        <v>96</v>
      </c>
      <c r="B77" s="23">
        <v>3627</v>
      </c>
    </row>
    <row r="78" spans="1:6" x14ac:dyDescent="0.3">
      <c r="A78" t="s">
        <v>32</v>
      </c>
      <c r="B78" s="23">
        <v>3536</v>
      </c>
    </row>
    <row r="79" spans="1:6" x14ac:dyDescent="0.3">
      <c r="A79" t="s">
        <v>94</v>
      </c>
      <c r="B79" s="23">
        <v>3501</v>
      </c>
    </row>
    <row r="80" spans="1:6" x14ac:dyDescent="0.3">
      <c r="A80" t="s">
        <v>78</v>
      </c>
      <c r="B80" s="23">
        <v>3457</v>
      </c>
    </row>
    <row r="81" spans="1:6" x14ac:dyDescent="0.3">
      <c r="A81" t="s">
        <v>99</v>
      </c>
      <c r="B81" s="23">
        <v>3328</v>
      </c>
    </row>
    <row r="82" spans="1:6" x14ac:dyDescent="0.3">
      <c r="A82" t="s">
        <v>81</v>
      </c>
      <c r="B82" s="23">
        <v>3314</v>
      </c>
    </row>
    <row r="83" spans="1:6" x14ac:dyDescent="0.3">
      <c r="A83" t="s">
        <v>106</v>
      </c>
      <c r="B83" s="23">
        <v>2997</v>
      </c>
    </row>
    <row r="84" spans="1:6" x14ac:dyDescent="0.3">
      <c r="A84" t="s">
        <v>82</v>
      </c>
      <c r="B84" s="23">
        <v>2959</v>
      </c>
      <c r="F84" s="24"/>
    </row>
    <row r="85" spans="1:6" x14ac:dyDescent="0.3">
      <c r="A85" t="s">
        <v>88</v>
      </c>
      <c r="B85" s="23">
        <v>2830</v>
      </c>
    </row>
    <row r="86" spans="1:6" x14ac:dyDescent="0.3">
      <c r="A86" t="s">
        <v>107</v>
      </c>
      <c r="B86" s="23">
        <v>2758</v>
      </c>
    </row>
    <row r="87" spans="1:6" x14ac:dyDescent="0.3">
      <c r="A87" s="24" t="s">
        <v>90</v>
      </c>
      <c r="B87" s="23">
        <v>2712</v>
      </c>
    </row>
    <row r="88" spans="1:6" x14ac:dyDescent="0.3">
      <c r="A88" s="24" t="s">
        <v>118</v>
      </c>
      <c r="B88" s="23">
        <v>2712</v>
      </c>
    </row>
    <row r="89" spans="1:6" x14ac:dyDescent="0.3">
      <c r="A89" t="s">
        <v>80</v>
      </c>
      <c r="B89" s="23">
        <v>2693</v>
      </c>
    </row>
    <row r="90" spans="1:6" x14ac:dyDescent="0.3">
      <c r="A90" t="s">
        <v>95</v>
      </c>
      <c r="B90" s="23">
        <v>2672</v>
      </c>
    </row>
    <row r="91" spans="1:6" x14ac:dyDescent="0.3">
      <c r="A91" t="s">
        <v>83</v>
      </c>
      <c r="B91" s="23">
        <v>2614</v>
      </c>
    </row>
    <row r="92" spans="1:6" x14ac:dyDescent="0.3">
      <c r="A92" t="s">
        <v>84</v>
      </c>
      <c r="B92" s="23">
        <v>2599</v>
      </c>
    </row>
    <row r="93" spans="1:6" x14ac:dyDescent="0.3">
      <c r="A93" t="s">
        <v>108</v>
      </c>
      <c r="B93" s="23">
        <v>2169</v>
      </c>
    </row>
    <row r="94" spans="1:6" x14ac:dyDescent="0.3">
      <c r="A94" t="s">
        <v>109</v>
      </c>
      <c r="B94" s="23">
        <v>1882</v>
      </c>
    </row>
    <row r="95" spans="1:6" x14ac:dyDescent="0.3">
      <c r="A95" t="s">
        <v>110</v>
      </c>
      <c r="B95" s="23">
        <v>1854</v>
      </c>
    </row>
    <row r="96" spans="1:6" x14ac:dyDescent="0.3">
      <c r="A96" t="s">
        <v>111</v>
      </c>
      <c r="B96" s="23">
        <v>1647</v>
      </c>
    </row>
    <row r="97" spans="1:2" x14ac:dyDescent="0.3">
      <c r="A97" t="s">
        <v>112</v>
      </c>
      <c r="B97" s="23">
        <v>1576</v>
      </c>
    </row>
    <row r="98" spans="1:2" x14ac:dyDescent="0.3">
      <c r="A98" t="s">
        <v>113</v>
      </c>
      <c r="B98" s="23">
        <v>1027</v>
      </c>
    </row>
    <row r="99" spans="1:2" x14ac:dyDescent="0.3">
      <c r="A99" t="s">
        <v>114</v>
      </c>
      <c r="B99" s="23">
        <v>953</v>
      </c>
    </row>
    <row r="100" spans="1:2" x14ac:dyDescent="0.3">
      <c r="A100" t="s">
        <v>115</v>
      </c>
      <c r="B100" s="23">
        <v>917</v>
      </c>
    </row>
    <row r="101" spans="1:2" x14ac:dyDescent="0.3">
      <c r="A101" t="s">
        <v>116</v>
      </c>
      <c r="B101" s="23">
        <v>917</v>
      </c>
    </row>
    <row r="102" spans="1:2" x14ac:dyDescent="0.3">
      <c r="A102" t="s">
        <v>117</v>
      </c>
      <c r="B102" s="23">
        <v>917</v>
      </c>
    </row>
    <row r="103" spans="1:2" x14ac:dyDescent="0.3">
      <c r="A103" t="s">
        <v>98</v>
      </c>
      <c r="B103" s="23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Total cost ($)</vt:lpstr>
      <vt:lpstr>Electricity cost ($)</vt:lpstr>
      <vt:lpstr>Electricity usage (kWh)</vt:lpstr>
      <vt:lpstr>2021</vt:lpstr>
      <vt:lpstr>2019</vt:lpstr>
      <vt:lpstr>Electricity Tree 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mfathollahzadeh</dc:creator>
  <cp:lastModifiedBy>Andrew Balmaseda</cp:lastModifiedBy>
  <dcterms:created xsi:type="dcterms:W3CDTF">2018-07-21T14:53:20Z</dcterms:created>
  <dcterms:modified xsi:type="dcterms:W3CDTF">2022-10-03T16:32:15Z</dcterms:modified>
</cp:coreProperties>
</file>