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880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Sheet1!$A$1:$O$61</definedName>
    <definedName name="_xlnm.Print_Area" localSheetId="0">Sheet1!$A$1:$E$61</definedName>
  </definedNames>
  <calcPr calcId="145621"/>
</workbook>
</file>

<file path=xl/calcChain.xml><?xml version="1.0" encoding="utf-8"?>
<calcChain xmlns="http://schemas.openxmlformats.org/spreadsheetml/2006/main">
  <c r="O57" i="1" l="1"/>
  <c r="O20" i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2" i="1"/>
  <c r="G9" i="1"/>
  <c r="G16" i="1"/>
  <c r="G19" i="1"/>
  <c r="G46" i="1"/>
  <c r="G5" i="1"/>
  <c r="G12" i="1"/>
  <c r="G13" i="1"/>
  <c r="G14" i="1"/>
  <c r="G15" i="1"/>
  <c r="G17" i="1"/>
  <c r="G18" i="1"/>
  <c r="G20" i="1"/>
  <c r="G21" i="1"/>
  <c r="G30" i="1"/>
  <c r="G31" i="1"/>
  <c r="G37" i="1"/>
  <c r="G39" i="1"/>
  <c r="G38" i="1"/>
  <c r="G40" i="1"/>
  <c r="G41" i="1"/>
  <c r="G51" i="1"/>
  <c r="G52" i="1"/>
  <c r="G53" i="1"/>
  <c r="G55" i="1"/>
  <c r="G60" i="1"/>
  <c r="G7" i="1"/>
  <c r="G11" i="1"/>
  <c r="G25" i="1"/>
  <c r="G34" i="1"/>
  <c r="G43" i="1"/>
  <c r="G56" i="1"/>
  <c r="G8" i="1"/>
  <c r="G10" i="1"/>
  <c r="G22" i="1"/>
  <c r="G23" i="1"/>
  <c r="G24" i="1"/>
  <c r="G26" i="1"/>
  <c r="G27" i="1"/>
  <c r="G32" i="1"/>
  <c r="G35" i="1"/>
  <c r="G36" i="1"/>
  <c r="G58" i="1"/>
  <c r="G57" i="1"/>
  <c r="G42" i="1"/>
  <c r="G2" i="1"/>
  <c r="G33" i="1"/>
  <c r="G44" i="1"/>
  <c r="G45" i="1"/>
  <c r="G47" i="1"/>
  <c r="G48" i="1"/>
  <c r="G50" i="1"/>
  <c r="G54" i="1"/>
  <c r="G61" i="1"/>
  <c r="G3" i="1"/>
  <c r="G6" i="1"/>
  <c r="G28" i="1"/>
  <c r="G29" i="1"/>
  <c r="G49" i="1"/>
  <c r="G59" i="1"/>
  <c r="G4" i="1"/>
</calcChain>
</file>

<file path=xl/sharedStrings.xml><?xml version="1.0" encoding="utf-8"?>
<sst xmlns="http://schemas.openxmlformats.org/spreadsheetml/2006/main" count="446" uniqueCount="171">
  <si>
    <t>17A127-584P01</t>
  </si>
  <si>
    <t>AFT FLANGE FORG</t>
  </si>
  <si>
    <t>17A164-010P01</t>
  </si>
  <si>
    <t>2116M10P01</t>
  </si>
  <si>
    <t>2468M26P01</t>
  </si>
  <si>
    <t>4013522-469P03</t>
  </si>
  <si>
    <t>LEAP TCF FWD FLANGE FORGING</t>
  </si>
  <si>
    <t>LEAPX STG.1 AFT SPACER ARM FORGING</t>
  </si>
  <si>
    <t>SEAL, ROT AIR</t>
  </si>
  <si>
    <t>RING</t>
  </si>
  <si>
    <t>9977013-179P01</t>
  </si>
  <si>
    <t>4096701-935P01</t>
  </si>
  <si>
    <t>4013082-728P02</t>
  </si>
  <si>
    <t>4013082-728P01</t>
  </si>
  <si>
    <t>17A137-588P01</t>
  </si>
  <si>
    <t>1459M49P01</t>
  </si>
  <si>
    <t>9977013-555P01</t>
  </si>
  <si>
    <t>5128T95P01</t>
  </si>
  <si>
    <t>4096T81P01</t>
  </si>
  <si>
    <t>4013522-470P06</t>
  </si>
  <si>
    <t>4013522-470P04</t>
  </si>
  <si>
    <t>4013522-460P01</t>
  </si>
  <si>
    <t>4013522-438P04</t>
  </si>
  <si>
    <t>4013382-898P01</t>
  </si>
  <si>
    <t>17A137-531P01</t>
  </si>
  <si>
    <t>17A166-345P02</t>
  </si>
  <si>
    <t>17A166-881P02</t>
  </si>
  <si>
    <t>17A166-985P01</t>
  </si>
  <si>
    <t>2007M20P02</t>
  </si>
  <si>
    <t>2447M13P02</t>
  </si>
  <si>
    <t>2462M84P01</t>
  </si>
  <si>
    <t>2468M30P01</t>
  </si>
  <si>
    <t>LEAP-1B STG. 3-4 AFT SPACER ARM FORGING</t>
  </si>
  <si>
    <t>2468M30P02</t>
  </si>
  <si>
    <t>10042170P02</t>
  </si>
  <si>
    <t>4013522-284P03</t>
  </si>
  <si>
    <t>4013382-925P02</t>
  </si>
  <si>
    <t>4013382-924P02</t>
  </si>
  <si>
    <t>4013382-684P01</t>
  </si>
  <si>
    <t>4013081-646P03</t>
  </si>
  <si>
    <t>4013082-800P04</t>
  </si>
  <si>
    <t>4013083-509P09</t>
  </si>
  <si>
    <t>4013382-989P02</t>
  </si>
  <si>
    <t>4013437-088P05</t>
  </si>
  <si>
    <t>4013437-156P03</t>
  </si>
  <si>
    <t>5087T68P02</t>
  </si>
  <si>
    <t>5108T96P01</t>
  </si>
  <si>
    <t xml:space="preserve">#5 LAB. SEAL MAT'L      </t>
  </si>
  <si>
    <t xml:space="preserve">5108T97P01                           </t>
  </si>
  <si>
    <t>9899556-606P103</t>
  </si>
  <si>
    <t>4013081-646P02</t>
  </si>
  <si>
    <t>4013078-076P01</t>
  </si>
  <si>
    <t>4013050-769P02</t>
  </si>
  <si>
    <t>4012900-510P04</t>
  </si>
  <si>
    <t>17A164-020P03</t>
  </si>
  <si>
    <t>17A164-009P01</t>
  </si>
  <si>
    <t>9977006-665</t>
  </si>
  <si>
    <t>4013522-398P03</t>
  </si>
  <si>
    <t>4013382-922P04</t>
  </si>
  <si>
    <t>4013080-757P01</t>
  </si>
  <si>
    <t>17A166-344P03</t>
  </si>
  <si>
    <t>17A148-346P01</t>
  </si>
  <si>
    <t>9977013-404P01</t>
  </si>
  <si>
    <t xml:space="preserve">Supplier </t>
  </si>
  <si>
    <t xml:space="preserve">Forging Number </t>
  </si>
  <si>
    <t>Nomenclature</t>
  </si>
  <si>
    <t>Seamless Thru 2022</t>
  </si>
  <si>
    <t xml:space="preserve">Billet Note - 5 Alloys that will be Carpenter File - In process negotation will supply pricing </t>
  </si>
  <si>
    <t xml:space="preserve">GE Direct list </t>
  </si>
  <si>
    <t xml:space="preserve">**Note GE Direct and Indirect RFQ </t>
  </si>
  <si>
    <t xml:space="preserve">Send RFQ to ATI and Cartech - Kaiser </t>
  </si>
  <si>
    <t>Attached Parts list- Roger email volumes</t>
  </si>
  <si>
    <t>2018-2022</t>
  </si>
  <si>
    <t>Requested Date?</t>
  </si>
  <si>
    <t>2wks</t>
  </si>
  <si>
    <t xml:space="preserve">EP </t>
  </si>
  <si>
    <t>4013431-062P04</t>
  </si>
  <si>
    <t xml:space="preserve">  FORGING, HPT CASE</t>
  </si>
  <si>
    <t>T700</t>
  </si>
  <si>
    <t>F414</t>
  </si>
  <si>
    <t>GE90-155B</t>
  </si>
  <si>
    <t xml:space="preserve">F404 </t>
  </si>
  <si>
    <t xml:space="preserve">Military </t>
  </si>
  <si>
    <t>4013428-448P03</t>
  </si>
  <si>
    <t xml:space="preserve">GE90 Base </t>
  </si>
  <si>
    <t>GE90-115B</t>
  </si>
  <si>
    <t xml:space="preserve">T64 </t>
  </si>
  <si>
    <t>Drop ship to Rourke  - Chris Robinson</t>
  </si>
  <si>
    <t xml:space="preserve"> OGV STATOR RING</t>
  </si>
  <si>
    <t>FWD. FLANGE</t>
  </si>
  <si>
    <t>FLANGE</t>
  </si>
  <si>
    <t xml:space="preserve">RING </t>
  </si>
  <si>
    <t>FLANGE, STG.1&amp;2 CR SPOOL</t>
  </si>
  <si>
    <t>DISK FRGNG</t>
  </si>
  <si>
    <t>TCF AFT FLG MACHINED FORGING</t>
  </si>
  <si>
    <t>SEMI-MACH (TURNED) GE90-115B LPT CASE</t>
  </si>
  <si>
    <t>LPT CASE FORGING NNS 718+</t>
  </si>
  <si>
    <t>LPT CASE</t>
  </si>
  <si>
    <t>FORGING</t>
  </si>
  <si>
    <t>AFT FLANGE</t>
  </si>
  <si>
    <t>AFT RING</t>
  </si>
  <si>
    <t>MACHINED RING</t>
  </si>
  <si>
    <t>OUTER SHELL</t>
  </si>
  <si>
    <t>T64 RING</t>
  </si>
  <si>
    <t>FWD FLG-0-CSG TMF</t>
  </si>
  <si>
    <t>FORGING FRT CASE</t>
  </si>
  <si>
    <t>RETAINER FORGING</t>
  </si>
  <si>
    <t>GE90-115B TCF CASE FORGING (1PC.)</t>
  </si>
  <si>
    <t>#4 AIR DUCT MAT'L</t>
  </si>
  <si>
    <t>TURB SEAL RING</t>
  </si>
  <si>
    <t>COMT CASE FORGING</t>
  </si>
  <si>
    <t>INNER SHELL</t>
  </si>
  <si>
    <t>A/O SEPARATOR FORGING (F414)</t>
  </si>
  <si>
    <t>RING FORGING</t>
  </si>
  <si>
    <t>F414 RUNNER,SEAL FORGING</t>
  </si>
  <si>
    <t>#1 ROTATING SEAL FORGING</t>
  </si>
  <si>
    <t>STG 4 ARM/FLANGE/GENX</t>
  </si>
  <si>
    <t>STG 4 ARM/FLANGE</t>
  </si>
  <si>
    <t>LEAPX STG.3-4 AFT SPACER ARM FORGING</t>
  </si>
  <si>
    <t>OUTER CASE FOG</t>
  </si>
  <si>
    <t xml:space="preserve">Export </t>
  </si>
  <si>
    <t>Flash Welded Thru 2022</t>
  </si>
  <si>
    <t>F110-GE-JDA</t>
  </si>
  <si>
    <t xml:space="preserve">CF6
CF6-80A
CF6-80C2
</t>
  </si>
  <si>
    <t xml:space="preserve">GENX-1B    GENX-2B   </t>
  </si>
  <si>
    <t>LEAP- 1A/C</t>
  </si>
  <si>
    <t>LEAP-1B</t>
  </si>
  <si>
    <t>9977011-869P01</t>
  </si>
  <si>
    <t>9977011-870P01</t>
  </si>
  <si>
    <t>CFM56</t>
  </si>
  <si>
    <t>LM2500</t>
  </si>
  <si>
    <t xml:space="preserve">Parts list </t>
  </si>
  <si>
    <t>A</t>
  </si>
  <si>
    <t>A/B</t>
  </si>
  <si>
    <t xml:space="preserve">Total </t>
  </si>
  <si>
    <t>Part</t>
  </si>
  <si>
    <t xml:space="preserve">Planner </t>
  </si>
  <si>
    <t xml:space="preserve">Engine Program </t>
  </si>
  <si>
    <t>Clint Doolittle</t>
  </si>
  <si>
    <t/>
  </si>
  <si>
    <t>Eric Nutile</t>
  </si>
  <si>
    <t>5108T97P01</t>
  </si>
  <si>
    <t>GREGORY LABELLE</t>
  </si>
  <si>
    <t>Janine Christian</t>
  </si>
  <si>
    <t>9977011-869P02</t>
  </si>
  <si>
    <t>Sharada Mani m</t>
  </si>
  <si>
    <t xml:space="preserve">LEAP-1AC/1B </t>
  </si>
  <si>
    <t>LM2500/CF6</t>
  </si>
  <si>
    <t> CF6-80C</t>
  </si>
  <si>
    <t>F404/F414</t>
  </si>
  <si>
    <t xml:space="preserve"> CF6/LM6000</t>
  </si>
  <si>
    <t>CF34</t>
  </si>
  <si>
    <t>CF34-3/8</t>
  </si>
  <si>
    <t xml:space="preserve">Commercial </t>
  </si>
  <si>
    <t>Commercial</t>
  </si>
  <si>
    <t>T58</t>
  </si>
  <si>
    <t>Military</t>
  </si>
  <si>
    <t>Military/Commercial</t>
  </si>
  <si>
    <t>M/C/J</t>
  </si>
  <si>
    <t>Note</t>
  </si>
  <si>
    <t>GE90
GE90-115B</t>
  </si>
  <si>
    <t>* 718+  material pass thru</t>
  </si>
  <si>
    <t>A/B/C</t>
  </si>
  <si>
    <t>A/C</t>
  </si>
  <si>
    <t>FLANGE, FWD</t>
  </si>
  <si>
    <t xml:space="preserve">Parts List A </t>
  </si>
  <si>
    <t xml:space="preserve">Aloca and Carlton </t>
  </si>
  <si>
    <t xml:space="preserve">Parts List B </t>
  </si>
  <si>
    <t xml:space="preserve">Welded and Wyman </t>
  </si>
  <si>
    <t>Parts List  C</t>
  </si>
  <si>
    <t xml:space="preserve">Frisa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</si>
</sst>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0" fillId="0" borderId="1" xfId="0" applyBorder="1"/>
    <xf numFmtId="49" fontId="3" fillId="0" borderId="1" xfId="2" applyNumberFormat="1" applyBorder="1"/>
    <xf numFmtId="49" fontId="3" fillId="2" borderId="1" xfId="2" applyNumberFormat="1" applyFill="1" applyBorder="1"/>
    <xf numFmtId="49" fontId="3" fillId="0" borderId="1" xfId="2" applyNumberFormat="1" applyFill="1" applyBorder="1"/>
    <xf numFmtId="0" fontId="3" fillId="5" borderId="1" xfId="2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/>
  </cellXfs>
  <cellStyles count="7">
    <cellStyle name="Comma 2" xfId="4"/>
    <cellStyle name="Currency 2" xfId="5"/>
    <cellStyle name="Normal" xfId="0" builtinId="0"/>
    <cellStyle name="Normal 2" xfId="1"/>
    <cellStyle name="Normal 2 2" xfId="2"/>
    <cellStyle name="Normal 2 3" xfId="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0073856/AppData/Local/Microsoft/Windows/Temporary%20Internet%20Files/Content.Outlook/9GA240CH/Part-and-Drawing-Exp-17A127-584-20150817-11097829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fo"/>
    </sheetNames>
    <sheetDataSet>
      <sheetData sheetId="0">
        <row r="2">
          <cell r="B2" t="str">
            <v>10042170</v>
          </cell>
          <cell r="C2" t="str">
            <v>UNK</v>
          </cell>
        </row>
        <row r="3">
          <cell r="B3" t="str">
            <v>1459M49</v>
          </cell>
          <cell r="C3" t="str">
            <v>NLR</v>
          </cell>
        </row>
        <row r="4">
          <cell r="B4" t="str">
            <v>17A127-584</v>
          </cell>
          <cell r="C4" t="str">
            <v>LRC</v>
          </cell>
        </row>
        <row r="5">
          <cell r="B5" t="str">
            <v>17A137-531</v>
          </cell>
          <cell r="C5" t="str">
            <v>UNK</v>
          </cell>
        </row>
        <row r="6">
          <cell r="B6" t="str">
            <v>17A137-588</v>
          </cell>
          <cell r="C6" t="str">
            <v>UNK</v>
          </cell>
        </row>
        <row r="7">
          <cell r="B7" t="str">
            <v>17A148-346</v>
          </cell>
          <cell r="C7" t="str">
            <v>NLR</v>
          </cell>
        </row>
        <row r="8">
          <cell r="B8" t="str">
            <v>17A164-009</v>
          </cell>
          <cell r="C8" t="str">
            <v>UNK</v>
          </cell>
        </row>
        <row r="9">
          <cell r="B9" t="str">
            <v>17A164-010</v>
          </cell>
          <cell r="C9" t="str">
            <v>NLR</v>
          </cell>
        </row>
        <row r="10">
          <cell r="B10" t="str">
            <v>17A164-020</v>
          </cell>
          <cell r="C10" t="str">
            <v>UNK</v>
          </cell>
        </row>
        <row r="11">
          <cell r="B11" t="str">
            <v>17A166-344</v>
          </cell>
          <cell r="C11" t="str">
            <v>UNK</v>
          </cell>
        </row>
        <row r="12">
          <cell r="B12" t="str">
            <v>17A166-345</v>
          </cell>
          <cell r="C12" t="str">
            <v>UNK</v>
          </cell>
        </row>
        <row r="13">
          <cell r="B13" t="str">
            <v>17A166-881</v>
          </cell>
          <cell r="C13" t="str">
            <v>UNK</v>
          </cell>
        </row>
        <row r="14">
          <cell r="B14" t="str">
            <v>17A166-985</v>
          </cell>
          <cell r="C14" t="str">
            <v>UNK</v>
          </cell>
        </row>
        <row r="15">
          <cell r="B15" t="str">
            <v>2007M20</v>
          </cell>
          <cell r="C15" t="str">
            <v>NLR</v>
          </cell>
        </row>
        <row r="16">
          <cell r="B16" t="str">
            <v>2116M10</v>
          </cell>
          <cell r="C16" t="str">
            <v>LRC</v>
          </cell>
        </row>
        <row r="17">
          <cell r="B17" t="str">
            <v>2447M13</v>
          </cell>
          <cell r="C17" t="str">
            <v>NLR</v>
          </cell>
        </row>
        <row r="18">
          <cell r="B18" t="str">
            <v>2462M84</v>
          </cell>
          <cell r="C18" t="str">
            <v>NLR</v>
          </cell>
        </row>
        <row r="19">
          <cell r="B19" t="str">
            <v>2468M26</v>
          </cell>
          <cell r="C19" t="str">
            <v>NLR</v>
          </cell>
        </row>
        <row r="20">
          <cell r="B20" t="str">
            <v>2468M30</v>
          </cell>
          <cell r="C20" t="str">
            <v>NLR</v>
          </cell>
        </row>
        <row r="21">
          <cell r="B21" t="str">
            <v>2468M30</v>
          </cell>
          <cell r="C21" t="str">
            <v>NLR</v>
          </cell>
        </row>
        <row r="22">
          <cell r="B22" t="str">
            <v>4012900-510</v>
          </cell>
          <cell r="C22" t="str">
            <v>UNK</v>
          </cell>
        </row>
        <row r="23">
          <cell r="B23" t="str">
            <v>4013050-769</v>
          </cell>
          <cell r="C23" t="str">
            <v>NLR</v>
          </cell>
        </row>
        <row r="24">
          <cell r="B24" t="str">
            <v>4013078-076</v>
          </cell>
          <cell r="C24" t="str">
            <v>UNK</v>
          </cell>
        </row>
        <row r="25">
          <cell r="B25" t="str">
            <v>4013080-757</v>
          </cell>
          <cell r="C25" t="str">
            <v>NLR</v>
          </cell>
        </row>
        <row r="26">
          <cell r="B26" t="str">
            <v>4013081-646</v>
          </cell>
          <cell r="C26" t="str">
            <v>NLR</v>
          </cell>
        </row>
        <row r="27">
          <cell r="B27" t="str">
            <v>4013082-728</v>
          </cell>
          <cell r="C27" t="str">
            <v>NLR</v>
          </cell>
        </row>
        <row r="28">
          <cell r="B28" t="str">
            <v>4013082-728</v>
          </cell>
          <cell r="C28" t="str">
            <v>NLR</v>
          </cell>
        </row>
        <row r="29">
          <cell r="B29" t="str">
            <v>4013082-800</v>
          </cell>
          <cell r="C29" t="str">
            <v>UNK</v>
          </cell>
        </row>
        <row r="30">
          <cell r="B30" t="str">
            <v>4013083-509</v>
          </cell>
          <cell r="C30" t="str">
            <v>UNK</v>
          </cell>
        </row>
        <row r="31">
          <cell r="B31" t="str">
            <v>4013382-684</v>
          </cell>
          <cell r="C31" t="str">
            <v>UNK</v>
          </cell>
        </row>
        <row r="32">
          <cell r="B32" t="str">
            <v>4013382-898</v>
          </cell>
          <cell r="C32" t="str">
            <v>NLR</v>
          </cell>
        </row>
        <row r="33">
          <cell r="B33" t="str">
            <v>4013382-922</v>
          </cell>
          <cell r="C33" t="str">
            <v>NLR</v>
          </cell>
        </row>
        <row r="34">
          <cell r="B34" t="str">
            <v>4013382-924</v>
          </cell>
          <cell r="C34" t="str">
            <v>NLR</v>
          </cell>
        </row>
        <row r="35">
          <cell r="B35" t="str">
            <v>4013382-925</v>
          </cell>
          <cell r="C35" t="str">
            <v>NLR</v>
          </cell>
        </row>
        <row r="36">
          <cell r="B36" t="str">
            <v>4013382-989</v>
          </cell>
          <cell r="C36" t="str">
            <v>NLR</v>
          </cell>
        </row>
        <row r="37">
          <cell r="B37" t="str">
            <v>4013428-448</v>
          </cell>
          <cell r="C37" t="str">
            <v>UNK</v>
          </cell>
        </row>
        <row r="38">
          <cell r="B38" t="str">
            <v>4013431-062</v>
          </cell>
          <cell r="C38" t="str">
            <v>NLR</v>
          </cell>
        </row>
        <row r="39">
          <cell r="B39" t="str">
            <v>4013437-088</v>
          </cell>
          <cell r="C39" t="str">
            <v>UNK</v>
          </cell>
        </row>
        <row r="40">
          <cell r="B40" t="str">
            <v>4013437-156</v>
          </cell>
          <cell r="C40" t="str">
            <v>UNK</v>
          </cell>
        </row>
        <row r="41">
          <cell r="B41" t="str">
            <v>4013522-284</v>
          </cell>
          <cell r="C41" t="str">
            <v>NLR</v>
          </cell>
        </row>
        <row r="42">
          <cell r="B42" t="str">
            <v>4013522-398</v>
          </cell>
          <cell r="C42" t="str">
            <v>UNK</v>
          </cell>
        </row>
        <row r="43">
          <cell r="B43" t="str">
            <v>4013522-438</v>
          </cell>
          <cell r="C43" t="str">
            <v>NLR</v>
          </cell>
        </row>
        <row r="44">
          <cell r="B44" t="str">
            <v>4013522-460</v>
          </cell>
          <cell r="C44" t="str">
            <v>NLR</v>
          </cell>
        </row>
        <row r="45">
          <cell r="B45" t="str">
            <v>4013522-469</v>
          </cell>
          <cell r="C45" t="str">
            <v>NLR</v>
          </cell>
        </row>
        <row r="46">
          <cell r="B46" t="str">
            <v>4013522-470</v>
          </cell>
          <cell r="C46" t="str">
            <v>NLR</v>
          </cell>
        </row>
        <row r="47">
          <cell r="B47" t="str">
            <v>4013522-470</v>
          </cell>
          <cell r="C47" t="str">
            <v>NLR</v>
          </cell>
        </row>
        <row r="48">
          <cell r="B48" t="str">
            <v>4013752-854</v>
          </cell>
          <cell r="C48" t="str">
            <v>NLR</v>
          </cell>
        </row>
        <row r="49">
          <cell r="B49" t="str">
            <v>4096701-935</v>
          </cell>
          <cell r="C49" t="str">
            <v>UNK</v>
          </cell>
        </row>
        <row r="50">
          <cell r="B50" t="str">
            <v>4096T81</v>
          </cell>
          <cell r="C50" t="str">
            <v>NLR</v>
          </cell>
        </row>
        <row r="51">
          <cell r="B51" t="str">
            <v>5087T68</v>
          </cell>
          <cell r="C51" t="str">
            <v>NLR</v>
          </cell>
        </row>
        <row r="52">
          <cell r="B52" t="str">
            <v>5108T96</v>
          </cell>
          <cell r="C52" t="str">
            <v>UNK</v>
          </cell>
        </row>
        <row r="53">
          <cell r="B53" t="str">
            <v>5108T97</v>
          </cell>
          <cell r="C53" t="str">
            <v>LRS</v>
          </cell>
        </row>
        <row r="54">
          <cell r="B54" t="str">
            <v>5128T95</v>
          </cell>
          <cell r="C54" t="str">
            <v>UNK</v>
          </cell>
        </row>
        <row r="55">
          <cell r="B55" t="str">
            <v>9899556-606</v>
          </cell>
          <cell r="C55" t="str">
            <v>LRC</v>
          </cell>
        </row>
        <row r="56">
          <cell r="B56" t="str">
            <v>9977006-665</v>
          </cell>
          <cell r="C56" t="str">
            <v>UNK</v>
          </cell>
        </row>
        <row r="57">
          <cell r="B57" t="str">
            <v>9977011-870</v>
          </cell>
          <cell r="C57" t="str">
            <v>LRC</v>
          </cell>
        </row>
        <row r="58">
          <cell r="B58" t="str">
            <v>9977013-179</v>
          </cell>
          <cell r="C58" t="str">
            <v>UNK</v>
          </cell>
        </row>
        <row r="59">
          <cell r="B59" t="str">
            <v>9977013-404</v>
          </cell>
          <cell r="C59" t="str">
            <v>NLR</v>
          </cell>
        </row>
        <row r="60">
          <cell r="B60" t="str">
            <v>9977013-555</v>
          </cell>
          <cell r="C60" t="str">
            <v>NLR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workbookViewId="0">
      <selection activeCell="C41" sqref="C41"/>
    </sheetView>
  </sheetViews>
  <sheetFormatPr defaultRowHeight="15" x14ac:dyDescent="0.25"/>
  <cols>
    <col min="1" max="1" width="15" customWidth="1"/>
    <col min="2" max="2" width="23.140625" bestFit="1" customWidth="1"/>
    <col min="3" max="3" width="40.5703125" bestFit="1" customWidth="1"/>
    <col min="4" max="4" width="12.85546875" bestFit="1" customWidth="1"/>
    <col min="5" max="5" width="34.42578125" bestFit="1" customWidth="1"/>
    <col min="6" max="6" width="34.42578125" style="19" customWidth="1"/>
    <col min="8" max="8" width="9.140625" style="3"/>
    <col min="14" max="14" width="9.5703125" bestFit="1" customWidth="1"/>
    <col min="15" max="15" width="9.140625" style="11"/>
  </cols>
  <sheetData>
    <row r="1" spans="1:15" ht="25.5" customHeight="1" x14ac:dyDescent="0.25">
      <c r="A1" s="17" t="s">
        <v>63</v>
      </c>
      <c r="B1" s="14" t="s">
        <v>64</v>
      </c>
      <c r="C1" s="14" t="s">
        <v>65</v>
      </c>
      <c r="D1" s="14" t="s">
        <v>75</v>
      </c>
      <c r="E1" s="4" t="s">
        <v>158</v>
      </c>
      <c r="F1" s="4" t="s">
        <v>159</v>
      </c>
      <c r="G1" s="4" t="s">
        <v>120</v>
      </c>
      <c r="H1" s="4" t="s">
        <v>131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  <c r="O1" s="4" t="s">
        <v>134</v>
      </c>
    </row>
    <row r="2" spans="1:15" s="20" customFormat="1" x14ac:dyDescent="0.25">
      <c r="A2" s="20">
        <v>77623</v>
      </c>
      <c r="B2" s="20" t="s">
        <v>34</v>
      </c>
      <c r="C2" s="20" t="s">
        <v>98</v>
      </c>
      <c r="D2" s="6" t="s">
        <v>122</v>
      </c>
      <c r="E2" s="20" t="s">
        <v>82</v>
      </c>
      <c r="G2" s="20" t="str">
        <f>VLOOKUP(B2,[1]Data!$B$2:$C$60,2,TRUE)</f>
        <v>UNK</v>
      </c>
      <c r="H2" s="21" t="s">
        <v>132</v>
      </c>
      <c r="I2" s="10">
        <v>0</v>
      </c>
      <c r="J2" s="10">
        <v>20</v>
      </c>
      <c r="K2" s="10">
        <v>20</v>
      </c>
      <c r="L2" s="10">
        <v>20</v>
      </c>
      <c r="M2" s="10">
        <v>5</v>
      </c>
      <c r="N2" s="10">
        <v>5</v>
      </c>
      <c r="O2" s="12">
        <f>(I2+J2+K2+L2+M2+N2)+(5%*(I2+J2+K2+L2+M2+N2))</f>
        <v>73.5</v>
      </c>
    </row>
    <row r="3" spans="1:15" s="20" customFormat="1" ht="60" x14ac:dyDescent="0.25">
      <c r="A3" s="20">
        <v>93689</v>
      </c>
      <c r="B3" s="20" t="s">
        <v>15</v>
      </c>
      <c r="C3" s="20" t="s">
        <v>90</v>
      </c>
      <c r="D3" s="2" t="s">
        <v>123</v>
      </c>
      <c r="E3" s="20" t="s">
        <v>153</v>
      </c>
      <c r="G3" s="20" t="str">
        <f>VLOOKUP(B3,[1]Data!$B$2:$C$60,2,TRUE)</f>
        <v>NLR</v>
      </c>
      <c r="H3" s="20" t="s">
        <v>162</v>
      </c>
      <c r="I3" s="10">
        <v>22</v>
      </c>
      <c r="J3" s="10">
        <v>18</v>
      </c>
      <c r="K3" s="10">
        <v>18</v>
      </c>
      <c r="L3" s="10">
        <v>18</v>
      </c>
      <c r="M3" s="10">
        <v>18</v>
      </c>
      <c r="N3" s="10">
        <v>18</v>
      </c>
      <c r="O3" s="12">
        <f t="shared" ref="O3:O61" si="0">(I3+J3+K3+L3+M3+N3)+(5%*(I3+J3+K3+L3+M3+N3))</f>
        <v>117.6</v>
      </c>
    </row>
    <row r="4" spans="1:15" s="20" customFormat="1" x14ac:dyDescent="0.25">
      <c r="A4" s="22">
        <v>7312</v>
      </c>
      <c r="B4" s="20" t="s">
        <v>0</v>
      </c>
      <c r="C4" s="20" t="s">
        <v>1</v>
      </c>
      <c r="D4" s="21" t="s">
        <v>78</v>
      </c>
      <c r="E4" s="20" t="s">
        <v>82</v>
      </c>
      <c r="G4" s="20" t="str">
        <f>VLOOKUP(B4,[1]Data!$B$2:$C$60,2,TRUE)</f>
        <v>LRC</v>
      </c>
      <c r="H4" s="21" t="s">
        <v>132</v>
      </c>
      <c r="I4" s="10">
        <v>0</v>
      </c>
      <c r="J4" s="10">
        <v>5</v>
      </c>
      <c r="K4" s="10">
        <v>5</v>
      </c>
      <c r="L4" s="10">
        <v>5</v>
      </c>
      <c r="M4" s="10">
        <v>5</v>
      </c>
      <c r="N4" s="10">
        <v>5</v>
      </c>
      <c r="O4" s="12">
        <f t="shared" si="0"/>
        <v>26.25</v>
      </c>
    </row>
    <row r="5" spans="1:15" s="20" customFormat="1" x14ac:dyDescent="0.25">
      <c r="A5" s="20">
        <v>21006</v>
      </c>
      <c r="B5" s="20" t="s">
        <v>24</v>
      </c>
      <c r="C5" s="20" t="s">
        <v>113</v>
      </c>
      <c r="D5" s="21" t="s">
        <v>81</v>
      </c>
      <c r="E5" s="20" t="s">
        <v>82</v>
      </c>
      <c r="G5" s="20" t="str">
        <f>VLOOKUP(B5,[1]Data!$B$2:$C$60,2,TRUE)</f>
        <v>UNK</v>
      </c>
      <c r="H5" s="21" t="s">
        <v>132</v>
      </c>
      <c r="I5" s="10">
        <v>0</v>
      </c>
      <c r="J5" s="10">
        <v>9</v>
      </c>
      <c r="K5" s="10">
        <v>5</v>
      </c>
      <c r="L5" s="10">
        <v>5</v>
      </c>
      <c r="M5" s="10">
        <v>5</v>
      </c>
      <c r="N5" s="10">
        <v>5</v>
      </c>
      <c r="O5" s="12">
        <f t="shared" si="0"/>
        <v>30.45</v>
      </c>
    </row>
    <row r="6" spans="1:15" s="20" customFormat="1" x14ac:dyDescent="0.25">
      <c r="A6" s="20">
        <v>93689</v>
      </c>
      <c r="B6" s="20" t="s">
        <v>14</v>
      </c>
      <c r="C6" s="20" t="s">
        <v>91</v>
      </c>
      <c r="D6" s="21" t="s">
        <v>81</v>
      </c>
      <c r="E6" s="20" t="s">
        <v>82</v>
      </c>
      <c r="G6" s="20" t="str">
        <f>VLOOKUP(B6,[1]Data!$B$2:$C$60,2,TRUE)</f>
        <v>UNK</v>
      </c>
      <c r="H6" s="20" t="s">
        <v>133</v>
      </c>
      <c r="I6" s="10">
        <v>5</v>
      </c>
      <c r="J6" s="10">
        <v>9</v>
      </c>
      <c r="K6" s="10">
        <v>5</v>
      </c>
      <c r="L6" s="10">
        <v>5</v>
      </c>
      <c r="M6" s="10">
        <v>5</v>
      </c>
      <c r="N6" s="10">
        <v>5</v>
      </c>
      <c r="O6" s="12">
        <f t="shared" si="0"/>
        <v>35.700000000000003</v>
      </c>
    </row>
    <row r="7" spans="1:15" s="20" customFormat="1" x14ac:dyDescent="0.25">
      <c r="A7" s="20">
        <v>38195</v>
      </c>
      <c r="B7" s="20" t="s">
        <v>61</v>
      </c>
      <c r="C7" s="20" t="s">
        <v>111</v>
      </c>
      <c r="D7" s="21" t="s">
        <v>78</v>
      </c>
      <c r="E7" s="20" t="s">
        <v>82</v>
      </c>
      <c r="G7" s="20" t="str">
        <f>VLOOKUP(B7,[1]Data!$B$2:$C$60,2,TRUE)</f>
        <v>NLR</v>
      </c>
      <c r="H7" s="21" t="s">
        <v>132</v>
      </c>
      <c r="I7" s="10">
        <v>0</v>
      </c>
      <c r="J7" s="10">
        <v>701</v>
      </c>
      <c r="K7" s="10">
        <v>653</v>
      </c>
      <c r="L7" s="10">
        <v>579</v>
      </c>
      <c r="M7" s="10">
        <v>535</v>
      </c>
      <c r="N7" s="10">
        <v>535</v>
      </c>
      <c r="O7" s="12">
        <f t="shared" si="0"/>
        <v>3153.15</v>
      </c>
    </row>
    <row r="8" spans="1:15" s="20" customFormat="1" x14ac:dyDescent="0.25">
      <c r="A8" s="20">
        <v>50620</v>
      </c>
      <c r="B8" s="20" t="s">
        <v>55</v>
      </c>
      <c r="C8" s="20" t="s">
        <v>9</v>
      </c>
      <c r="D8" s="21" t="s">
        <v>78</v>
      </c>
      <c r="E8" s="20" t="s">
        <v>82</v>
      </c>
      <c r="G8" s="20" t="str">
        <f>VLOOKUP(B8,[1]Data!$B$2:$C$60,2,TRUE)</f>
        <v>UNK</v>
      </c>
      <c r="H8" s="20" t="s">
        <v>133</v>
      </c>
      <c r="I8" s="10">
        <v>692</v>
      </c>
      <c r="J8" s="10">
        <v>701</v>
      </c>
      <c r="K8" s="10">
        <v>653</v>
      </c>
      <c r="L8" s="10">
        <v>579</v>
      </c>
      <c r="M8" s="10">
        <v>535</v>
      </c>
      <c r="N8" s="10">
        <v>535</v>
      </c>
      <c r="O8" s="12">
        <f t="shared" si="0"/>
        <v>3879.75</v>
      </c>
    </row>
    <row r="9" spans="1:15" s="20" customFormat="1" x14ac:dyDescent="0.25">
      <c r="A9" s="22">
        <v>7312</v>
      </c>
      <c r="B9" s="20" t="s">
        <v>2</v>
      </c>
      <c r="C9" s="20" t="s">
        <v>9</v>
      </c>
      <c r="D9" s="21" t="s">
        <v>78</v>
      </c>
      <c r="E9" s="20" t="s">
        <v>82</v>
      </c>
      <c r="G9" s="20" t="str">
        <f>VLOOKUP(B9,[1]Data!$B$2:$C$60,2,TRUE)</f>
        <v>NLR</v>
      </c>
      <c r="H9" s="21" t="s">
        <v>132</v>
      </c>
      <c r="I9" s="10">
        <v>0</v>
      </c>
      <c r="J9" s="10">
        <v>701</v>
      </c>
      <c r="K9" s="10">
        <v>653</v>
      </c>
      <c r="L9" s="10">
        <v>579</v>
      </c>
      <c r="M9" s="10">
        <v>535</v>
      </c>
      <c r="N9" s="10">
        <v>535</v>
      </c>
      <c r="O9" s="12">
        <f t="shared" si="0"/>
        <v>3153.15</v>
      </c>
    </row>
    <row r="10" spans="1:15" s="20" customFormat="1" x14ac:dyDescent="0.25">
      <c r="A10" s="20">
        <v>50620</v>
      </c>
      <c r="B10" s="20" t="s">
        <v>54</v>
      </c>
      <c r="C10" s="20" t="s">
        <v>102</v>
      </c>
      <c r="D10" s="21" t="s">
        <v>78</v>
      </c>
      <c r="E10" s="20" t="s">
        <v>82</v>
      </c>
      <c r="G10" s="20" t="str">
        <f>VLOOKUP(B10,[1]Data!$B$2:$C$60,2,TRUE)</f>
        <v>UNK</v>
      </c>
      <c r="H10" s="20" t="s">
        <v>133</v>
      </c>
      <c r="I10" s="10">
        <v>285</v>
      </c>
      <c r="J10" s="10">
        <v>293</v>
      </c>
      <c r="K10" s="10">
        <v>271</v>
      </c>
      <c r="L10" s="10">
        <v>224</v>
      </c>
      <c r="M10" s="10">
        <v>200</v>
      </c>
      <c r="N10" s="10">
        <v>200</v>
      </c>
      <c r="O10" s="12">
        <f t="shared" si="0"/>
        <v>1546.65</v>
      </c>
    </row>
    <row r="11" spans="1:15" s="20" customFormat="1" x14ac:dyDescent="0.25">
      <c r="A11" s="20">
        <v>38195</v>
      </c>
      <c r="B11" s="20" t="s">
        <v>60</v>
      </c>
      <c r="C11" s="20" t="s">
        <v>112</v>
      </c>
      <c r="D11" s="21" t="s">
        <v>149</v>
      </c>
      <c r="E11" s="20" t="s">
        <v>82</v>
      </c>
      <c r="G11" s="20" t="str">
        <f>VLOOKUP(B11,[1]Data!$B$2:$C$60,2,TRUE)</f>
        <v>UNK</v>
      </c>
      <c r="H11" s="21" t="s">
        <v>132</v>
      </c>
      <c r="I11" s="10">
        <v>0</v>
      </c>
      <c r="J11" s="10">
        <v>65</v>
      </c>
      <c r="K11" s="10">
        <v>80</v>
      </c>
      <c r="L11" s="10">
        <v>59</v>
      </c>
      <c r="M11" s="10">
        <v>45</v>
      </c>
      <c r="N11" s="10">
        <v>45</v>
      </c>
      <c r="O11" s="12">
        <f t="shared" si="0"/>
        <v>308.7</v>
      </c>
    </row>
    <row r="12" spans="1:15" s="20" customFormat="1" x14ac:dyDescent="0.25">
      <c r="A12" s="20">
        <v>21006</v>
      </c>
      <c r="B12" s="20" t="s">
        <v>25</v>
      </c>
      <c r="C12" s="20" t="s">
        <v>98</v>
      </c>
      <c r="D12" s="21" t="s">
        <v>79</v>
      </c>
      <c r="E12" s="20" t="s">
        <v>82</v>
      </c>
      <c r="G12" s="20" t="str">
        <f>VLOOKUP(B12,[1]Data!$B$2:$C$60,2,TRUE)</f>
        <v>UNK</v>
      </c>
      <c r="H12" s="21" t="s">
        <v>132</v>
      </c>
      <c r="I12" s="10">
        <v>0</v>
      </c>
      <c r="J12" s="10">
        <v>54</v>
      </c>
      <c r="K12" s="10">
        <v>75</v>
      </c>
      <c r="L12" s="10">
        <v>54</v>
      </c>
      <c r="M12" s="10">
        <v>40</v>
      </c>
      <c r="N12" s="10">
        <v>40</v>
      </c>
      <c r="O12" s="12">
        <f t="shared" si="0"/>
        <v>276.14999999999998</v>
      </c>
    </row>
    <row r="13" spans="1:15" s="20" customFormat="1" x14ac:dyDescent="0.25">
      <c r="A13" s="20">
        <v>21006</v>
      </c>
      <c r="B13" s="20" t="s">
        <v>26</v>
      </c>
      <c r="C13" s="20" t="s">
        <v>114</v>
      </c>
      <c r="D13" s="21" t="s">
        <v>79</v>
      </c>
      <c r="E13" s="20" t="s">
        <v>82</v>
      </c>
      <c r="G13" s="20" t="str">
        <f>VLOOKUP(B13,[1]Data!$B$2:$C$60,2,TRUE)</f>
        <v>UNK</v>
      </c>
      <c r="H13" s="21" t="s">
        <v>132</v>
      </c>
      <c r="I13" s="10">
        <v>0</v>
      </c>
      <c r="J13" s="10">
        <v>54</v>
      </c>
      <c r="K13" s="10">
        <v>75</v>
      </c>
      <c r="L13" s="10">
        <v>54</v>
      </c>
      <c r="M13" s="10">
        <v>40</v>
      </c>
      <c r="N13" s="10">
        <v>40</v>
      </c>
      <c r="O13" s="12">
        <f t="shared" si="0"/>
        <v>276.14999999999998</v>
      </c>
    </row>
    <row r="14" spans="1:15" s="20" customFormat="1" x14ac:dyDescent="0.25">
      <c r="A14" s="20">
        <v>21006</v>
      </c>
      <c r="B14" s="20" t="s">
        <v>27</v>
      </c>
      <c r="C14" s="20" t="s">
        <v>115</v>
      </c>
      <c r="D14" s="21" t="s">
        <v>79</v>
      </c>
      <c r="E14" s="20" t="s">
        <v>82</v>
      </c>
      <c r="G14" s="20" t="str">
        <f>VLOOKUP(B14,[1]Data!$B$2:$C$60,2,TRUE)</f>
        <v>UNK</v>
      </c>
      <c r="H14" s="21" t="s">
        <v>132</v>
      </c>
      <c r="I14" s="10">
        <v>0</v>
      </c>
      <c r="J14" s="10">
        <v>54</v>
      </c>
      <c r="K14" s="10">
        <v>75</v>
      </c>
      <c r="L14" s="10">
        <v>54</v>
      </c>
      <c r="M14" s="10">
        <v>40</v>
      </c>
      <c r="N14" s="10">
        <v>40</v>
      </c>
      <c r="O14" s="12">
        <f t="shared" si="0"/>
        <v>276.14999999999998</v>
      </c>
    </row>
    <row r="15" spans="1:15" s="20" customFormat="1" ht="30" x14ac:dyDescent="0.25">
      <c r="A15" s="20">
        <v>21006</v>
      </c>
      <c r="B15" s="20" t="s">
        <v>28</v>
      </c>
      <c r="C15" s="20" t="s">
        <v>98</v>
      </c>
      <c r="D15" s="2" t="s">
        <v>160</v>
      </c>
      <c r="E15" s="20" t="s">
        <v>153</v>
      </c>
      <c r="G15" s="20" t="str">
        <f>VLOOKUP(B15,[1]Data!$B$2:$C$60,2,TRUE)</f>
        <v>NLR</v>
      </c>
      <c r="H15" s="20" t="s">
        <v>163</v>
      </c>
      <c r="I15" s="10">
        <v>0</v>
      </c>
      <c r="J15" s="10">
        <v>152</v>
      </c>
      <c r="K15" s="10">
        <v>130</v>
      </c>
      <c r="L15" s="10">
        <v>95</v>
      </c>
      <c r="M15" s="10">
        <v>80</v>
      </c>
      <c r="N15" s="10">
        <v>50</v>
      </c>
      <c r="O15" s="12">
        <f t="shared" si="0"/>
        <v>532.35</v>
      </c>
    </row>
    <row r="16" spans="1:15" s="20" customFormat="1" x14ac:dyDescent="0.25">
      <c r="A16" s="22">
        <v>7312</v>
      </c>
      <c r="B16" s="20" t="s">
        <v>3</v>
      </c>
      <c r="C16" s="20" t="s">
        <v>8</v>
      </c>
      <c r="D16" s="6" t="s">
        <v>122</v>
      </c>
      <c r="E16" s="20" t="s">
        <v>82</v>
      </c>
      <c r="G16" s="20" t="str">
        <f>VLOOKUP(B16,[1]Data!$B$2:$C$60,2,TRUE)</f>
        <v>LRC</v>
      </c>
      <c r="H16" s="21" t="s">
        <v>132</v>
      </c>
      <c r="I16" s="10">
        <v>0</v>
      </c>
      <c r="J16" s="10">
        <v>20</v>
      </c>
      <c r="K16" s="10">
        <v>20</v>
      </c>
      <c r="L16" s="10">
        <v>20</v>
      </c>
      <c r="M16" s="10">
        <v>5</v>
      </c>
      <c r="N16" s="10">
        <v>5</v>
      </c>
      <c r="O16" s="12">
        <f t="shared" si="0"/>
        <v>73.5</v>
      </c>
    </row>
    <row r="17" spans="1:15" s="20" customFormat="1" ht="30" x14ac:dyDescent="0.25">
      <c r="A17" s="20">
        <v>21006</v>
      </c>
      <c r="B17" s="20" t="s">
        <v>29</v>
      </c>
      <c r="C17" s="20" t="s">
        <v>116</v>
      </c>
      <c r="D17" s="2" t="s">
        <v>124</v>
      </c>
      <c r="E17" s="20" t="s">
        <v>153</v>
      </c>
      <c r="G17" s="20" t="str">
        <f>VLOOKUP(B17,[1]Data!$B$2:$C$60,2,TRUE)</f>
        <v>NLR</v>
      </c>
      <c r="H17" s="20" t="s">
        <v>163</v>
      </c>
      <c r="I17" s="10">
        <v>0</v>
      </c>
      <c r="J17" s="10">
        <v>277</v>
      </c>
      <c r="K17" s="10">
        <v>286</v>
      </c>
      <c r="L17" s="10">
        <v>286</v>
      </c>
      <c r="M17" s="10">
        <v>286</v>
      </c>
      <c r="N17" s="10">
        <v>286</v>
      </c>
      <c r="O17" s="12">
        <f t="shared" si="0"/>
        <v>1492.05</v>
      </c>
    </row>
    <row r="18" spans="1:15" s="20" customFormat="1" ht="30" x14ac:dyDescent="0.25">
      <c r="A18" s="20">
        <v>21006</v>
      </c>
      <c r="B18" s="20" t="s">
        <v>30</v>
      </c>
      <c r="C18" s="20" t="s">
        <v>117</v>
      </c>
      <c r="D18" s="2" t="s">
        <v>124</v>
      </c>
      <c r="E18" s="20" t="s">
        <v>153</v>
      </c>
      <c r="G18" s="20" t="str">
        <f>VLOOKUP(B18,[1]Data!$B$2:$C$60,2,TRUE)</f>
        <v>NLR</v>
      </c>
      <c r="H18" s="20" t="s">
        <v>163</v>
      </c>
      <c r="I18" s="10">
        <v>0</v>
      </c>
      <c r="J18" s="10">
        <v>277</v>
      </c>
      <c r="K18" s="10">
        <v>286</v>
      </c>
      <c r="L18" s="10">
        <v>286</v>
      </c>
      <c r="M18" s="10">
        <v>286</v>
      </c>
      <c r="N18" s="10">
        <v>286</v>
      </c>
      <c r="O18" s="12">
        <f t="shared" si="0"/>
        <v>1492.05</v>
      </c>
    </row>
    <row r="19" spans="1:15" s="20" customFormat="1" x14ac:dyDescent="0.25">
      <c r="A19" s="22">
        <v>7312</v>
      </c>
      <c r="B19" s="20" t="s">
        <v>4</v>
      </c>
      <c r="C19" s="20" t="s">
        <v>7</v>
      </c>
      <c r="D19" s="20" t="s">
        <v>146</v>
      </c>
      <c r="E19" s="16" t="s">
        <v>154</v>
      </c>
      <c r="F19" s="16"/>
      <c r="G19" s="20" t="str">
        <f>VLOOKUP(B19,[1]Data!$B$2:$C$60,2,TRUE)</f>
        <v>NLR</v>
      </c>
      <c r="H19" s="20" t="s">
        <v>163</v>
      </c>
      <c r="I19" s="10">
        <v>0</v>
      </c>
      <c r="J19" s="10">
        <v>1175</v>
      </c>
      <c r="K19" s="10">
        <v>1625</v>
      </c>
      <c r="L19" s="10">
        <v>1724</v>
      </c>
      <c r="M19" s="10">
        <v>1759</v>
      </c>
      <c r="N19" s="10">
        <v>1839</v>
      </c>
      <c r="O19" s="12">
        <f t="shared" si="0"/>
        <v>8528.1</v>
      </c>
    </row>
    <row r="20" spans="1:15" s="20" customFormat="1" x14ac:dyDescent="0.25">
      <c r="A20" s="20">
        <v>21006</v>
      </c>
      <c r="B20" s="20" t="s">
        <v>31</v>
      </c>
      <c r="C20" s="20" t="s">
        <v>118</v>
      </c>
      <c r="D20" s="20" t="s">
        <v>125</v>
      </c>
      <c r="E20" s="16" t="s">
        <v>154</v>
      </c>
      <c r="F20" s="16"/>
      <c r="G20" s="20" t="str">
        <f>VLOOKUP(B20,[1]Data!$B$2:$C$60,2,TRUE)</f>
        <v>NLR</v>
      </c>
      <c r="H20" s="20" t="s">
        <v>163</v>
      </c>
      <c r="I20" s="10">
        <v>0</v>
      </c>
      <c r="J20" s="10">
        <v>544</v>
      </c>
      <c r="K20" s="10">
        <v>562</v>
      </c>
      <c r="L20" s="10">
        <v>577</v>
      </c>
      <c r="M20" s="10">
        <v>612</v>
      </c>
      <c r="N20" s="10">
        <v>692</v>
      </c>
      <c r="O20" s="12">
        <f t="shared" si="0"/>
        <v>3136.35</v>
      </c>
    </row>
    <row r="21" spans="1:15" s="20" customFormat="1" x14ac:dyDescent="0.25">
      <c r="A21" s="20">
        <v>21006</v>
      </c>
      <c r="B21" s="20" t="s">
        <v>33</v>
      </c>
      <c r="C21" s="20" t="s">
        <v>32</v>
      </c>
      <c r="D21" s="20" t="s">
        <v>126</v>
      </c>
      <c r="E21" s="16" t="s">
        <v>154</v>
      </c>
      <c r="F21" s="16"/>
      <c r="G21" s="20" t="str">
        <f>VLOOKUP(B21,[1]Data!$B$2:$C$60,2,TRUE)</f>
        <v>NLR</v>
      </c>
      <c r="H21" s="20" t="s">
        <v>163</v>
      </c>
      <c r="I21" s="10">
        <v>0</v>
      </c>
      <c r="J21" s="10">
        <v>631</v>
      </c>
      <c r="K21" s="10">
        <v>1063</v>
      </c>
      <c r="L21" s="10">
        <v>1147</v>
      </c>
      <c r="M21" s="10">
        <v>1147</v>
      </c>
      <c r="N21" s="10">
        <v>1147</v>
      </c>
      <c r="O21" s="12">
        <f t="shared" si="0"/>
        <v>5391.75</v>
      </c>
    </row>
    <row r="22" spans="1:15" s="20" customFormat="1" x14ac:dyDescent="0.25">
      <c r="A22" s="20">
        <v>50620</v>
      </c>
      <c r="B22" s="20" t="s">
        <v>53</v>
      </c>
      <c r="C22" s="20" t="s">
        <v>9</v>
      </c>
      <c r="D22" s="21" t="s">
        <v>147</v>
      </c>
      <c r="E22" s="20" t="s">
        <v>157</v>
      </c>
      <c r="G22" s="20" t="str">
        <f>VLOOKUP(B22,[1]Data!$B$2:$C$60,2,TRUE)</f>
        <v>UNK</v>
      </c>
      <c r="H22" s="20" t="s">
        <v>133</v>
      </c>
      <c r="I22" s="10">
        <v>163</v>
      </c>
      <c r="J22" s="10">
        <v>190</v>
      </c>
      <c r="K22" s="10">
        <v>190</v>
      </c>
      <c r="L22" s="10">
        <v>200</v>
      </c>
      <c r="M22" s="10">
        <v>200</v>
      </c>
      <c r="N22" s="10">
        <v>200</v>
      </c>
      <c r="O22" s="12">
        <f t="shared" si="0"/>
        <v>1200.1500000000001</v>
      </c>
    </row>
    <row r="23" spans="1:15" s="20" customFormat="1" x14ac:dyDescent="0.25">
      <c r="A23" s="20">
        <v>50620</v>
      </c>
      <c r="B23" s="20" t="s">
        <v>52</v>
      </c>
      <c r="C23" s="20" t="s">
        <v>90</v>
      </c>
      <c r="D23" s="13" t="s">
        <v>130</v>
      </c>
      <c r="E23" s="20" t="s">
        <v>157</v>
      </c>
      <c r="G23" s="20" t="str">
        <f>VLOOKUP(B23,[1]Data!$B$2:$C$60,2,TRUE)</f>
        <v>NLR</v>
      </c>
      <c r="H23" s="20" t="s">
        <v>133</v>
      </c>
      <c r="I23" s="10">
        <v>163</v>
      </c>
      <c r="J23" s="10">
        <v>190</v>
      </c>
      <c r="K23" s="10">
        <v>190</v>
      </c>
      <c r="L23" s="10">
        <v>200</v>
      </c>
      <c r="M23" s="10">
        <v>200</v>
      </c>
      <c r="N23" s="10">
        <v>200</v>
      </c>
      <c r="O23" s="12">
        <f t="shared" si="0"/>
        <v>1200.1500000000001</v>
      </c>
    </row>
    <row r="24" spans="1:15" s="20" customFormat="1" x14ac:dyDescent="0.25">
      <c r="A24" s="20">
        <v>50620</v>
      </c>
      <c r="B24" s="20" t="s">
        <v>51</v>
      </c>
      <c r="C24" s="20" t="s">
        <v>9</v>
      </c>
      <c r="D24" s="13" t="s">
        <v>147</v>
      </c>
      <c r="E24" s="20" t="s">
        <v>157</v>
      </c>
      <c r="G24" s="20" t="str">
        <f>VLOOKUP(B24,[1]Data!$B$2:$C$60,2,TRUE)</f>
        <v>UNK</v>
      </c>
      <c r="H24" s="20" t="s">
        <v>133</v>
      </c>
      <c r="I24" s="10">
        <v>163</v>
      </c>
      <c r="J24" s="10">
        <v>190</v>
      </c>
      <c r="K24" s="10">
        <v>190</v>
      </c>
      <c r="L24" s="10">
        <v>200</v>
      </c>
      <c r="M24" s="10">
        <v>200</v>
      </c>
      <c r="N24" s="10">
        <v>200</v>
      </c>
      <c r="O24" s="12">
        <f t="shared" si="0"/>
        <v>1200.1500000000001</v>
      </c>
    </row>
    <row r="25" spans="1:15" s="20" customFormat="1" x14ac:dyDescent="0.25">
      <c r="A25" s="20">
        <v>38195</v>
      </c>
      <c r="B25" s="20" t="s">
        <v>59</v>
      </c>
      <c r="C25" s="20" t="s">
        <v>90</v>
      </c>
      <c r="D25" s="13" t="s">
        <v>130</v>
      </c>
      <c r="E25" s="20" t="s">
        <v>82</v>
      </c>
      <c r="G25" s="20" t="str">
        <f>VLOOKUP(B25,[1]Data!$B$2:$C$60,2,TRUE)</f>
        <v>NLR</v>
      </c>
      <c r="H25" s="20" t="s">
        <v>132</v>
      </c>
      <c r="I25" s="10">
        <v>0</v>
      </c>
      <c r="J25" s="10">
        <v>190</v>
      </c>
      <c r="K25" s="10">
        <v>190</v>
      </c>
      <c r="L25" s="10">
        <v>200</v>
      </c>
      <c r="M25" s="10">
        <v>200</v>
      </c>
      <c r="N25" s="10">
        <v>200</v>
      </c>
      <c r="O25" s="12">
        <f t="shared" si="0"/>
        <v>1029</v>
      </c>
    </row>
    <row r="26" spans="1:15" s="20" customFormat="1" x14ac:dyDescent="0.25">
      <c r="A26" s="20">
        <v>50620</v>
      </c>
      <c r="B26" s="20" t="s">
        <v>50</v>
      </c>
      <c r="C26" s="20" t="s">
        <v>101</v>
      </c>
      <c r="D26" s="13" t="s">
        <v>148</v>
      </c>
      <c r="E26" s="16" t="s">
        <v>154</v>
      </c>
      <c r="F26" s="16"/>
      <c r="G26" s="20" t="str">
        <f>VLOOKUP(B26,[1]Data!$B$2:$C$60,2,TRUE)</f>
        <v>NLR</v>
      </c>
      <c r="H26" s="20" t="s">
        <v>162</v>
      </c>
      <c r="I26" s="10">
        <v>22</v>
      </c>
      <c r="J26" s="10">
        <v>18</v>
      </c>
      <c r="K26" s="10">
        <v>18</v>
      </c>
      <c r="L26" s="10">
        <v>18</v>
      </c>
      <c r="M26" s="10">
        <v>18</v>
      </c>
      <c r="N26" s="10">
        <v>18</v>
      </c>
      <c r="O26" s="12">
        <f t="shared" si="0"/>
        <v>117.6</v>
      </c>
    </row>
    <row r="27" spans="1:15" s="20" customFormat="1" x14ac:dyDescent="0.25">
      <c r="A27" s="20">
        <v>50620</v>
      </c>
      <c r="B27" s="20" t="s">
        <v>39</v>
      </c>
      <c r="C27" s="20" t="s">
        <v>99</v>
      </c>
      <c r="D27" s="13" t="s">
        <v>148</v>
      </c>
      <c r="E27" s="16" t="s">
        <v>154</v>
      </c>
      <c r="F27" s="16"/>
      <c r="G27" s="20" t="str">
        <f>VLOOKUP(B27,[1]Data!$B$2:$C$60,2,TRUE)</f>
        <v>NLR</v>
      </c>
      <c r="H27" s="20" t="s">
        <v>162</v>
      </c>
      <c r="I27" s="10">
        <v>22</v>
      </c>
      <c r="J27" s="10">
        <v>18</v>
      </c>
      <c r="K27" s="10">
        <v>18</v>
      </c>
      <c r="L27" s="10">
        <v>18</v>
      </c>
      <c r="M27" s="10">
        <v>18</v>
      </c>
      <c r="N27" s="10">
        <v>18</v>
      </c>
      <c r="O27" s="12">
        <f t="shared" si="0"/>
        <v>117.6</v>
      </c>
    </row>
    <row r="28" spans="1:15" s="20" customFormat="1" x14ac:dyDescent="0.25">
      <c r="A28" s="20">
        <v>93689</v>
      </c>
      <c r="B28" s="20" t="s">
        <v>13</v>
      </c>
      <c r="C28" s="20" t="s">
        <v>90</v>
      </c>
      <c r="D28" s="13" t="s">
        <v>147</v>
      </c>
      <c r="E28" s="20" t="s">
        <v>157</v>
      </c>
      <c r="G28" s="20" t="str">
        <f>VLOOKUP(B28,[1]Data!$B$2:$C$60,2,TRUE)</f>
        <v>NLR</v>
      </c>
      <c r="H28" s="20" t="s">
        <v>133</v>
      </c>
      <c r="I28" s="10">
        <v>163</v>
      </c>
      <c r="J28" s="10">
        <v>190</v>
      </c>
      <c r="K28" s="10">
        <v>190</v>
      </c>
      <c r="L28" s="10">
        <v>200</v>
      </c>
      <c r="M28" s="10">
        <v>200</v>
      </c>
      <c r="N28" s="10">
        <v>200</v>
      </c>
      <c r="O28" s="12">
        <f t="shared" si="0"/>
        <v>1200.1500000000001</v>
      </c>
    </row>
    <row r="29" spans="1:15" s="20" customFormat="1" x14ac:dyDescent="0.25">
      <c r="A29" s="20">
        <v>93689</v>
      </c>
      <c r="B29" s="20" t="s">
        <v>12</v>
      </c>
      <c r="C29" s="20" t="s">
        <v>90</v>
      </c>
      <c r="D29" s="13" t="s">
        <v>147</v>
      </c>
      <c r="E29" s="20" t="s">
        <v>157</v>
      </c>
      <c r="G29" s="20" t="str">
        <f>VLOOKUP(B29,[1]Data!$B$2:$C$60,2,TRUE)</f>
        <v>NLR</v>
      </c>
      <c r="H29" s="20" t="s">
        <v>133</v>
      </c>
      <c r="I29" s="10">
        <v>163</v>
      </c>
      <c r="J29" s="10">
        <v>190</v>
      </c>
      <c r="K29" s="10">
        <v>190</v>
      </c>
      <c r="L29" s="10">
        <v>200</v>
      </c>
      <c r="M29" s="10">
        <v>200</v>
      </c>
      <c r="N29" s="10">
        <v>200</v>
      </c>
      <c r="O29" s="12">
        <f t="shared" si="0"/>
        <v>1200.1500000000001</v>
      </c>
    </row>
    <row r="30" spans="1:15" s="20" customFormat="1" x14ac:dyDescent="0.25">
      <c r="A30" s="20">
        <v>21006</v>
      </c>
      <c r="B30" s="20" t="s">
        <v>40</v>
      </c>
      <c r="C30" s="20" t="s">
        <v>105</v>
      </c>
      <c r="D30" s="21" t="s">
        <v>122</v>
      </c>
      <c r="E30" s="20" t="s">
        <v>156</v>
      </c>
      <c r="G30" s="20" t="str">
        <f>VLOOKUP(B30,[1]Data!$B$2:$C$60,2,TRUE)</f>
        <v>UNK</v>
      </c>
      <c r="H30" s="21" t="s">
        <v>132</v>
      </c>
      <c r="I30" s="10">
        <v>0</v>
      </c>
      <c r="J30" s="10">
        <v>20</v>
      </c>
      <c r="K30" s="10">
        <v>20</v>
      </c>
      <c r="L30" s="10">
        <v>20</v>
      </c>
      <c r="M30" s="10">
        <v>5</v>
      </c>
      <c r="N30" s="10">
        <v>5</v>
      </c>
      <c r="O30" s="12">
        <f t="shared" si="0"/>
        <v>73.5</v>
      </c>
    </row>
    <row r="31" spans="1:15" s="20" customFormat="1" x14ac:dyDescent="0.25">
      <c r="A31" s="20">
        <v>21006</v>
      </c>
      <c r="B31" s="20" t="s">
        <v>41</v>
      </c>
      <c r="C31" s="20" t="s">
        <v>106</v>
      </c>
      <c r="D31" s="15" t="s">
        <v>150</v>
      </c>
      <c r="E31" s="20" t="s">
        <v>157</v>
      </c>
      <c r="G31" s="20" t="str">
        <f>VLOOKUP(B31,[1]Data!$B$2:$C$60,2,TRUE)</f>
        <v>UNK</v>
      </c>
      <c r="H31" s="21" t="s">
        <v>132</v>
      </c>
      <c r="I31" s="10">
        <v>0</v>
      </c>
      <c r="J31" s="10">
        <v>79</v>
      </c>
      <c r="K31" s="10">
        <v>84</v>
      </c>
      <c r="L31" s="10">
        <v>84</v>
      </c>
      <c r="M31" s="10">
        <v>84</v>
      </c>
      <c r="N31" s="10">
        <v>84</v>
      </c>
      <c r="O31" s="12">
        <f t="shared" si="0"/>
        <v>435.75</v>
      </c>
    </row>
    <row r="32" spans="1:15" s="20" customFormat="1" x14ac:dyDescent="0.25">
      <c r="A32" s="20">
        <v>50620</v>
      </c>
      <c r="B32" s="20" t="s">
        <v>38</v>
      </c>
      <c r="C32" s="20" t="s">
        <v>100</v>
      </c>
      <c r="D32" s="13" t="s">
        <v>130</v>
      </c>
      <c r="E32" s="20" t="s">
        <v>153</v>
      </c>
      <c r="G32" s="20" t="str">
        <f>VLOOKUP(B32,[1]Data!$B$2:$C$60,2,TRUE)</f>
        <v>UNK</v>
      </c>
      <c r="H32" s="20" t="s">
        <v>162</v>
      </c>
      <c r="I32" s="10">
        <v>163</v>
      </c>
      <c r="J32" s="10">
        <v>190</v>
      </c>
      <c r="K32" s="10">
        <v>190</v>
      </c>
      <c r="L32" s="10">
        <v>200</v>
      </c>
      <c r="M32" s="10">
        <v>200</v>
      </c>
      <c r="N32" s="10">
        <v>200</v>
      </c>
      <c r="O32" s="12">
        <f t="shared" si="0"/>
        <v>1200.1500000000001</v>
      </c>
    </row>
    <row r="33" spans="1:15" s="20" customFormat="1" x14ac:dyDescent="0.25">
      <c r="A33" s="20">
        <v>77623</v>
      </c>
      <c r="B33" s="20" t="s">
        <v>23</v>
      </c>
      <c r="C33" s="20" t="s">
        <v>97</v>
      </c>
      <c r="D33" s="21" t="s">
        <v>84</v>
      </c>
      <c r="E33" s="20" t="s">
        <v>153</v>
      </c>
      <c r="G33" s="20" t="str">
        <f>VLOOKUP(B33,[1]Data!$B$2:$C$60,2,TRUE)</f>
        <v>NLR</v>
      </c>
      <c r="H33" s="20" t="s">
        <v>163</v>
      </c>
      <c r="I33" s="10">
        <v>0</v>
      </c>
      <c r="J33" s="10">
        <v>152</v>
      </c>
      <c r="K33" s="10">
        <v>130</v>
      </c>
      <c r="L33" s="10">
        <v>95</v>
      </c>
      <c r="M33" s="10">
        <v>80</v>
      </c>
      <c r="N33" s="10">
        <v>50</v>
      </c>
      <c r="O33" s="12">
        <f t="shared" si="0"/>
        <v>532.35</v>
      </c>
    </row>
    <row r="34" spans="1:15" s="20" customFormat="1" x14ac:dyDescent="0.25">
      <c r="A34" s="20">
        <v>38195</v>
      </c>
      <c r="B34" s="20" t="s">
        <v>58</v>
      </c>
      <c r="C34" s="20" t="s">
        <v>104</v>
      </c>
      <c r="D34" s="13" t="s">
        <v>130</v>
      </c>
      <c r="E34" s="20" t="s">
        <v>82</v>
      </c>
      <c r="G34" s="20" t="str">
        <f>VLOOKUP(B34,[1]Data!$B$2:$C$60,2,TRUE)</f>
        <v>NLR</v>
      </c>
      <c r="H34" s="20" t="s">
        <v>132</v>
      </c>
      <c r="I34" s="10">
        <v>0</v>
      </c>
      <c r="J34" s="10">
        <v>190</v>
      </c>
      <c r="K34" s="10">
        <v>190</v>
      </c>
      <c r="L34" s="10">
        <v>200</v>
      </c>
      <c r="M34" s="10">
        <v>200</v>
      </c>
      <c r="N34" s="10">
        <v>200</v>
      </c>
      <c r="O34" s="12">
        <f t="shared" si="0"/>
        <v>1029</v>
      </c>
    </row>
    <row r="35" spans="1:15" s="20" customFormat="1" x14ac:dyDescent="0.25">
      <c r="A35" s="20">
        <v>50620</v>
      </c>
      <c r="B35" s="20" t="s">
        <v>37</v>
      </c>
      <c r="C35" s="20" t="s">
        <v>99</v>
      </c>
      <c r="D35" s="13" t="s">
        <v>130</v>
      </c>
      <c r="E35" s="20" t="s">
        <v>153</v>
      </c>
      <c r="G35" s="20" t="str">
        <f>VLOOKUP(B35,[1]Data!$B$2:$C$60,2,TRUE)</f>
        <v>NLR</v>
      </c>
      <c r="H35" s="20" t="s">
        <v>162</v>
      </c>
      <c r="I35" s="10">
        <v>163</v>
      </c>
      <c r="J35" s="10">
        <v>190</v>
      </c>
      <c r="K35" s="10">
        <v>190</v>
      </c>
      <c r="L35" s="10">
        <v>200</v>
      </c>
      <c r="M35" s="10">
        <v>200</v>
      </c>
      <c r="N35" s="10">
        <v>200</v>
      </c>
      <c r="O35" s="12">
        <f t="shared" si="0"/>
        <v>1200.1500000000001</v>
      </c>
    </row>
    <row r="36" spans="1:15" s="20" customFormat="1" x14ac:dyDescent="0.25">
      <c r="A36" s="20">
        <v>50620</v>
      </c>
      <c r="B36" s="20" t="s">
        <v>36</v>
      </c>
      <c r="C36" s="20" t="s">
        <v>99</v>
      </c>
      <c r="D36" s="13" t="s">
        <v>130</v>
      </c>
      <c r="E36" s="16" t="s">
        <v>154</v>
      </c>
      <c r="F36" s="16"/>
      <c r="G36" s="20" t="str">
        <f>VLOOKUP(B36,[1]Data!$B$2:$C$60,2,TRUE)</f>
        <v>NLR</v>
      </c>
      <c r="H36" s="20" t="s">
        <v>162</v>
      </c>
      <c r="I36" s="10">
        <v>163</v>
      </c>
      <c r="J36" s="10">
        <v>190</v>
      </c>
      <c r="K36" s="10">
        <v>190</v>
      </c>
      <c r="L36" s="10">
        <v>200</v>
      </c>
      <c r="M36" s="10">
        <v>200</v>
      </c>
      <c r="N36" s="10">
        <v>200</v>
      </c>
      <c r="O36" s="12">
        <f t="shared" si="0"/>
        <v>1200.1500000000001</v>
      </c>
    </row>
    <row r="37" spans="1:15" s="20" customFormat="1" x14ac:dyDescent="0.25">
      <c r="A37" s="20">
        <v>21006</v>
      </c>
      <c r="B37" s="20" t="s">
        <v>42</v>
      </c>
      <c r="C37" s="20" t="s">
        <v>107</v>
      </c>
      <c r="D37" s="20" t="s">
        <v>80</v>
      </c>
      <c r="E37" s="16" t="s">
        <v>154</v>
      </c>
      <c r="F37" s="16"/>
      <c r="G37" s="20" t="str">
        <f>VLOOKUP(B37,[1]Data!$B$2:$C$60,2,TRUE)</f>
        <v>NLR</v>
      </c>
      <c r="H37" s="20" t="s">
        <v>163</v>
      </c>
      <c r="I37" s="10">
        <v>0</v>
      </c>
      <c r="J37" s="10">
        <v>152</v>
      </c>
      <c r="K37" s="10">
        <v>130</v>
      </c>
      <c r="L37" s="10">
        <v>95</v>
      </c>
      <c r="M37" s="10">
        <v>80</v>
      </c>
      <c r="N37" s="10">
        <v>50</v>
      </c>
      <c r="O37" s="12">
        <f t="shared" si="0"/>
        <v>532.35</v>
      </c>
    </row>
    <row r="38" spans="1:15" s="20" customFormat="1" x14ac:dyDescent="0.25">
      <c r="A38" s="21">
        <v>21006</v>
      </c>
      <c r="B38" s="21" t="s">
        <v>83</v>
      </c>
      <c r="C38" s="21" t="s">
        <v>119</v>
      </c>
      <c r="D38" s="21" t="s">
        <v>84</v>
      </c>
      <c r="E38" s="16" t="s">
        <v>154</v>
      </c>
      <c r="F38" s="16"/>
      <c r="G38" s="20" t="str">
        <f>VLOOKUP(B38,[1]Data!$B$2:$C$60,2,TRUE)</f>
        <v>UNK</v>
      </c>
      <c r="H38" s="20" t="s">
        <v>163</v>
      </c>
      <c r="I38" s="10">
        <v>0</v>
      </c>
      <c r="J38" s="10">
        <v>152</v>
      </c>
      <c r="K38" s="10">
        <v>130</v>
      </c>
      <c r="L38" s="10">
        <v>95</v>
      </c>
      <c r="M38" s="10">
        <v>80</v>
      </c>
      <c r="N38" s="10">
        <v>50</v>
      </c>
      <c r="O38" s="12">
        <f t="shared" si="0"/>
        <v>532.35</v>
      </c>
    </row>
    <row r="39" spans="1:15" s="20" customFormat="1" x14ac:dyDescent="0.25">
      <c r="A39" s="21">
        <v>21006</v>
      </c>
      <c r="B39" s="21" t="s">
        <v>76</v>
      </c>
      <c r="C39" s="21" t="s">
        <v>77</v>
      </c>
      <c r="D39" s="21" t="s">
        <v>85</v>
      </c>
      <c r="E39" s="16" t="s">
        <v>154</v>
      </c>
      <c r="F39" s="16"/>
      <c r="G39" s="20" t="str">
        <f>VLOOKUP(B39,[1]Data!$B$2:$C$60,2,TRUE)</f>
        <v>NLR</v>
      </c>
      <c r="H39" s="20" t="s">
        <v>163</v>
      </c>
      <c r="I39" s="10">
        <v>0</v>
      </c>
      <c r="J39" s="10">
        <v>152</v>
      </c>
      <c r="K39" s="10">
        <v>130</v>
      </c>
      <c r="L39" s="10">
        <v>95</v>
      </c>
      <c r="M39" s="10">
        <v>80</v>
      </c>
      <c r="N39" s="10">
        <v>50</v>
      </c>
      <c r="O39" s="12">
        <f t="shared" si="0"/>
        <v>532.35</v>
      </c>
    </row>
    <row r="40" spans="1:15" s="20" customFormat="1" x14ac:dyDescent="0.25">
      <c r="A40" s="20">
        <v>21006</v>
      </c>
      <c r="B40" s="20" t="s">
        <v>43</v>
      </c>
      <c r="C40" s="20" t="s">
        <v>98</v>
      </c>
      <c r="D40" s="20" t="s">
        <v>84</v>
      </c>
      <c r="E40" s="16" t="s">
        <v>154</v>
      </c>
      <c r="F40" s="16"/>
      <c r="G40" s="20" t="str">
        <f>VLOOKUP(B40,[1]Data!$B$2:$C$60,2,TRUE)</f>
        <v>UNK</v>
      </c>
      <c r="H40" s="20" t="s">
        <v>163</v>
      </c>
      <c r="I40" s="10">
        <v>0</v>
      </c>
      <c r="J40" s="10">
        <v>152</v>
      </c>
      <c r="K40" s="10">
        <v>130</v>
      </c>
      <c r="L40" s="10">
        <v>95</v>
      </c>
      <c r="M40" s="10">
        <v>80</v>
      </c>
      <c r="N40" s="10">
        <v>50</v>
      </c>
      <c r="O40" s="12">
        <f t="shared" si="0"/>
        <v>532.35</v>
      </c>
    </row>
    <row r="41" spans="1:15" s="20" customFormat="1" x14ac:dyDescent="0.25">
      <c r="A41" s="20">
        <v>21006</v>
      </c>
      <c r="B41" s="20" t="s">
        <v>44</v>
      </c>
      <c r="C41" s="20" t="s">
        <v>98</v>
      </c>
      <c r="D41" s="20" t="s">
        <v>84</v>
      </c>
      <c r="E41" s="16" t="s">
        <v>154</v>
      </c>
      <c r="F41" s="16"/>
      <c r="G41" s="20" t="str">
        <f>VLOOKUP(B41,[1]Data!$B$2:$C$60,2,TRUE)</f>
        <v>UNK</v>
      </c>
      <c r="H41" s="20" t="s">
        <v>163</v>
      </c>
      <c r="I41" s="10">
        <v>0</v>
      </c>
      <c r="J41" s="10">
        <v>152</v>
      </c>
      <c r="K41" s="10">
        <v>130</v>
      </c>
      <c r="L41" s="10">
        <v>95</v>
      </c>
      <c r="M41" s="10">
        <v>80</v>
      </c>
      <c r="N41" s="10">
        <v>50</v>
      </c>
      <c r="O41" s="12">
        <f t="shared" si="0"/>
        <v>532.35</v>
      </c>
    </row>
    <row r="42" spans="1:15" s="20" customFormat="1" x14ac:dyDescent="0.25">
      <c r="A42" s="20">
        <v>50620</v>
      </c>
      <c r="B42" s="20" t="s">
        <v>35</v>
      </c>
      <c r="C42" s="20" t="s">
        <v>98</v>
      </c>
      <c r="D42" s="21" t="s">
        <v>129</v>
      </c>
      <c r="E42" s="20" t="s">
        <v>153</v>
      </c>
      <c r="G42" s="20" t="str">
        <f>VLOOKUP(B42,[1]Data!$B$2:$C$60,2,TRUE)</f>
        <v>NLR</v>
      </c>
      <c r="H42" s="20" t="s">
        <v>162</v>
      </c>
      <c r="I42" s="10">
        <v>1000</v>
      </c>
      <c r="J42" s="10">
        <v>620</v>
      </c>
      <c r="K42" s="10">
        <v>138</v>
      </c>
      <c r="L42" s="10">
        <v>64</v>
      </c>
      <c r="M42" s="10">
        <v>52</v>
      </c>
      <c r="N42" s="10">
        <v>52</v>
      </c>
      <c r="O42" s="12">
        <f t="shared" si="0"/>
        <v>2022.3</v>
      </c>
    </row>
    <row r="43" spans="1:15" s="20" customFormat="1" x14ac:dyDescent="0.25">
      <c r="A43" s="20">
        <v>38195</v>
      </c>
      <c r="B43" s="20" t="s">
        <v>57</v>
      </c>
      <c r="C43" s="20" t="s">
        <v>98</v>
      </c>
      <c r="D43" s="6" t="s">
        <v>122</v>
      </c>
      <c r="E43" s="20" t="s">
        <v>82</v>
      </c>
      <c r="G43" s="20" t="str">
        <f>VLOOKUP(B43,[1]Data!$B$2:$C$60,2,TRUE)</f>
        <v>UNK</v>
      </c>
      <c r="H43" s="21" t="s">
        <v>132</v>
      </c>
      <c r="I43" s="10">
        <v>0</v>
      </c>
      <c r="J43" s="10">
        <v>20</v>
      </c>
      <c r="K43" s="10">
        <v>20</v>
      </c>
      <c r="L43" s="10">
        <v>20</v>
      </c>
      <c r="M43" s="10">
        <v>5</v>
      </c>
      <c r="N43" s="10">
        <v>5</v>
      </c>
      <c r="O43" s="12">
        <f t="shared" si="0"/>
        <v>73.5</v>
      </c>
    </row>
    <row r="44" spans="1:15" s="20" customFormat="1" x14ac:dyDescent="0.25">
      <c r="A44" s="1">
        <v>77623</v>
      </c>
      <c r="B44" s="1" t="s">
        <v>22</v>
      </c>
      <c r="C44" s="1" t="s">
        <v>96</v>
      </c>
      <c r="D44" s="1" t="s">
        <v>85</v>
      </c>
      <c r="E44" s="1" t="s">
        <v>153</v>
      </c>
      <c r="F44" s="1" t="s">
        <v>161</v>
      </c>
      <c r="G44" s="20" t="str">
        <f>VLOOKUP(B44,[1]Data!$B$2:$C$60,2,TRUE)</f>
        <v>NLR</v>
      </c>
      <c r="H44" s="20" t="s">
        <v>163</v>
      </c>
      <c r="I44" s="10">
        <v>0</v>
      </c>
      <c r="J44" s="10">
        <v>152</v>
      </c>
      <c r="K44" s="10">
        <v>130</v>
      </c>
      <c r="L44" s="10">
        <v>95</v>
      </c>
      <c r="M44" s="10">
        <v>80</v>
      </c>
      <c r="N44" s="10">
        <v>50</v>
      </c>
      <c r="O44" s="12">
        <f t="shared" si="0"/>
        <v>532.35</v>
      </c>
    </row>
    <row r="45" spans="1:15" s="20" customFormat="1" x14ac:dyDescent="0.25">
      <c r="A45" s="1">
        <v>77623</v>
      </c>
      <c r="B45" s="1" t="s">
        <v>21</v>
      </c>
      <c r="C45" s="1" t="s">
        <v>95</v>
      </c>
      <c r="D45" s="1" t="s">
        <v>80</v>
      </c>
      <c r="E45" s="1" t="s">
        <v>153</v>
      </c>
      <c r="F45" s="1" t="s">
        <v>161</v>
      </c>
      <c r="G45" s="20" t="str">
        <f>VLOOKUP(B45,[1]Data!$B$2:$C$60,2,TRUE)</f>
        <v>NLR</v>
      </c>
      <c r="H45" s="20" t="s">
        <v>163</v>
      </c>
      <c r="I45" s="10">
        <v>0</v>
      </c>
      <c r="J45" s="10">
        <v>152</v>
      </c>
      <c r="K45" s="10">
        <v>130</v>
      </c>
      <c r="L45" s="10">
        <v>95</v>
      </c>
      <c r="M45" s="10">
        <v>80</v>
      </c>
      <c r="N45" s="10">
        <v>50</v>
      </c>
      <c r="O45" s="12">
        <f t="shared" si="0"/>
        <v>532.35</v>
      </c>
    </row>
    <row r="46" spans="1:15" s="20" customFormat="1" x14ac:dyDescent="0.25">
      <c r="A46" s="22">
        <v>7312</v>
      </c>
      <c r="B46" s="20" t="s">
        <v>5</v>
      </c>
      <c r="C46" s="20" t="s">
        <v>6</v>
      </c>
      <c r="D46" s="20" t="s">
        <v>125</v>
      </c>
      <c r="E46" s="16" t="s">
        <v>154</v>
      </c>
      <c r="F46" s="16"/>
      <c r="G46" s="20" t="str">
        <f>VLOOKUP(B46,[1]Data!$B$2:$C$60,2,TRUE)</f>
        <v>NLR</v>
      </c>
      <c r="H46" s="20" t="s">
        <v>163</v>
      </c>
      <c r="I46" s="10">
        <v>0</v>
      </c>
      <c r="J46" s="10">
        <v>544</v>
      </c>
      <c r="K46" s="10">
        <v>562</v>
      </c>
      <c r="L46" s="10">
        <v>577</v>
      </c>
      <c r="M46" s="10">
        <v>612</v>
      </c>
      <c r="N46" s="10">
        <v>692</v>
      </c>
      <c r="O46" s="12">
        <f t="shared" si="0"/>
        <v>3136.35</v>
      </c>
    </row>
    <row r="47" spans="1:15" s="20" customFormat="1" x14ac:dyDescent="0.25">
      <c r="A47" s="20">
        <v>77623</v>
      </c>
      <c r="B47" s="20" t="s">
        <v>20</v>
      </c>
      <c r="C47" s="20" t="s">
        <v>94</v>
      </c>
      <c r="D47" s="20" t="s">
        <v>125</v>
      </c>
      <c r="E47" s="16" t="s">
        <v>154</v>
      </c>
      <c r="F47" s="16"/>
      <c r="G47" s="20" t="str">
        <f>VLOOKUP(B47,[1]Data!$B$2:$C$60,2,TRUE)</f>
        <v>NLR</v>
      </c>
      <c r="H47" s="20" t="s">
        <v>163</v>
      </c>
      <c r="I47" s="10">
        <v>0</v>
      </c>
      <c r="J47" s="10">
        <v>544</v>
      </c>
      <c r="K47" s="10">
        <v>562</v>
      </c>
      <c r="L47" s="10">
        <v>577</v>
      </c>
      <c r="M47" s="10">
        <v>612</v>
      </c>
      <c r="N47" s="10">
        <v>692</v>
      </c>
      <c r="O47" s="12">
        <f t="shared" si="0"/>
        <v>3136.35</v>
      </c>
    </row>
    <row r="48" spans="1:15" s="20" customFormat="1" x14ac:dyDescent="0.25">
      <c r="A48" s="20">
        <v>77623</v>
      </c>
      <c r="B48" s="20" t="s">
        <v>19</v>
      </c>
      <c r="C48" s="20" t="s">
        <v>94</v>
      </c>
      <c r="D48" s="20" t="s">
        <v>125</v>
      </c>
      <c r="E48" s="16" t="s">
        <v>154</v>
      </c>
      <c r="F48" s="16"/>
      <c r="G48" s="20" t="str">
        <f>VLOOKUP(B48,[1]Data!$B$2:$C$60,2,TRUE)</f>
        <v>NLR</v>
      </c>
      <c r="H48" s="20" t="s">
        <v>163</v>
      </c>
      <c r="I48" s="10">
        <v>0</v>
      </c>
      <c r="J48" s="10">
        <v>544</v>
      </c>
      <c r="K48" s="10">
        <v>562</v>
      </c>
      <c r="L48" s="10">
        <v>577</v>
      </c>
      <c r="M48" s="10">
        <v>612</v>
      </c>
      <c r="N48" s="10">
        <v>692</v>
      </c>
      <c r="O48" s="12">
        <f t="shared" si="0"/>
        <v>3136.35</v>
      </c>
    </row>
    <row r="49" spans="1:15" s="20" customFormat="1" x14ac:dyDescent="0.25">
      <c r="A49" s="20">
        <v>93689</v>
      </c>
      <c r="B49" s="20" t="s">
        <v>11</v>
      </c>
      <c r="C49" s="20" t="s">
        <v>88</v>
      </c>
      <c r="D49" s="20" t="s">
        <v>81</v>
      </c>
      <c r="E49" s="20" t="s">
        <v>82</v>
      </c>
      <c r="G49" s="20" t="str">
        <f>VLOOKUP(B49,[1]Data!$B$2:$C$60,2,TRUE)</f>
        <v>UNK</v>
      </c>
      <c r="H49" s="20" t="s">
        <v>133</v>
      </c>
      <c r="I49" s="10">
        <v>5</v>
      </c>
      <c r="J49" s="10">
        <v>9</v>
      </c>
      <c r="K49" s="10">
        <v>5</v>
      </c>
      <c r="L49" s="10">
        <v>5</v>
      </c>
      <c r="M49" s="10">
        <v>5</v>
      </c>
      <c r="N49" s="10">
        <v>5</v>
      </c>
      <c r="O49" s="12">
        <f t="shared" si="0"/>
        <v>35.700000000000003</v>
      </c>
    </row>
    <row r="50" spans="1:15" s="20" customFormat="1" x14ac:dyDescent="0.25">
      <c r="A50" s="20">
        <v>77623</v>
      </c>
      <c r="B50" s="20" t="s">
        <v>18</v>
      </c>
      <c r="C50" s="20" t="s">
        <v>93</v>
      </c>
      <c r="D50" s="21" t="s">
        <v>151</v>
      </c>
      <c r="E50" s="16" t="s">
        <v>154</v>
      </c>
      <c r="F50" s="16"/>
      <c r="G50" s="20" t="str">
        <f>VLOOKUP(B50,[1]Data!$B$2:$C$60,2,TRUE)</f>
        <v>NLR</v>
      </c>
      <c r="H50" s="20" t="s">
        <v>163</v>
      </c>
      <c r="I50" s="10">
        <v>0</v>
      </c>
      <c r="J50" s="10">
        <v>20</v>
      </c>
      <c r="K50" s="10">
        <v>24</v>
      </c>
      <c r="L50" s="10">
        <v>30</v>
      </c>
      <c r="M50" s="10">
        <v>30</v>
      </c>
      <c r="N50" s="10">
        <v>30</v>
      </c>
      <c r="O50" s="12">
        <f t="shared" si="0"/>
        <v>140.69999999999999</v>
      </c>
    </row>
    <row r="51" spans="1:15" s="20" customFormat="1" x14ac:dyDescent="0.25">
      <c r="A51" s="20">
        <v>21006</v>
      </c>
      <c r="B51" s="20" t="s">
        <v>45</v>
      </c>
      <c r="C51" s="20" t="s">
        <v>98</v>
      </c>
      <c r="D51" s="21" t="s">
        <v>152</v>
      </c>
      <c r="E51" s="16" t="s">
        <v>154</v>
      </c>
      <c r="F51" s="16"/>
      <c r="G51" s="20" t="str">
        <f>VLOOKUP(B51,[1]Data!$B$2:$C$60,2,TRUE)</f>
        <v>NLR</v>
      </c>
      <c r="H51" s="20" t="s">
        <v>163</v>
      </c>
      <c r="I51" s="10">
        <v>0</v>
      </c>
      <c r="J51" s="10">
        <v>50</v>
      </c>
      <c r="K51" s="10">
        <v>20</v>
      </c>
      <c r="L51" s="10">
        <v>24</v>
      </c>
      <c r="M51" s="10">
        <v>30</v>
      </c>
      <c r="N51" s="10">
        <v>30</v>
      </c>
      <c r="O51" s="12">
        <f t="shared" si="0"/>
        <v>161.69999999999999</v>
      </c>
    </row>
    <row r="52" spans="1:15" s="20" customFormat="1" x14ac:dyDescent="0.25">
      <c r="A52" s="20">
        <v>21006</v>
      </c>
      <c r="B52" s="20" t="s">
        <v>46</v>
      </c>
      <c r="C52" s="20" t="s">
        <v>108</v>
      </c>
      <c r="D52" s="21" t="s">
        <v>79</v>
      </c>
      <c r="E52" s="20" t="s">
        <v>82</v>
      </c>
      <c r="G52" s="20" t="str">
        <f>VLOOKUP(B52,[1]Data!$B$2:$C$60,2,TRUE)</f>
        <v>UNK</v>
      </c>
      <c r="H52" s="21" t="s">
        <v>132</v>
      </c>
      <c r="I52" s="10">
        <v>0</v>
      </c>
      <c r="J52" s="10">
        <v>54</v>
      </c>
      <c r="K52" s="10">
        <v>75</v>
      </c>
      <c r="L52" s="10">
        <v>54</v>
      </c>
      <c r="M52" s="10">
        <v>40</v>
      </c>
      <c r="N52" s="10">
        <v>40</v>
      </c>
      <c r="O52" s="12">
        <f t="shared" si="0"/>
        <v>276.14999999999998</v>
      </c>
    </row>
    <row r="53" spans="1:15" s="20" customFormat="1" x14ac:dyDescent="0.25">
      <c r="A53" s="20">
        <v>21006</v>
      </c>
      <c r="B53" s="20" t="s">
        <v>48</v>
      </c>
      <c r="C53" s="20" t="s">
        <v>47</v>
      </c>
      <c r="D53" s="21" t="s">
        <v>79</v>
      </c>
      <c r="E53" s="20" t="s">
        <v>82</v>
      </c>
      <c r="G53" s="20" t="str">
        <f>VLOOKUP(B53,[1]Data!$B$2:$C$60,2,TRUE)</f>
        <v>LRS</v>
      </c>
      <c r="H53" s="21" t="s">
        <v>132</v>
      </c>
      <c r="I53" s="10">
        <v>0</v>
      </c>
      <c r="J53" s="10">
        <v>54</v>
      </c>
      <c r="K53" s="10">
        <v>75</v>
      </c>
      <c r="L53" s="10">
        <v>54</v>
      </c>
      <c r="M53" s="10">
        <v>40</v>
      </c>
      <c r="N53" s="10">
        <v>40</v>
      </c>
      <c r="O53" s="12">
        <f t="shared" si="0"/>
        <v>276.14999999999998</v>
      </c>
    </row>
    <row r="54" spans="1:15" s="20" customFormat="1" x14ac:dyDescent="0.25">
      <c r="A54" s="21">
        <v>77623</v>
      </c>
      <c r="B54" s="21" t="s">
        <v>17</v>
      </c>
      <c r="C54" s="21" t="s">
        <v>92</v>
      </c>
      <c r="D54" s="21" t="s">
        <v>81</v>
      </c>
      <c r="E54" s="20" t="s">
        <v>82</v>
      </c>
      <c r="G54" s="20" t="str">
        <f>VLOOKUP(B54,[1]Data!$B$2:$C$60,2,TRUE)</f>
        <v>UNK</v>
      </c>
      <c r="H54" s="21" t="s">
        <v>132</v>
      </c>
      <c r="I54" s="10">
        <v>0</v>
      </c>
      <c r="J54" s="10">
        <v>9</v>
      </c>
      <c r="K54" s="10">
        <v>5</v>
      </c>
      <c r="L54" s="10">
        <v>5</v>
      </c>
      <c r="M54" s="10">
        <v>5</v>
      </c>
      <c r="N54" s="10">
        <v>5</v>
      </c>
      <c r="O54" s="12">
        <f t="shared" si="0"/>
        <v>30.45</v>
      </c>
    </row>
    <row r="55" spans="1:15" s="20" customFormat="1" x14ac:dyDescent="0.25">
      <c r="A55" s="21">
        <v>21006</v>
      </c>
      <c r="B55" s="21" t="s">
        <v>49</v>
      </c>
      <c r="C55" s="21" t="s">
        <v>109</v>
      </c>
      <c r="D55" s="15" t="s">
        <v>155</v>
      </c>
      <c r="E55" s="20" t="s">
        <v>82</v>
      </c>
      <c r="G55" s="20" t="str">
        <f>VLOOKUP(B55,[1]Data!$B$2:$C$60,2,TRUE)</f>
        <v>LRC</v>
      </c>
      <c r="H55" s="21" t="s">
        <v>132</v>
      </c>
      <c r="I55" s="10">
        <v>0</v>
      </c>
      <c r="J55" s="10">
        <v>5</v>
      </c>
      <c r="K55" s="10">
        <v>5</v>
      </c>
      <c r="L55" s="10">
        <v>5</v>
      </c>
      <c r="M55" s="10">
        <v>5</v>
      </c>
      <c r="N55" s="10">
        <v>5</v>
      </c>
      <c r="O55" s="12">
        <f t="shared" si="0"/>
        <v>26.25</v>
      </c>
    </row>
    <row r="56" spans="1:15" s="20" customFormat="1" x14ac:dyDescent="0.25">
      <c r="A56" s="20">
        <v>38195</v>
      </c>
      <c r="B56" s="20" t="s">
        <v>56</v>
      </c>
      <c r="C56" s="20" t="s">
        <v>103</v>
      </c>
      <c r="D56" s="20" t="s">
        <v>86</v>
      </c>
      <c r="E56" s="20" t="s">
        <v>157</v>
      </c>
      <c r="G56" s="20" t="str">
        <f>VLOOKUP(B56,[1]Data!$B$2:$C$60,2,TRUE)</f>
        <v>UNK</v>
      </c>
      <c r="H56" s="21" t="s">
        <v>132</v>
      </c>
      <c r="I56" s="10">
        <v>0</v>
      </c>
      <c r="J56" s="10">
        <v>5</v>
      </c>
      <c r="K56" s="10">
        <v>5</v>
      </c>
      <c r="L56" s="10">
        <v>5</v>
      </c>
      <c r="M56" s="10">
        <v>5</v>
      </c>
      <c r="N56" s="10">
        <v>5</v>
      </c>
      <c r="O56" s="12">
        <f t="shared" si="0"/>
        <v>26.25</v>
      </c>
    </row>
    <row r="57" spans="1:15" s="21" customFormat="1" x14ac:dyDescent="0.25">
      <c r="A57" s="21">
        <v>50620</v>
      </c>
      <c r="B57" s="21" t="s">
        <v>127</v>
      </c>
      <c r="C57" s="23" t="s">
        <v>164</v>
      </c>
      <c r="D57" s="21" t="s">
        <v>78</v>
      </c>
      <c r="E57" s="20" t="s">
        <v>82</v>
      </c>
      <c r="F57" s="21" t="s">
        <v>87</v>
      </c>
      <c r="G57" s="21" t="str">
        <f>VLOOKUP(B57,[1]Data!$B$2:$C$60,2,TRUE)</f>
        <v>UNK</v>
      </c>
      <c r="H57" s="21" t="s">
        <v>133</v>
      </c>
      <c r="I57" s="10">
        <v>285</v>
      </c>
      <c r="J57" s="10">
        <v>293</v>
      </c>
      <c r="K57" s="10">
        <v>271</v>
      </c>
      <c r="L57" s="10">
        <v>224</v>
      </c>
      <c r="M57" s="10">
        <v>200</v>
      </c>
      <c r="N57" s="10">
        <v>200</v>
      </c>
      <c r="O57" s="18">
        <f t="shared" si="0"/>
        <v>1546.65</v>
      </c>
    </row>
    <row r="58" spans="1:15" s="21" customFormat="1" x14ac:dyDescent="0.25">
      <c r="A58" s="21">
        <v>50620</v>
      </c>
      <c r="B58" s="21" t="s">
        <v>128</v>
      </c>
      <c r="C58" s="23" t="s">
        <v>9</v>
      </c>
      <c r="D58" s="21" t="s">
        <v>78</v>
      </c>
      <c r="E58" s="20" t="s">
        <v>82</v>
      </c>
      <c r="F58" s="21" t="s">
        <v>87</v>
      </c>
      <c r="G58" s="21" t="str">
        <f>VLOOKUP(B58,[1]Data!$B$2:$C$60,2,TRUE)</f>
        <v>LRC</v>
      </c>
      <c r="H58" s="21" t="s">
        <v>133</v>
      </c>
      <c r="I58" s="10">
        <v>285</v>
      </c>
      <c r="J58" s="10">
        <v>293</v>
      </c>
      <c r="K58" s="10">
        <v>271</v>
      </c>
      <c r="L58" s="10">
        <v>224</v>
      </c>
      <c r="M58" s="10">
        <v>200</v>
      </c>
      <c r="N58" s="10">
        <v>200</v>
      </c>
      <c r="O58" s="18">
        <f t="shared" si="0"/>
        <v>1546.65</v>
      </c>
    </row>
    <row r="59" spans="1:15" s="20" customFormat="1" x14ac:dyDescent="0.25">
      <c r="A59" s="20">
        <v>93689</v>
      </c>
      <c r="B59" s="20" t="s">
        <v>10</v>
      </c>
      <c r="C59" s="20" t="s">
        <v>89</v>
      </c>
      <c r="D59" s="21" t="s">
        <v>129</v>
      </c>
      <c r="E59" s="16" t="s">
        <v>154</v>
      </c>
      <c r="F59" s="16"/>
      <c r="G59" s="20" t="str">
        <f>VLOOKUP(B59,[1]Data!$B$2:$C$60,2,TRUE)</f>
        <v>UNK</v>
      </c>
      <c r="H59" s="20" t="s">
        <v>162</v>
      </c>
      <c r="I59" s="10">
        <v>50</v>
      </c>
      <c r="J59" s="10">
        <v>50</v>
      </c>
      <c r="K59" s="10">
        <v>5</v>
      </c>
      <c r="L59" s="10">
        <v>5</v>
      </c>
      <c r="M59" s="10">
        <v>5</v>
      </c>
      <c r="N59" s="10">
        <v>5</v>
      </c>
      <c r="O59" s="12">
        <f t="shared" si="0"/>
        <v>126</v>
      </c>
    </row>
    <row r="60" spans="1:15" s="20" customFormat="1" x14ac:dyDescent="0.25">
      <c r="A60" s="21">
        <v>21006</v>
      </c>
      <c r="B60" s="21" t="s">
        <v>62</v>
      </c>
      <c r="C60" s="21" t="s">
        <v>110</v>
      </c>
      <c r="D60" s="21" t="s">
        <v>84</v>
      </c>
      <c r="E60" s="16" t="s">
        <v>154</v>
      </c>
      <c r="F60" s="16"/>
      <c r="G60" s="20" t="str">
        <f>VLOOKUP(B60,[1]Data!$B$2:$C$60,2,TRUE)</f>
        <v>NLR</v>
      </c>
      <c r="H60" s="20" t="s">
        <v>163</v>
      </c>
      <c r="I60" s="10">
        <v>0</v>
      </c>
      <c r="J60" s="10">
        <v>152</v>
      </c>
      <c r="K60" s="10">
        <v>130</v>
      </c>
      <c r="L60" s="10">
        <v>95</v>
      </c>
      <c r="M60" s="10">
        <v>80</v>
      </c>
      <c r="N60" s="10">
        <v>50</v>
      </c>
      <c r="O60" s="12">
        <f t="shared" si="0"/>
        <v>532.35</v>
      </c>
    </row>
    <row r="61" spans="1:15" s="20" customFormat="1" x14ac:dyDescent="0.25">
      <c r="A61" s="20">
        <v>77623</v>
      </c>
      <c r="B61" s="20" t="s">
        <v>16</v>
      </c>
      <c r="C61" s="20" t="s">
        <v>89</v>
      </c>
      <c r="D61" s="21" t="s">
        <v>130</v>
      </c>
      <c r="E61" s="16" t="s">
        <v>154</v>
      </c>
      <c r="F61" s="16"/>
      <c r="G61" s="20" t="str">
        <f>VLOOKUP(B61,[1]Data!$B$2:$C$60,2,TRUE)</f>
        <v>NLR</v>
      </c>
      <c r="H61" s="20" t="s">
        <v>163</v>
      </c>
      <c r="I61" s="10">
        <v>0</v>
      </c>
      <c r="J61" s="10">
        <v>38</v>
      </c>
      <c r="K61" s="10">
        <v>40</v>
      </c>
      <c r="L61" s="10">
        <v>39</v>
      </c>
      <c r="M61" s="10">
        <v>39</v>
      </c>
      <c r="N61" s="10">
        <v>40</v>
      </c>
      <c r="O61" s="12">
        <f t="shared" si="0"/>
        <v>205.8</v>
      </c>
    </row>
  </sheetData>
  <autoFilter ref="A1:O61"/>
  <sortState ref="A2:F62">
    <sortCondition ref="B1"/>
  </sortState>
  <pageMargins left="0" right="0" top="0" bottom="0" header="0" footer="0"/>
  <pageSetup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2" workbookViewId="0">
      <selection activeCell="A18" sqref="A18"/>
    </sheetView>
  </sheetViews>
  <sheetFormatPr defaultRowHeight="15" x14ac:dyDescent="0.25"/>
  <cols>
    <col min="1" max="1" width="82.28515625" bestFit="1" customWidth="1"/>
    <col min="2" max="2" width="19.5703125" bestFit="1" customWidth="1"/>
  </cols>
  <sheetData>
    <row r="1" spans="1:3" x14ac:dyDescent="0.25">
      <c r="A1" t="s">
        <v>121</v>
      </c>
    </row>
    <row r="2" spans="1:3" x14ac:dyDescent="0.25">
      <c r="A2" t="s">
        <v>66</v>
      </c>
    </row>
    <row r="3" spans="1:3" x14ac:dyDescent="0.25">
      <c r="A3" t="s">
        <v>67</v>
      </c>
    </row>
    <row r="4" spans="1:3" x14ac:dyDescent="0.25">
      <c r="A4" t="s">
        <v>68</v>
      </c>
    </row>
    <row r="5" spans="1:3" x14ac:dyDescent="0.25">
      <c r="A5" t="s">
        <v>69</v>
      </c>
    </row>
    <row r="8" spans="1:3" x14ac:dyDescent="0.25">
      <c r="A8" t="s">
        <v>70</v>
      </c>
    </row>
    <row r="9" spans="1:3" x14ac:dyDescent="0.25">
      <c r="A9" t="s">
        <v>71</v>
      </c>
    </row>
    <row r="10" spans="1:3" x14ac:dyDescent="0.25">
      <c r="A10" t="s">
        <v>72</v>
      </c>
    </row>
    <row r="11" spans="1:3" x14ac:dyDescent="0.25">
      <c r="A11" t="s">
        <v>73</v>
      </c>
    </row>
    <row r="12" spans="1:3" x14ac:dyDescent="0.25">
      <c r="A12" t="s">
        <v>74</v>
      </c>
    </row>
    <row r="14" spans="1:3" x14ac:dyDescent="0.25">
      <c r="A14" s="23" t="s">
        <v>165</v>
      </c>
      <c r="B14" s="23" t="s">
        <v>166</v>
      </c>
      <c r="C14" s="23"/>
    </row>
    <row r="15" spans="1:3" x14ac:dyDescent="0.25">
      <c r="A15" s="23" t="s">
        <v>167</v>
      </c>
      <c r="B15" s="23" t="s">
        <v>168</v>
      </c>
      <c r="C15" s="23"/>
    </row>
    <row r="16" spans="1:3" x14ac:dyDescent="0.25">
      <c r="A16" s="23" t="s">
        <v>169</v>
      </c>
      <c r="B16" s="23" t="s">
        <v>170</v>
      </c>
      <c r="C1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G9" sqref="G9"/>
    </sheetView>
  </sheetViews>
  <sheetFormatPr defaultRowHeight="15" x14ac:dyDescent="0.25"/>
  <cols>
    <col min="1" max="1" width="16" bestFit="1" customWidth="1"/>
    <col min="2" max="2" width="16.85546875" bestFit="1" customWidth="1"/>
  </cols>
  <sheetData>
    <row r="1" spans="1:3" x14ac:dyDescent="0.25">
      <c r="A1" s="9" t="s">
        <v>135</v>
      </c>
      <c r="B1" s="9" t="s">
        <v>136</v>
      </c>
      <c r="C1" s="9" t="s">
        <v>137</v>
      </c>
    </row>
    <row r="2" spans="1:3" x14ac:dyDescent="0.25">
      <c r="A2" s="8" t="s">
        <v>53</v>
      </c>
      <c r="B2" s="5" t="s">
        <v>138</v>
      </c>
      <c r="C2" s="6" t="s">
        <v>139</v>
      </c>
    </row>
    <row r="3" spans="1:3" x14ac:dyDescent="0.25">
      <c r="A3" s="8" t="s">
        <v>52</v>
      </c>
      <c r="B3" s="5" t="s">
        <v>138</v>
      </c>
      <c r="C3" s="6" t="s">
        <v>139</v>
      </c>
    </row>
    <row r="4" spans="1:3" x14ac:dyDescent="0.25">
      <c r="A4" s="8" t="s">
        <v>51</v>
      </c>
      <c r="B4" s="5" t="s">
        <v>138</v>
      </c>
      <c r="C4" s="6" t="s">
        <v>139</v>
      </c>
    </row>
    <row r="5" spans="1:3" x14ac:dyDescent="0.25">
      <c r="A5" s="8" t="s">
        <v>59</v>
      </c>
      <c r="B5" s="5" t="s">
        <v>138</v>
      </c>
      <c r="C5" s="6" t="s">
        <v>139</v>
      </c>
    </row>
    <row r="6" spans="1:3" x14ac:dyDescent="0.25">
      <c r="A6" s="8" t="s">
        <v>50</v>
      </c>
      <c r="B6" s="5" t="s">
        <v>138</v>
      </c>
      <c r="C6" s="6" t="s">
        <v>139</v>
      </c>
    </row>
    <row r="7" spans="1:3" x14ac:dyDescent="0.25">
      <c r="A7" s="8" t="s">
        <v>13</v>
      </c>
      <c r="B7" s="5" t="s">
        <v>138</v>
      </c>
      <c r="C7" s="6" t="s">
        <v>139</v>
      </c>
    </row>
    <row r="8" spans="1:3" x14ac:dyDescent="0.25">
      <c r="A8" s="8" t="s">
        <v>12</v>
      </c>
      <c r="B8" s="5" t="s">
        <v>138</v>
      </c>
      <c r="C8" s="6" t="s">
        <v>139</v>
      </c>
    </row>
    <row r="9" spans="1:3" x14ac:dyDescent="0.25">
      <c r="A9" s="8" t="s">
        <v>38</v>
      </c>
      <c r="B9" s="5" t="s">
        <v>138</v>
      </c>
      <c r="C9" s="6" t="s">
        <v>139</v>
      </c>
    </row>
    <row r="10" spans="1:3" x14ac:dyDescent="0.25">
      <c r="A10" s="8" t="s">
        <v>58</v>
      </c>
      <c r="B10" s="5" t="s">
        <v>138</v>
      </c>
      <c r="C10" s="6" t="s">
        <v>139</v>
      </c>
    </row>
    <row r="11" spans="1:3" x14ac:dyDescent="0.25">
      <c r="A11" s="8" t="s">
        <v>37</v>
      </c>
      <c r="B11" s="5" t="s">
        <v>138</v>
      </c>
      <c r="C11" s="6" t="s">
        <v>139</v>
      </c>
    </row>
    <row r="12" spans="1:3" x14ac:dyDescent="0.25">
      <c r="A12" s="8" t="s">
        <v>36</v>
      </c>
      <c r="B12" s="5" t="s">
        <v>138</v>
      </c>
      <c r="C12" s="6" t="s">
        <v>139</v>
      </c>
    </row>
    <row r="13" spans="1:3" x14ac:dyDescent="0.25">
      <c r="A13" s="8" t="s">
        <v>42</v>
      </c>
      <c r="B13" s="5" t="s">
        <v>138</v>
      </c>
      <c r="C13" s="6" t="s">
        <v>139</v>
      </c>
    </row>
    <row r="14" spans="1:3" x14ac:dyDescent="0.25">
      <c r="A14" s="8" t="s">
        <v>83</v>
      </c>
      <c r="B14" s="5" t="s">
        <v>138</v>
      </c>
      <c r="C14" s="6" t="s">
        <v>139</v>
      </c>
    </row>
    <row r="15" spans="1:3" x14ac:dyDescent="0.25">
      <c r="A15" s="8" t="s">
        <v>76</v>
      </c>
      <c r="B15" s="5" t="s">
        <v>138</v>
      </c>
      <c r="C15" s="6" t="s">
        <v>139</v>
      </c>
    </row>
    <row r="16" spans="1:3" x14ac:dyDescent="0.25">
      <c r="A16" s="8" t="s">
        <v>43</v>
      </c>
      <c r="B16" s="5" t="s">
        <v>138</v>
      </c>
      <c r="C16" s="6" t="s">
        <v>139</v>
      </c>
    </row>
    <row r="17" spans="1:3" x14ac:dyDescent="0.25">
      <c r="A17" s="8" t="s">
        <v>44</v>
      </c>
      <c r="B17" s="5" t="s">
        <v>138</v>
      </c>
      <c r="C17" s="6" t="s">
        <v>139</v>
      </c>
    </row>
    <row r="18" spans="1:3" x14ac:dyDescent="0.25">
      <c r="A18" s="8" t="s">
        <v>35</v>
      </c>
      <c r="B18" s="5" t="s">
        <v>138</v>
      </c>
      <c r="C18" s="6" t="s">
        <v>139</v>
      </c>
    </row>
    <row r="19" spans="1:3" x14ac:dyDescent="0.25">
      <c r="A19" s="8" t="s">
        <v>0</v>
      </c>
      <c r="B19" s="5" t="s">
        <v>140</v>
      </c>
      <c r="C19" s="6" t="s">
        <v>139</v>
      </c>
    </row>
    <row r="20" spans="1:3" x14ac:dyDescent="0.25">
      <c r="A20" s="8" t="s">
        <v>60</v>
      </c>
      <c r="B20" s="5" t="s">
        <v>140</v>
      </c>
      <c r="C20" s="6" t="s">
        <v>139</v>
      </c>
    </row>
    <row r="21" spans="1:3" x14ac:dyDescent="0.25">
      <c r="A21" s="8" t="s">
        <v>25</v>
      </c>
      <c r="B21" s="5" t="s">
        <v>140</v>
      </c>
      <c r="C21" s="6" t="s">
        <v>139</v>
      </c>
    </row>
    <row r="22" spans="1:3" x14ac:dyDescent="0.25">
      <c r="A22" s="8" t="s">
        <v>27</v>
      </c>
      <c r="B22" s="5" t="s">
        <v>140</v>
      </c>
      <c r="C22" s="6" t="s">
        <v>139</v>
      </c>
    </row>
    <row r="23" spans="1:3" x14ac:dyDescent="0.25">
      <c r="A23" s="8" t="s">
        <v>41</v>
      </c>
      <c r="B23" s="5" t="s">
        <v>140</v>
      </c>
      <c r="C23" s="6" t="s">
        <v>139</v>
      </c>
    </row>
    <row r="24" spans="1:3" x14ac:dyDescent="0.25">
      <c r="A24" s="8" t="s">
        <v>18</v>
      </c>
      <c r="B24" s="5" t="s">
        <v>140</v>
      </c>
      <c r="C24" s="6" t="s">
        <v>139</v>
      </c>
    </row>
    <row r="25" spans="1:3" x14ac:dyDescent="0.25">
      <c r="A25" s="8" t="s">
        <v>45</v>
      </c>
      <c r="B25" s="5" t="s">
        <v>140</v>
      </c>
      <c r="C25" s="6" t="s">
        <v>139</v>
      </c>
    </row>
    <row r="26" spans="1:3" x14ac:dyDescent="0.25">
      <c r="A26" s="8" t="s">
        <v>46</v>
      </c>
      <c r="B26" s="5" t="s">
        <v>140</v>
      </c>
      <c r="C26" s="6" t="s">
        <v>139</v>
      </c>
    </row>
    <row r="27" spans="1:3" x14ac:dyDescent="0.25">
      <c r="A27" s="8" t="s">
        <v>141</v>
      </c>
      <c r="B27" s="5" t="s">
        <v>140</v>
      </c>
      <c r="C27" s="6" t="s">
        <v>139</v>
      </c>
    </row>
    <row r="28" spans="1:3" x14ac:dyDescent="0.25">
      <c r="A28" s="8" t="s">
        <v>49</v>
      </c>
      <c r="B28" s="5" t="s">
        <v>140</v>
      </c>
      <c r="C28" s="6" t="s">
        <v>139</v>
      </c>
    </row>
    <row r="29" spans="1:3" x14ac:dyDescent="0.25">
      <c r="A29" s="8" t="s">
        <v>61</v>
      </c>
      <c r="B29" s="5" t="s">
        <v>142</v>
      </c>
      <c r="C29" s="6" t="s">
        <v>139</v>
      </c>
    </row>
    <row r="30" spans="1:3" x14ac:dyDescent="0.25">
      <c r="A30" s="8" t="s">
        <v>55</v>
      </c>
      <c r="B30" s="5" t="s">
        <v>142</v>
      </c>
      <c r="C30" s="6" t="s">
        <v>139</v>
      </c>
    </row>
    <row r="31" spans="1:3" x14ac:dyDescent="0.25">
      <c r="A31" s="8" t="s">
        <v>2</v>
      </c>
      <c r="B31" s="5" t="s">
        <v>142</v>
      </c>
      <c r="C31" s="6" t="s">
        <v>139</v>
      </c>
    </row>
    <row r="32" spans="1:3" x14ac:dyDescent="0.25">
      <c r="A32" s="8" t="s">
        <v>54</v>
      </c>
      <c r="B32" s="5" t="s">
        <v>142</v>
      </c>
      <c r="C32" s="6" t="s">
        <v>139</v>
      </c>
    </row>
    <row r="33" spans="1:3" x14ac:dyDescent="0.25">
      <c r="A33" s="8" t="s">
        <v>127</v>
      </c>
      <c r="B33" s="5" t="s">
        <v>143</v>
      </c>
      <c r="C33" s="6" t="s">
        <v>139</v>
      </c>
    </row>
    <row r="34" spans="1:3" x14ac:dyDescent="0.25">
      <c r="A34" s="8" t="s">
        <v>144</v>
      </c>
      <c r="B34" s="5" t="s">
        <v>143</v>
      </c>
      <c r="C34" s="6" t="s">
        <v>139</v>
      </c>
    </row>
    <row r="35" spans="1:3" x14ac:dyDescent="0.25">
      <c r="A35" s="8" t="s">
        <v>128</v>
      </c>
      <c r="B35" s="5" t="s">
        <v>143</v>
      </c>
      <c r="C35" s="6" t="s">
        <v>139</v>
      </c>
    </row>
    <row r="36" spans="1:3" x14ac:dyDescent="0.25">
      <c r="A36" s="8" t="s">
        <v>128</v>
      </c>
      <c r="B36" s="5" t="s">
        <v>143</v>
      </c>
      <c r="C36" s="6" t="s">
        <v>139</v>
      </c>
    </row>
    <row r="37" spans="1:3" x14ac:dyDescent="0.25">
      <c r="A37" s="8" t="s">
        <v>10</v>
      </c>
      <c r="B37" s="5" t="s">
        <v>143</v>
      </c>
      <c r="C37" s="6" t="s">
        <v>139</v>
      </c>
    </row>
    <row r="38" spans="1:3" x14ac:dyDescent="0.25">
      <c r="A38" s="8" t="s">
        <v>16</v>
      </c>
      <c r="B38" s="5" t="s">
        <v>143</v>
      </c>
      <c r="C38" s="6" t="s">
        <v>139</v>
      </c>
    </row>
    <row r="39" spans="1:3" x14ac:dyDescent="0.25">
      <c r="A39" s="7" t="s">
        <v>24</v>
      </c>
      <c r="B39" s="5" t="s">
        <v>145</v>
      </c>
      <c r="C39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cp:lastPrinted>2015-08-14T17:32:23Z</cp:lastPrinted>
  <dcterms:created xsi:type="dcterms:W3CDTF">2015-08-14T13:08:12Z</dcterms:created>
  <dcterms:modified xsi:type="dcterms:W3CDTF">2015-08-17T20:33:46Z</dcterms:modified>
</cp:coreProperties>
</file>