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995" windowHeight="10545" activeTab="2"/>
  </bookViews>
  <sheets>
    <sheet name="TProc (ARM) (AYC) 2" sheetId="6" r:id="rId1"/>
    <sheet name="TProc (P4) (AYC) 2" sheetId="8" r:id="rId2"/>
    <sheet name="TProc (Mamba) (AYC) " sheetId="9" r:id="rId3"/>
  </sheets>
  <definedNames>
    <definedName name="TPTM" localSheetId="0">'TProc (ARM) (AYC) 2'!$H$1</definedName>
    <definedName name="TPTM" localSheetId="2">'TProc (Mamba) (AYC) '!$H$1</definedName>
    <definedName name="TPTM" localSheetId="1">'TProc (P4) (AYC) 2'!$H$1</definedName>
    <definedName name="TPTM">#REF!</definedName>
  </definedNames>
  <calcPr calcId="125725"/>
</workbook>
</file>

<file path=xl/calcChain.xml><?xml version="1.0" encoding="utf-8"?>
<calcChain xmlns="http://schemas.openxmlformats.org/spreadsheetml/2006/main">
  <c r="J24" i="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H13"/>
  <c r="B13"/>
  <c r="H12"/>
  <c r="B12"/>
  <c r="H11"/>
  <c r="B11"/>
  <c r="H10"/>
  <c r="B10"/>
  <c r="H9"/>
  <c r="B9"/>
  <c r="B8"/>
  <c r="B7"/>
  <c r="B6"/>
  <c r="B5"/>
  <c r="B4"/>
  <c r="B3"/>
  <c r="B95" i="8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H13"/>
  <c r="B13"/>
  <c r="H12"/>
  <c r="B12"/>
  <c r="H11"/>
  <c r="B11"/>
  <c r="H10"/>
  <c r="B10"/>
  <c r="H9"/>
  <c r="B9"/>
  <c r="B8"/>
  <c r="B7"/>
  <c r="B6"/>
  <c r="B5"/>
  <c r="B4"/>
  <c r="B3"/>
  <c r="H13" i="6"/>
  <c r="H12"/>
  <c r="H11"/>
  <c r="H10"/>
  <c r="H9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5" i="9" l="1"/>
  <c r="M4" s="1"/>
  <c r="H7"/>
  <c r="H3"/>
  <c r="H6"/>
  <c r="H4"/>
  <c r="H3" i="8"/>
  <c r="K17" s="1"/>
  <c r="H6"/>
  <c r="N7" s="1"/>
  <c r="H4"/>
  <c r="L12" s="1"/>
  <c r="H5"/>
  <c r="H7"/>
  <c r="H7" i="6"/>
  <c r="H6"/>
  <c r="H5"/>
  <c r="H4"/>
  <c r="H3"/>
  <c r="K17" s="1"/>
  <c r="M17" i="9" l="1"/>
  <c r="M13"/>
  <c r="M5"/>
  <c r="M10"/>
  <c r="M6"/>
  <c r="M7"/>
  <c r="M12"/>
  <c r="O6"/>
  <c r="O17"/>
  <c r="O5"/>
  <c r="O12"/>
  <c r="O7"/>
  <c r="O13"/>
  <c r="O10"/>
  <c r="O4"/>
  <c r="K6"/>
  <c r="K17"/>
  <c r="K5"/>
  <c r="K13"/>
  <c r="K12"/>
  <c r="K7"/>
  <c r="K10"/>
  <c r="K4"/>
  <c r="N17"/>
  <c r="N5"/>
  <c r="N13"/>
  <c r="N4"/>
  <c r="N6"/>
  <c r="N10"/>
  <c r="N12"/>
  <c r="N14" s="1"/>
  <c r="N15" s="1"/>
  <c r="N7"/>
  <c r="L12"/>
  <c r="L7"/>
  <c r="L6"/>
  <c r="L13"/>
  <c r="L10"/>
  <c r="L4"/>
  <c r="L17"/>
  <c r="L5"/>
  <c r="N10" i="8"/>
  <c r="N12"/>
  <c r="K6"/>
  <c r="K12"/>
  <c r="N17"/>
  <c r="K4"/>
  <c r="K7"/>
  <c r="N4"/>
  <c r="K5"/>
  <c r="N5"/>
  <c r="N13"/>
  <c r="K13"/>
  <c r="K10"/>
  <c r="N6"/>
  <c r="L17"/>
  <c r="L6"/>
  <c r="L13"/>
  <c r="L14" s="1"/>
  <c r="L15" s="1"/>
  <c r="L5"/>
  <c r="L4"/>
  <c r="L8" s="1"/>
  <c r="L7"/>
  <c r="L10"/>
  <c r="N13" i="6"/>
  <c r="N17"/>
  <c r="O17" i="8"/>
  <c r="O5"/>
  <c r="O10"/>
  <c r="O4"/>
  <c r="O12"/>
  <c r="O6"/>
  <c r="O13"/>
  <c r="O7"/>
  <c r="L13" i="6"/>
  <c r="L17"/>
  <c r="O7"/>
  <c r="O17"/>
  <c r="M13"/>
  <c r="M17"/>
  <c r="M12" i="8"/>
  <c r="M7"/>
  <c r="M6"/>
  <c r="M17"/>
  <c r="M13"/>
  <c r="M10"/>
  <c r="M4"/>
  <c r="M5"/>
  <c r="O12" i="6"/>
  <c r="O10"/>
  <c r="O13"/>
  <c r="N7"/>
  <c r="N10"/>
  <c r="N12"/>
  <c r="M12"/>
  <c r="M14" s="1"/>
  <c r="M15" s="1"/>
  <c r="M10"/>
  <c r="K10"/>
  <c r="K13"/>
  <c r="K12"/>
  <c r="L12"/>
  <c r="L10"/>
  <c r="N5"/>
  <c r="N4"/>
  <c r="N8" s="1"/>
  <c r="N6"/>
  <c r="O4"/>
  <c r="O8" s="1"/>
  <c r="O5"/>
  <c r="O6"/>
  <c r="L7"/>
  <c r="L5"/>
  <c r="L4"/>
  <c r="L8" s="1"/>
  <c r="L6"/>
  <c r="K4"/>
  <c r="K6"/>
  <c r="K7"/>
  <c r="K5"/>
  <c r="M7"/>
  <c r="M5"/>
  <c r="M6"/>
  <c r="M4"/>
  <c r="M8" i="9" l="1"/>
  <c r="N8" i="8"/>
  <c r="M8" i="6"/>
  <c r="K8"/>
  <c r="M14" i="9"/>
  <c r="M15" s="1"/>
  <c r="K8"/>
  <c r="O8"/>
  <c r="O14"/>
  <c r="O15" s="1"/>
  <c r="O8" i="8"/>
  <c r="N8" i="9"/>
  <c r="M8" i="8"/>
  <c r="K14" i="9"/>
  <c r="K15" s="1"/>
  <c r="L14" i="6"/>
  <c r="L15" s="1"/>
  <c r="L14" i="9"/>
  <c r="L15" s="1"/>
  <c r="K8" i="8"/>
  <c r="L8" i="9"/>
  <c r="N14" i="8"/>
  <c r="N15" s="1"/>
  <c r="K14"/>
  <c r="K15" s="1"/>
  <c r="M14"/>
  <c r="M15" s="1"/>
  <c r="N14" i="6"/>
  <c r="N15" s="1"/>
  <c r="O14" i="8"/>
  <c r="O15" s="1"/>
  <c r="K14" i="6"/>
  <c r="K15" s="1"/>
  <c r="O14"/>
  <c r="O15" s="1"/>
</calcChain>
</file>

<file path=xl/comments1.xml><?xml version="1.0" encoding="utf-8"?>
<comments xmlns="http://schemas.openxmlformats.org/spreadsheetml/2006/main">
  <authors>
    <author>Stephen Jackson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This sheet is for the experiment I ran using a raspberry pi as the second and only node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times are the measured query times for an AYT or AYC packet and response.</t>
        </r>
      </text>
    </comment>
    <comment ref="R2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How many nodes are participating in the group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Measured query / response time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Computed t_proc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stastical computed t_proc (Quartiles)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AYC quartiles related to the above t_proc times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Multiply this time by the number of load balancings per phase and then give yourself a little extra (~10ms per desired phase to get the phase time)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Number of LB per phase</t>
        </r>
      </text>
    </comment>
  </commentList>
</comments>
</file>

<file path=xl/comments2.xml><?xml version="1.0" encoding="utf-8"?>
<comments xmlns="http://schemas.openxmlformats.org/spreadsheetml/2006/main">
  <authors>
    <author>Stephen Jackson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This sheet is for the experiment I ran using a raspberry pi as the second and only node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times are the measured query times for an AYT or AYC packet and response.</t>
        </r>
      </text>
    </comment>
    <comment ref="R2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How many nodes are participating in the group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Measured query / response time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Computed t_proc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stastical computed t_proc (Quartiles)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AYC quartiles related to the above t_proc times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Multiply this time by the number of load balancings per phase and then give yourself a little extra (~10ms per desired phase to get the phase time)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Number of LB per phase</t>
        </r>
      </text>
    </comment>
  </commentList>
</comments>
</file>

<file path=xl/comments3.xml><?xml version="1.0" encoding="utf-8"?>
<comments xmlns="http://schemas.openxmlformats.org/spreadsheetml/2006/main">
  <authors>
    <author>Stephen Jackson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This sheet is for the experiment I ran using a raspberry pi as the second and only node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times are the measured query times for an AYT or AYC packet and response.</t>
        </r>
      </text>
    </comment>
    <comment ref="R2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How many nodes are participating in the group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Measured query / response time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Computed t_proc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stastical computed t_proc (Quartiles)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These are the AYC quartiles related to the above t_proc times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Multiply this time by the number of load balancings per phase and then give yourself a little extra (~10ms per desired phase to get the phase time)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Stephen Jackson:</t>
        </r>
        <r>
          <rPr>
            <sz val="9"/>
            <color indexed="81"/>
            <rFont val="Tahoma"/>
            <charset val="1"/>
          </rPr>
          <t xml:space="preserve">
Number of LB per phase</t>
        </r>
      </text>
    </comment>
  </commentList>
</comments>
</file>

<file path=xl/sharedStrings.xml><?xml version="1.0" encoding="utf-8"?>
<sst xmlns="http://schemas.openxmlformats.org/spreadsheetml/2006/main" count="69" uniqueCount="23">
  <si>
    <t>ARM</t>
  </si>
  <si>
    <t>P4</t>
  </si>
  <si>
    <t>Message</t>
  </si>
  <si>
    <t>tp+tm</t>
  </si>
  <si>
    <t>TIMETABLE</t>
  </si>
  <si>
    <t>Q</t>
  </si>
  <si>
    <t>AYC Timeout</t>
  </si>
  <si>
    <t>Processing</t>
  </si>
  <si>
    <t>AYC (Total)</t>
  </si>
  <si>
    <t>AYT Timeout</t>
  </si>
  <si>
    <t>Nodes</t>
  </si>
  <si>
    <t>Premerge Step</t>
  </si>
  <si>
    <t>Invite/Accept</t>
  </si>
  <si>
    <t>Total Phase</t>
  </si>
  <si>
    <t>CSRC Resend</t>
  </si>
  <si>
    <t>LoadBalance</t>
  </si>
  <si>
    <t>Normal Prop.</t>
  </si>
  <si>
    <t>Exchange</t>
  </si>
  <si>
    <t>LoadManage</t>
  </si>
  <si>
    <t>Group Management</t>
  </si>
  <si>
    <t>Misc</t>
  </si>
  <si>
    <t>State Collection</t>
  </si>
  <si>
    <t>Full Collect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</si>
</sst>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6"/>
  <sheetViews>
    <sheetView workbookViewId="0">
      <selection activeCell="O6" sqref="O6"/>
    </sheetView>
  </sheetViews>
  <sheetFormatPr defaultRowHeight="15"/>
  <cols>
    <col min="7" max="7" width="11.140625" customWidth="1"/>
    <col min="10" max="10" width="14.140625" customWidth="1"/>
  </cols>
  <sheetData>
    <row r="1" spans="1:18">
      <c r="B1" t="s">
        <v>2</v>
      </c>
      <c r="G1" t="s">
        <v>3</v>
      </c>
      <c r="H1">
        <v>6.9999999999999999E-4</v>
      </c>
      <c r="J1" t="s">
        <v>4</v>
      </c>
    </row>
    <row r="2" spans="1:18">
      <c r="A2" t="s">
        <v>0</v>
      </c>
      <c r="B2">
        <v>1</v>
      </c>
      <c r="J2" t="s">
        <v>5</v>
      </c>
      <c r="K2">
        <v>0</v>
      </c>
      <c r="L2">
        <v>1</v>
      </c>
      <c r="M2">
        <v>2</v>
      </c>
      <c r="N2">
        <v>3</v>
      </c>
      <c r="O2">
        <v>4</v>
      </c>
      <c r="Q2" t="s">
        <v>10</v>
      </c>
      <c r="R2">
        <v>5</v>
      </c>
    </row>
    <row r="3" spans="1:18">
      <c r="A3">
        <v>0.14951200000000001</v>
      </c>
      <c r="B3">
        <f t="shared" ref="B3:B22" si="0">($A3-2*TPTM)/(4+B$2)</f>
        <v>2.96224E-2</v>
      </c>
      <c r="G3" t="s">
        <v>7</v>
      </c>
      <c r="H3">
        <f>QUARTILE(B$3:B$376,0)</f>
        <v>2.96224E-2</v>
      </c>
      <c r="J3" s="1" t="s">
        <v>19</v>
      </c>
      <c r="K3" s="1"/>
      <c r="L3" s="1"/>
      <c r="M3" s="1"/>
      <c r="N3" s="1"/>
      <c r="O3" s="1"/>
    </row>
    <row r="4" spans="1:18">
      <c r="A4">
        <v>0.17892</v>
      </c>
      <c r="B4">
        <f t="shared" si="0"/>
        <v>3.5503999999999994E-2</v>
      </c>
      <c r="H4">
        <f>QUARTILE(B$3:B$376,1)</f>
        <v>3.0848049999999998E-2</v>
      </c>
      <c r="J4" t="s">
        <v>6</v>
      </c>
      <c r="K4">
        <f>(4+$R$2)*$H$3+TPTM*2</f>
        <v>0.26800160000000001</v>
      </c>
      <c r="L4">
        <f>(4+$R$2)*$H$4+TPTM*2</f>
        <v>0.27903244999999999</v>
      </c>
      <c r="M4">
        <f>(4+$R$2)*$H$5+TPTM*2</f>
        <v>0.2812442</v>
      </c>
      <c r="N4">
        <f>(4+$R$2)*$H$6+TPTM*2</f>
        <v>0.28278275000000003</v>
      </c>
      <c r="O4">
        <f>(4+$R$2)*$H$7+TPTM*2</f>
        <v>0.4544744</v>
      </c>
    </row>
    <row r="5" spans="1:18">
      <c r="A5">
        <v>0.17908399999999999</v>
      </c>
      <c r="B5">
        <f t="shared" si="0"/>
        <v>3.5536799999999993E-2</v>
      </c>
      <c r="H5">
        <f>QUARTILE(B$3:B$376,2)</f>
        <v>3.1093799999999998E-2</v>
      </c>
      <c r="J5" t="s">
        <v>9</v>
      </c>
      <c r="K5">
        <f>(4+$R$2)*$H$3+TPTM*2</f>
        <v>0.26800160000000001</v>
      </c>
      <c r="L5">
        <f>(4+$R$2)*$H$4+TPTM*2</f>
        <v>0.27903244999999999</v>
      </c>
      <c r="M5">
        <f>(4+$R$2)*$H$5+TPTM*2</f>
        <v>0.2812442</v>
      </c>
      <c r="N5">
        <f>(4+$R$2)*$H$6+TPTM*2</f>
        <v>0.28278275000000003</v>
      </c>
      <c r="O5">
        <f>(4+$R$2)*$H$7+TPTM*2</f>
        <v>0.4544744</v>
      </c>
    </row>
    <row r="6" spans="1:18">
      <c r="A6">
        <v>0.15403900000000001</v>
      </c>
      <c r="B6">
        <f t="shared" si="0"/>
        <v>3.0527800000000001E-2</v>
      </c>
      <c r="H6">
        <f>QUARTILE(B$3:B$376,3)</f>
        <v>3.1264750000000001E-2</v>
      </c>
      <c r="J6" t="s">
        <v>11</v>
      </c>
      <c r="K6">
        <f>($R$2+1)*$H$3+TPTM</f>
        <v>0.17843440000000002</v>
      </c>
      <c r="L6">
        <f>($R$2+1)*$H$4+TPTM</f>
        <v>0.18578829999999999</v>
      </c>
      <c r="M6">
        <f>($R$2+1)*$H$5+TPTM</f>
        <v>0.18726279999999998</v>
      </c>
      <c r="N6">
        <f>($R$2+1)*$H$6+TPTM</f>
        <v>0.1882885</v>
      </c>
      <c r="O6">
        <f>($R$2+1)*$H$7+TPTM</f>
        <v>0.30274960000000001</v>
      </c>
    </row>
    <row r="7" spans="1:18">
      <c r="A7">
        <v>0.15354499999999999</v>
      </c>
      <c r="B7">
        <f t="shared" si="0"/>
        <v>3.0428999999999994E-2</v>
      </c>
      <c r="H7">
        <f>QUARTILE(B$3:B$376,4)</f>
        <v>5.03416E-2</v>
      </c>
      <c r="J7" t="s">
        <v>12</v>
      </c>
      <c r="K7">
        <f>(2*$R$2+4)*$H$3+TPTM*3</f>
        <v>0.41681360000000001</v>
      </c>
      <c r="L7">
        <f>(2*$R$2+4)*$H$4+TPTM*3</f>
        <v>0.43397269999999999</v>
      </c>
      <c r="M7">
        <f>(2*$R$2+4)*$H$5+TPTM*3</f>
        <v>0.43741319999999995</v>
      </c>
      <c r="N7">
        <f>(2*$R$2+4)*$H$6+TPTM*3</f>
        <v>0.43980649999999999</v>
      </c>
      <c r="O7">
        <f>(2*$R$2+4)*$H$7+TPTM*3</f>
        <v>0.70688240000000002</v>
      </c>
    </row>
    <row r="8" spans="1:18">
      <c r="A8">
        <v>0.151416</v>
      </c>
      <c r="B8">
        <f t="shared" si="0"/>
        <v>3.0003199999999997E-2</v>
      </c>
      <c r="J8" t="s">
        <v>13</v>
      </c>
      <c r="K8">
        <f t="shared" ref="K8:M8" si="1">K4+K6*2+K7</f>
        <v>1.0416840000000001</v>
      </c>
      <c r="L8">
        <f t="shared" si="1"/>
        <v>1.0845817499999999</v>
      </c>
      <c r="M8">
        <f t="shared" si="1"/>
        <v>1.0931829999999998</v>
      </c>
      <c r="N8">
        <f>N4+N6*2+N7</f>
        <v>1.0991662500000001</v>
      </c>
      <c r="O8">
        <f t="shared" ref="O8" si="2">O4+O6*2+O7</f>
        <v>1.766856</v>
      </c>
    </row>
    <row r="9" spans="1:18">
      <c r="A9">
        <v>0.15351200000000001</v>
      </c>
      <c r="B9">
        <f t="shared" si="0"/>
        <v>3.0422399999999999E-2</v>
      </c>
      <c r="G9" t="s">
        <v>8</v>
      </c>
      <c r="H9">
        <f>QUARTILE(A$3:A$376,0)</f>
        <v>0.14951200000000001</v>
      </c>
      <c r="J9" s="1" t="s">
        <v>20</v>
      </c>
      <c r="K9" s="1"/>
      <c r="L9" s="1"/>
      <c r="M9" s="1"/>
      <c r="N9" s="1"/>
      <c r="O9" s="1"/>
    </row>
    <row r="10" spans="1:18">
      <c r="A10">
        <v>0.15293200000000001</v>
      </c>
      <c r="B10">
        <f t="shared" si="0"/>
        <v>3.0306400000000001E-2</v>
      </c>
      <c r="H10">
        <f>QUARTILE(A$3:A$376,1)</f>
        <v>0.15564025000000001</v>
      </c>
      <c r="J10" t="s">
        <v>14</v>
      </c>
      <c r="K10">
        <f>4*H3+2*TPTM</f>
        <v>0.1198896</v>
      </c>
      <c r="L10">
        <f>4*H4+2*TPTM</f>
        <v>0.12479219999999999</v>
      </c>
      <c r="M10">
        <f>4*H5+2*TPTM</f>
        <v>0.1257752</v>
      </c>
      <c r="N10">
        <f>4*H6+2*TPTM</f>
        <v>0.12645900000000002</v>
      </c>
      <c r="O10">
        <f>4*H7+2*TPTM</f>
        <v>0.20276640000000001</v>
      </c>
    </row>
    <row r="11" spans="1:18">
      <c r="A11">
        <v>0.15254899999999999</v>
      </c>
      <c r="B11">
        <f t="shared" si="0"/>
        <v>3.0229799999999994E-2</v>
      </c>
      <c r="H11">
        <f>QUARTILE(A$3:A$376,2)</f>
        <v>0.15686899999999998</v>
      </c>
      <c r="J11" s="1" t="s">
        <v>15</v>
      </c>
      <c r="K11" s="1"/>
      <c r="L11" s="1"/>
      <c r="M11" s="1"/>
      <c r="N11" s="1"/>
      <c r="O11" s="1"/>
    </row>
    <row r="12" spans="1:18">
      <c r="A12">
        <v>0.15226500000000001</v>
      </c>
      <c r="B12">
        <f t="shared" si="0"/>
        <v>3.0172999999999998E-2</v>
      </c>
      <c r="H12">
        <f>QUARTILE(A$3:A$376,3)</f>
        <v>0.15772375</v>
      </c>
      <c r="J12" t="s">
        <v>16</v>
      </c>
      <c r="K12">
        <f>(2*$R$2+2)*$H$3+TPTM*2</f>
        <v>0.35686880000000004</v>
      </c>
      <c r="L12">
        <f>(2*$R$2+2)*$H$4+TPTM*2</f>
        <v>0.37157659999999998</v>
      </c>
      <c r="M12">
        <f>(2*$R$2+2)*$H$5+TPTM*2</f>
        <v>0.37452559999999996</v>
      </c>
      <c r="N12">
        <f>(2*$R$2+2)*$H$6+TPTM*2</f>
        <v>0.376577</v>
      </c>
      <c r="O12">
        <f>(2*$R$2+2)*$H$7+TPTM*2</f>
        <v>0.60549920000000002</v>
      </c>
    </row>
    <row r="13" spans="1:18">
      <c r="A13">
        <v>0.153144</v>
      </c>
      <c r="B13">
        <f t="shared" si="0"/>
        <v>3.0348799999999999E-2</v>
      </c>
      <c r="H13">
        <f>QUARTILE(A$3:A$376,4)</f>
        <v>0.253108</v>
      </c>
      <c r="J13" t="s">
        <v>17</v>
      </c>
      <c r="K13">
        <f>($R$2+10)*$H$3+TPTM*4</f>
        <v>0.44713600000000003</v>
      </c>
      <c r="L13">
        <f>($R$2+10)*$H$4+TPTM*4</f>
        <v>0.46552074999999998</v>
      </c>
      <c r="M13">
        <f>($R$2+10)*$H$5+TPTM*4</f>
        <v>0.46920699999999999</v>
      </c>
      <c r="N13">
        <f>($R$2+10)*$H$6+TPTM*4</f>
        <v>0.47177125000000003</v>
      </c>
      <c r="O13">
        <f>($R$2+10)*$H$7+TPTM*4</f>
        <v>0.75792400000000004</v>
      </c>
    </row>
    <row r="14" spans="1:18">
      <c r="A14">
        <v>0.154029</v>
      </c>
      <c r="B14">
        <f t="shared" si="0"/>
        <v>3.0525799999999999E-2</v>
      </c>
      <c r="J14" t="s">
        <v>18</v>
      </c>
      <c r="K14">
        <f t="shared" ref="K14:O14" si="3">SUM(K12:K13)</f>
        <v>0.80400480000000007</v>
      </c>
      <c r="L14">
        <f t="shared" si="3"/>
        <v>0.83709734999999996</v>
      </c>
      <c r="M14">
        <f t="shared" si="3"/>
        <v>0.84373259999999994</v>
      </c>
      <c r="N14">
        <f t="shared" si="3"/>
        <v>0.84834825000000003</v>
      </c>
      <c r="O14">
        <f t="shared" si="3"/>
        <v>1.3634232000000002</v>
      </c>
    </row>
    <row r="15" spans="1:18">
      <c r="A15">
        <v>0.153423</v>
      </c>
      <c r="B15">
        <f t="shared" si="0"/>
        <v>3.0404599999999997E-2</v>
      </c>
      <c r="J15" t="s">
        <v>13</v>
      </c>
      <c r="K15">
        <f>(K14+0.01)*$P$15</f>
        <v>1.6280096000000002</v>
      </c>
      <c r="L15">
        <f t="shared" ref="L15:O15" si="4">(L14+0.01)*$P$15</f>
        <v>1.6941946999999999</v>
      </c>
      <c r="M15">
        <f t="shared" si="4"/>
        <v>1.7074651999999999</v>
      </c>
      <c r="N15">
        <f t="shared" si="4"/>
        <v>1.7166965000000001</v>
      </c>
      <c r="O15">
        <f t="shared" si="4"/>
        <v>2.7468464000000004</v>
      </c>
      <c r="P15">
        <v>2</v>
      </c>
    </row>
    <row r="16" spans="1:18">
      <c r="A16">
        <v>0.17766999999999999</v>
      </c>
      <c r="B16">
        <f t="shared" si="0"/>
        <v>3.5253999999999994E-2</v>
      </c>
      <c r="J16" s="1" t="s">
        <v>21</v>
      </c>
      <c r="K16" s="1"/>
      <c r="L16" s="1"/>
      <c r="M16" s="1"/>
      <c r="N16" s="1"/>
      <c r="O16" s="1"/>
    </row>
    <row r="17" spans="1:15">
      <c r="A17">
        <v>0.17773</v>
      </c>
      <c r="B17">
        <f t="shared" si="0"/>
        <v>3.5265999999999999E-2</v>
      </c>
      <c r="J17" t="s">
        <v>22</v>
      </c>
      <c r="K17">
        <f>(3*$R$2+6)*$H$3+TPTM*4</f>
        <v>0.62487040000000005</v>
      </c>
      <c r="L17">
        <f>(3*$R$2+6)*$H$4+TPTM*4</f>
        <v>0.65060905000000002</v>
      </c>
      <c r="M17">
        <f>(3*$R$2+6)*$H$5+TPTM*4</f>
        <v>0.65576979999999996</v>
      </c>
      <c r="N17">
        <f>(3*$R$2+6)*$H$6+TPTM*4</f>
        <v>0.65935975000000002</v>
      </c>
      <c r="O17">
        <f>(3*$R$2+6)*$H$7+TPTM*4</f>
        <v>1.0599736</v>
      </c>
    </row>
    <row r="18" spans="1:15">
      <c r="A18">
        <v>0.17782999999999999</v>
      </c>
      <c r="B18">
        <f t="shared" si="0"/>
        <v>3.5285999999999998E-2</v>
      </c>
    </row>
    <row r="19" spans="1:15">
      <c r="A19">
        <v>0.17776400000000001</v>
      </c>
      <c r="B19">
        <f t="shared" si="0"/>
        <v>3.52728E-2</v>
      </c>
    </row>
    <row r="20" spans="1:15">
      <c r="A20">
        <v>0.177708</v>
      </c>
      <c r="B20">
        <f t="shared" si="0"/>
        <v>3.5261599999999997E-2</v>
      </c>
    </row>
    <row r="21" spans="1:15">
      <c r="A21">
        <v>0.17782400000000001</v>
      </c>
      <c r="B21">
        <f t="shared" si="0"/>
        <v>3.5284799999999998E-2</v>
      </c>
    </row>
    <row r="22" spans="1:15">
      <c r="A22">
        <v>0.177842</v>
      </c>
      <c r="B22">
        <f t="shared" si="0"/>
        <v>3.5288399999999998E-2</v>
      </c>
    </row>
    <row r="23" spans="1:15">
      <c r="A23">
        <v>0.17938399999999999</v>
      </c>
      <c r="B23">
        <f t="shared" ref="B23:B42" si="5">($A23-2*TPTM)/(4+B$2)</f>
        <v>3.5596799999999998E-2</v>
      </c>
    </row>
    <row r="24" spans="1:15">
      <c r="A24">
        <v>0.178232</v>
      </c>
      <c r="B24">
        <f t="shared" si="5"/>
        <v>3.5366399999999999E-2</v>
      </c>
    </row>
    <row r="25" spans="1:15">
      <c r="A25">
        <v>0.17755599999999999</v>
      </c>
      <c r="B25">
        <f t="shared" si="5"/>
        <v>3.5231199999999997E-2</v>
      </c>
    </row>
    <row r="26" spans="1:15">
      <c r="A26">
        <v>0.17844399999999999</v>
      </c>
      <c r="B26">
        <f t="shared" si="5"/>
        <v>3.5408799999999997E-2</v>
      </c>
    </row>
    <row r="27" spans="1:15">
      <c r="A27">
        <v>0.17909600000000001</v>
      </c>
      <c r="B27">
        <f t="shared" si="5"/>
        <v>3.55392E-2</v>
      </c>
    </row>
    <row r="28" spans="1:15">
      <c r="A28">
        <v>0.178865</v>
      </c>
      <c r="B28">
        <f t="shared" si="5"/>
        <v>3.5492999999999997E-2</v>
      </c>
    </row>
    <row r="29" spans="1:15">
      <c r="A29">
        <v>0.17841499999999999</v>
      </c>
      <c r="B29">
        <f t="shared" si="5"/>
        <v>3.5402999999999997E-2</v>
      </c>
    </row>
    <row r="30" spans="1:15">
      <c r="A30">
        <v>0.17838799999999999</v>
      </c>
      <c r="B30">
        <f t="shared" si="5"/>
        <v>3.5397599999999994E-2</v>
      </c>
    </row>
    <row r="31" spans="1:15">
      <c r="A31">
        <v>0.17873700000000001</v>
      </c>
      <c r="B31">
        <f t="shared" si="5"/>
        <v>3.5467399999999996E-2</v>
      </c>
    </row>
    <row r="32" spans="1:15">
      <c r="A32">
        <v>0.177789</v>
      </c>
      <c r="B32">
        <f t="shared" si="5"/>
        <v>3.5277799999999998E-2</v>
      </c>
    </row>
    <row r="33" spans="1:2">
      <c r="A33">
        <v>0.181446</v>
      </c>
      <c r="B33">
        <f t="shared" si="5"/>
        <v>3.6009199999999998E-2</v>
      </c>
    </row>
    <row r="34" spans="1:2">
      <c r="A34">
        <v>0.17766299999999999</v>
      </c>
      <c r="B34">
        <f t="shared" si="5"/>
        <v>3.5252599999999995E-2</v>
      </c>
    </row>
    <row r="35" spans="1:2">
      <c r="A35">
        <v>0.17658399999999999</v>
      </c>
      <c r="B35">
        <f t="shared" si="5"/>
        <v>3.5036799999999993E-2</v>
      </c>
    </row>
    <row r="36" spans="1:2">
      <c r="A36">
        <v>0.17827499999999999</v>
      </c>
      <c r="B36">
        <f t="shared" si="5"/>
        <v>3.5374999999999997E-2</v>
      </c>
    </row>
    <row r="37" spans="1:2">
      <c r="A37">
        <v>0.177837</v>
      </c>
      <c r="B37">
        <f t="shared" si="5"/>
        <v>3.5287399999999997E-2</v>
      </c>
    </row>
    <row r="38" spans="1:2">
      <c r="A38">
        <v>0.220836</v>
      </c>
      <c r="B38">
        <f t="shared" si="5"/>
        <v>4.3887200000000001E-2</v>
      </c>
    </row>
    <row r="39" spans="1:2">
      <c r="A39">
        <v>0.15338399999999999</v>
      </c>
      <c r="B39">
        <f t="shared" si="5"/>
        <v>3.0396799999999995E-2</v>
      </c>
    </row>
    <row r="40" spans="1:2">
      <c r="A40">
        <v>0.15395200000000001</v>
      </c>
      <c r="B40">
        <f t="shared" si="5"/>
        <v>3.05104E-2</v>
      </c>
    </row>
    <row r="41" spans="1:2">
      <c r="A41">
        <v>0.15473700000000001</v>
      </c>
      <c r="B41">
        <f t="shared" si="5"/>
        <v>3.0667400000000001E-2</v>
      </c>
    </row>
    <row r="42" spans="1:2">
      <c r="A42">
        <v>0.15406500000000001</v>
      </c>
      <c r="B42">
        <f t="shared" si="5"/>
        <v>3.0532999999999998E-2</v>
      </c>
    </row>
    <row r="43" spans="1:2">
      <c r="A43">
        <v>0.15356900000000001</v>
      </c>
      <c r="B43">
        <f t="shared" ref="B43:B62" si="6">($A43-2*TPTM)/(4+B$2)</f>
        <v>3.04338E-2</v>
      </c>
    </row>
    <row r="44" spans="1:2">
      <c r="A44">
        <v>0.154556</v>
      </c>
      <c r="B44">
        <f t="shared" si="6"/>
        <v>3.0631199999999997E-2</v>
      </c>
    </row>
    <row r="45" spans="1:2">
      <c r="A45">
        <v>0.153946</v>
      </c>
      <c r="B45">
        <f t="shared" si="6"/>
        <v>3.0509199999999997E-2</v>
      </c>
    </row>
    <row r="46" spans="1:2">
      <c r="A46">
        <v>0.154747</v>
      </c>
      <c r="B46">
        <f t="shared" si="6"/>
        <v>3.0669399999999996E-2</v>
      </c>
    </row>
    <row r="47" spans="1:2">
      <c r="A47">
        <v>0.153532</v>
      </c>
      <c r="B47">
        <f t="shared" si="6"/>
        <v>3.0426399999999999E-2</v>
      </c>
    </row>
    <row r="48" spans="1:2">
      <c r="A48">
        <v>0.18013999999999999</v>
      </c>
      <c r="B48">
        <f t="shared" si="6"/>
        <v>3.5747999999999995E-2</v>
      </c>
    </row>
    <row r="49" spans="1:2">
      <c r="A49">
        <v>0.17880799999999999</v>
      </c>
      <c r="B49">
        <f t="shared" si="6"/>
        <v>3.5481599999999995E-2</v>
      </c>
    </row>
    <row r="50" spans="1:2">
      <c r="A50">
        <v>0.178178</v>
      </c>
      <c r="B50">
        <f t="shared" si="6"/>
        <v>3.5355600000000001E-2</v>
      </c>
    </row>
    <row r="51" spans="1:2">
      <c r="A51">
        <v>0.17895</v>
      </c>
      <c r="B51">
        <f t="shared" si="6"/>
        <v>3.551E-2</v>
      </c>
    </row>
    <row r="52" spans="1:2">
      <c r="A52">
        <v>0.1799</v>
      </c>
      <c r="B52">
        <f t="shared" si="6"/>
        <v>3.5699999999999996E-2</v>
      </c>
    </row>
    <row r="53" spans="1:2">
      <c r="A53">
        <v>0.179614</v>
      </c>
      <c r="B53">
        <f t="shared" si="6"/>
        <v>3.5642799999999995E-2</v>
      </c>
    </row>
    <row r="54" spans="1:2">
      <c r="A54">
        <v>0.17940999999999999</v>
      </c>
      <c r="B54">
        <f t="shared" si="6"/>
        <v>3.5601999999999995E-2</v>
      </c>
    </row>
    <row r="55" spans="1:2">
      <c r="A55">
        <v>0.17758099999999999</v>
      </c>
      <c r="B55">
        <f t="shared" si="6"/>
        <v>3.5236199999999995E-2</v>
      </c>
    </row>
    <row r="56" spans="1:2">
      <c r="A56">
        <v>0.17810599999999999</v>
      </c>
      <c r="B56">
        <f t="shared" si="6"/>
        <v>3.5341199999999996E-2</v>
      </c>
    </row>
    <row r="57" spans="1:2">
      <c r="A57">
        <v>0.18013999999999999</v>
      </c>
      <c r="B57">
        <f t="shared" si="6"/>
        <v>3.5747999999999995E-2</v>
      </c>
    </row>
    <row r="58" spans="1:2">
      <c r="A58">
        <v>0.17846200000000001</v>
      </c>
      <c r="B58">
        <f t="shared" si="6"/>
        <v>3.5412399999999997E-2</v>
      </c>
    </row>
    <row r="59" spans="1:2">
      <c r="A59">
        <v>0.17910300000000001</v>
      </c>
      <c r="B59">
        <f t="shared" si="6"/>
        <v>3.5540599999999999E-2</v>
      </c>
    </row>
    <row r="60" spans="1:2">
      <c r="A60">
        <v>0.17862900000000001</v>
      </c>
      <c r="B60">
        <f t="shared" si="6"/>
        <v>3.54458E-2</v>
      </c>
    </row>
    <row r="61" spans="1:2">
      <c r="A61">
        <v>0.17857200000000001</v>
      </c>
      <c r="B61">
        <f t="shared" si="6"/>
        <v>3.5434399999999998E-2</v>
      </c>
    </row>
    <row r="62" spans="1:2">
      <c r="A62">
        <v>0.179177</v>
      </c>
      <c r="B62">
        <f t="shared" si="6"/>
        <v>3.5555400000000001E-2</v>
      </c>
    </row>
    <row r="63" spans="1:2">
      <c r="A63">
        <v>0.17985400000000001</v>
      </c>
      <c r="B63">
        <f t="shared" ref="B63:B82" si="7">($A63-2*TPTM)/(4+B$2)</f>
        <v>3.5690800000000002E-2</v>
      </c>
    </row>
    <row r="64" spans="1:2">
      <c r="A64">
        <v>0.155694</v>
      </c>
      <c r="B64">
        <f t="shared" si="7"/>
        <v>3.0858799999999999E-2</v>
      </c>
    </row>
    <row r="65" spans="1:2">
      <c r="A65">
        <v>0.154978</v>
      </c>
      <c r="B65">
        <f t="shared" si="7"/>
        <v>3.0715599999999999E-2</v>
      </c>
    </row>
    <row r="66" spans="1:2">
      <c r="A66">
        <v>0.154811</v>
      </c>
      <c r="B66">
        <f t="shared" si="7"/>
        <v>3.06822E-2</v>
      </c>
    </row>
    <row r="67" spans="1:2">
      <c r="A67">
        <v>0.15399199999999999</v>
      </c>
      <c r="B67">
        <f t="shared" si="7"/>
        <v>3.0518399999999994E-2</v>
      </c>
    </row>
    <row r="68" spans="1:2">
      <c r="A68">
        <v>0.155917</v>
      </c>
      <c r="B68">
        <f t="shared" si="7"/>
        <v>3.0903399999999998E-2</v>
      </c>
    </row>
    <row r="69" spans="1:2">
      <c r="A69">
        <v>0.15568899999999999</v>
      </c>
      <c r="B69">
        <f t="shared" si="7"/>
        <v>3.0857799999999998E-2</v>
      </c>
    </row>
    <row r="70" spans="1:2">
      <c r="A70">
        <v>0.154475</v>
      </c>
      <c r="B70">
        <f t="shared" si="7"/>
        <v>3.0614999999999996E-2</v>
      </c>
    </row>
    <row r="71" spans="1:2">
      <c r="A71">
        <v>0.15399199999999999</v>
      </c>
      <c r="B71">
        <f t="shared" si="7"/>
        <v>3.0518399999999994E-2</v>
      </c>
    </row>
    <row r="72" spans="1:2">
      <c r="A72">
        <v>0.15514600000000001</v>
      </c>
      <c r="B72">
        <f t="shared" si="7"/>
        <v>3.0749199999999997E-2</v>
      </c>
    </row>
    <row r="73" spans="1:2">
      <c r="A73">
        <v>0.15520100000000001</v>
      </c>
      <c r="B73">
        <f t="shared" si="7"/>
        <v>3.0760199999999998E-2</v>
      </c>
    </row>
    <row r="74" spans="1:2">
      <c r="A74">
        <v>0.15608</v>
      </c>
      <c r="B74">
        <f t="shared" si="7"/>
        <v>3.0935999999999998E-2</v>
      </c>
    </row>
    <row r="75" spans="1:2">
      <c r="A75">
        <v>0.15432299999999999</v>
      </c>
      <c r="B75">
        <f t="shared" si="7"/>
        <v>3.0584599999999997E-2</v>
      </c>
    </row>
    <row r="76" spans="1:2">
      <c r="A76">
        <v>0.15576000000000001</v>
      </c>
      <c r="B76">
        <f t="shared" si="7"/>
        <v>3.0872E-2</v>
      </c>
    </row>
    <row r="77" spans="1:2">
      <c r="A77">
        <v>0.155559</v>
      </c>
      <c r="B77">
        <f t="shared" si="7"/>
        <v>3.0831799999999999E-2</v>
      </c>
    </row>
    <row r="78" spans="1:2">
      <c r="A78">
        <v>0.155114</v>
      </c>
      <c r="B78">
        <f t="shared" si="7"/>
        <v>3.0742799999999997E-2</v>
      </c>
    </row>
    <row r="79" spans="1:2">
      <c r="A79">
        <v>0.15553400000000001</v>
      </c>
      <c r="B79">
        <f t="shared" si="7"/>
        <v>3.0826799999999998E-2</v>
      </c>
    </row>
    <row r="80" spans="1:2">
      <c r="A80">
        <v>0.15499499999999999</v>
      </c>
      <c r="B80">
        <f t="shared" si="7"/>
        <v>3.0718999999999996E-2</v>
      </c>
    </row>
    <row r="81" spans="1:2">
      <c r="A81">
        <v>0.15481600000000001</v>
      </c>
      <c r="B81">
        <f t="shared" si="7"/>
        <v>3.0683200000000001E-2</v>
      </c>
    </row>
    <row r="82" spans="1:2">
      <c r="A82">
        <v>0.153859</v>
      </c>
      <c r="B82">
        <f t="shared" si="7"/>
        <v>3.0491799999999996E-2</v>
      </c>
    </row>
    <row r="83" spans="1:2">
      <c r="A83">
        <v>0.153831</v>
      </c>
      <c r="B83">
        <f t="shared" ref="B83:B102" si="8">($A83-2*TPTM)/(4+B$2)</f>
        <v>3.0486199999999998E-2</v>
      </c>
    </row>
    <row r="84" spans="1:2">
      <c r="A84">
        <v>0.15562400000000001</v>
      </c>
      <c r="B84">
        <f t="shared" si="8"/>
        <v>3.0844799999999999E-2</v>
      </c>
    </row>
    <row r="85" spans="1:2">
      <c r="A85">
        <v>0.15512799999999999</v>
      </c>
      <c r="B85">
        <f t="shared" si="8"/>
        <v>3.0745599999999994E-2</v>
      </c>
    </row>
    <row r="86" spans="1:2">
      <c r="A86">
        <v>0.18402099999999999</v>
      </c>
      <c r="B86">
        <f t="shared" si="8"/>
        <v>3.6524199999999993E-2</v>
      </c>
    </row>
    <row r="87" spans="1:2">
      <c r="A87">
        <v>0.153893</v>
      </c>
      <c r="B87">
        <f t="shared" si="8"/>
        <v>3.0498599999999997E-2</v>
      </c>
    </row>
    <row r="88" spans="1:2">
      <c r="A88">
        <v>0.15479999999999999</v>
      </c>
      <c r="B88">
        <f t="shared" si="8"/>
        <v>3.0679999999999995E-2</v>
      </c>
    </row>
    <row r="89" spans="1:2">
      <c r="A89">
        <v>0.156526</v>
      </c>
      <c r="B89">
        <f t="shared" si="8"/>
        <v>3.1025199999999996E-2</v>
      </c>
    </row>
    <row r="90" spans="1:2">
      <c r="A90">
        <v>0.15554200000000001</v>
      </c>
      <c r="B90">
        <f t="shared" si="8"/>
        <v>3.0828399999999999E-2</v>
      </c>
    </row>
    <row r="91" spans="1:2">
      <c r="A91">
        <v>0.15395400000000001</v>
      </c>
      <c r="B91">
        <f t="shared" si="8"/>
        <v>3.0510799999999998E-2</v>
      </c>
    </row>
    <row r="92" spans="1:2">
      <c r="A92">
        <v>0.15454300000000001</v>
      </c>
      <c r="B92">
        <f t="shared" si="8"/>
        <v>3.0628599999999999E-2</v>
      </c>
    </row>
    <row r="93" spans="1:2">
      <c r="A93">
        <v>0.155164</v>
      </c>
      <c r="B93">
        <f t="shared" si="8"/>
        <v>3.0752799999999997E-2</v>
      </c>
    </row>
    <row r="94" spans="1:2">
      <c r="A94">
        <v>0.155859</v>
      </c>
      <c r="B94">
        <f t="shared" si="8"/>
        <v>3.0891799999999997E-2</v>
      </c>
    </row>
    <row r="95" spans="1:2">
      <c r="A95">
        <v>0.15414600000000001</v>
      </c>
      <c r="B95">
        <f t="shared" si="8"/>
        <v>3.0549199999999999E-2</v>
      </c>
    </row>
    <row r="96" spans="1:2">
      <c r="A96">
        <v>0.15554299999999999</v>
      </c>
      <c r="B96">
        <f t="shared" si="8"/>
        <v>3.0828599999999994E-2</v>
      </c>
    </row>
    <row r="97" spans="1:2">
      <c r="A97">
        <v>0.15479599999999999</v>
      </c>
      <c r="B97">
        <f t="shared" si="8"/>
        <v>3.0679199999999997E-2</v>
      </c>
    </row>
    <row r="98" spans="1:2">
      <c r="A98">
        <v>0.15498600000000001</v>
      </c>
      <c r="B98">
        <f t="shared" si="8"/>
        <v>3.07172E-2</v>
      </c>
    </row>
    <row r="99" spans="1:2">
      <c r="A99">
        <v>0.155838</v>
      </c>
      <c r="B99">
        <f t="shared" si="8"/>
        <v>3.0887599999999998E-2</v>
      </c>
    </row>
    <row r="100" spans="1:2">
      <c r="A100">
        <v>0.15488099999999999</v>
      </c>
      <c r="B100">
        <f t="shared" si="8"/>
        <v>3.0696199999999996E-2</v>
      </c>
    </row>
    <row r="101" spans="1:2">
      <c r="A101">
        <v>0.15537200000000001</v>
      </c>
      <c r="B101">
        <f t="shared" si="8"/>
        <v>3.07944E-2</v>
      </c>
    </row>
    <row r="102" spans="1:2">
      <c r="A102">
        <v>0.15514700000000001</v>
      </c>
      <c r="B102">
        <f t="shared" si="8"/>
        <v>3.07494E-2</v>
      </c>
    </row>
    <row r="103" spans="1:2">
      <c r="A103">
        <v>0.153893</v>
      </c>
      <c r="B103">
        <f t="shared" ref="B103:B122" si="9">($A103-2*TPTM)/(4+B$2)</f>
        <v>3.0498599999999997E-2</v>
      </c>
    </row>
    <row r="104" spans="1:2">
      <c r="A104">
        <v>0.15517700000000001</v>
      </c>
      <c r="B104">
        <f t="shared" si="9"/>
        <v>3.0755399999999999E-2</v>
      </c>
    </row>
    <row r="105" spans="1:2">
      <c r="A105">
        <v>0.15406600000000001</v>
      </c>
      <c r="B105">
        <f t="shared" si="9"/>
        <v>3.05332E-2</v>
      </c>
    </row>
    <row r="106" spans="1:2">
      <c r="A106">
        <v>0.153948</v>
      </c>
      <c r="B106">
        <f t="shared" si="9"/>
        <v>3.0509599999999998E-2</v>
      </c>
    </row>
    <row r="107" spans="1:2">
      <c r="A107">
        <v>0.15424099999999999</v>
      </c>
      <c r="B107">
        <f t="shared" si="9"/>
        <v>3.0568199999999997E-2</v>
      </c>
    </row>
    <row r="108" spans="1:2">
      <c r="A108">
        <v>0.153416</v>
      </c>
      <c r="B108">
        <f t="shared" si="9"/>
        <v>3.0403199999999998E-2</v>
      </c>
    </row>
    <row r="109" spans="1:2">
      <c r="A109">
        <v>0.155977</v>
      </c>
      <c r="B109">
        <f t="shared" si="9"/>
        <v>3.0915399999999999E-2</v>
      </c>
    </row>
    <row r="110" spans="1:2">
      <c r="A110">
        <v>0.15420200000000001</v>
      </c>
      <c r="B110">
        <f t="shared" si="9"/>
        <v>3.0560399999999998E-2</v>
      </c>
    </row>
    <row r="111" spans="1:2">
      <c r="A111">
        <v>0.154503</v>
      </c>
      <c r="B111">
        <f t="shared" si="9"/>
        <v>3.0620599999999998E-2</v>
      </c>
    </row>
    <row r="112" spans="1:2">
      <c r="A112">
        <v>0.15366199999999999</v>
      </c>
      <c r="B112">
        <f t="shared" si="9"/>
        <v>3.0452399999999998E-2</v>
      </c>
    </row>
    <row r="113" spans="1:2">
      <c r="A113">
        <v>0.154665</v>
      </c>
      <c r="B113">
        <f t="shared" si="9"/>
        <v>3.0652999999999996E-2</v>
      </c>
    </row>
    <row r="114" spans="1:2">
      <c r="A114">
        <v>0.155559</v>
      </c>
      <c r="B114">
        <f t="shared" si="9"/>
        <v>3.0831799999999999E-2</v>
      </c>
    </row>
    <row r="115" spans="1:2">
      <c r="A115">
        <v>0.153443</v>
      </c>
      <c r="B115">
        <f t="shared" si="9"/>
        <v>3.0408599999999997E-2</v>
      </c>
    </row>
    <row r="116" spans="1:2">
      <c r="A116">
        <v>0.15516099999999999</v>
      </c>
      <c r="B116">
        <f t="shared" si="9"/>
        <v>3.0752199999999997E-2</v>
      </c>
    </row>
    <row r="117" spans="1:2">
      <c r="A117">
        <v>0.15503400000000001</v>
      </c>
      <c r="B117">
        <f t="shared" si="9"/>
        <v>3.0726799999999999E-2</v>
      </c>
    </row>
    <row r="118" spans="1:2">
      <c r="A118">
        <v>0.15420900000000001</v>
      </c>
      <c r="B118">
        <f t="shared" si="9"/>
        <v>3.05618E-2</v>
      </c>
    </row>
    <row r="119" spans="1:2">
      <c r="A119">
        <v>0.15520400000000001</v>
      </c>
      <c r="B119">
        <f t="shared" si="9"/>
        <v>3.0760799999999998E-2</v>
      </c>
    </row>
    <row r="120" spans="1:2">
      <c r="A120">
        <v>0.15457399999999999</v>
      </c>
      <c r="B120">
        <f t="shared" si="9"/>
        <v>3.0634799999999997E-2</v>
      </c>
    </row>
    <row r="121" spans="1:2">
      <c r="A121">
        <v>0.156555</v>
      </c>
      <c r="B121">
        <f t="shared" si="9"/>
        <v>3.1030999999999996E-2</v>
      </c>
    </row>
    <row r="122" spans="1:2">
      <c r="A122">
        <v>0.15457899999999999</v>
      </c>
      <c r="B122">
        <f t="shared" si="9"/>
        <v>3.0635799999999998E-2</v>
      </c>
    </row>
    <row r="123" spans="1:2">
      <c r="A123">
        <v>0.154859</v>
      </c>
      <c r="B123">
        <f t="shared" ref="B123:B142" si="10">($A123-2*TPTM)/(4+B$2)</f>
        <v>3.0691799999999998E-2</v>
      </c>
    </row>
    <row r="124" spans="1:2">
      <c r="A124">
        <v>0.15618599999999999</v>
      </c>
      <c r="B124">
        <f t="shared" si="10"/>
        <v>3.0957199999999997E-2</v>
      </c>
    </row>
    <row r="125" spans="1:2">
      <c r="A125">
        <v>0.15529200000000001</v>
      </c>
      <c r="B125">
        <f t="shared" si="10"/>
        <v>3.0778400000000001E-2</v>
      </c>
    </row>
    <row r="126" spans="1:2">
      <c r="A126">
        <v>0.155253</v>
      </c>
      <c r="B126">
        <f t="shared" si="10"/>
        <v>3.0770599999999999E-2</v>
      </c>
    </row>
    <row r="127" spans="1:2">
      <c r="A127">
        <v>0.154386</v>
      </c>
      <c r="B127">
        <f t="shared" si="10"/>
        <v>3.0597199999999998E-2</v>
      </c>
    </row>
    <row r="128" spans="1:2">
      <c r="A128">
        <v>0.15542500000000001</v>
      </c>
      <c r="B128">
        <f t="shared" si="10"/>
        <v>3.0804999999999999E-2</v>
      </c>
    </row>
    <row r="129" spans="1:2">
      <c r="A129">
        <v>0.15679199999999999</v>
      </c>
      <c r="B129">
        <f t="shared" si="10"/>
        <v>3.1078399999999996E-2</v>
      </c>
    </row>
    <row r="130" spans="1:2">
      <c r="A130">
        <v>0.154531</v>
      </c>
      <c r="B130">
        <f t="shared" si="10"/>
        <v>3.0626199999999999E-2</v>
      </c>
    </row>
    <row r="131" spans="1:2">
      <c r="A131">
        <v>0.154975</v>
      </c>
      <c r="B131">
        <f t="shared" si="10"/>
        <v>3.0714999999999999E-2</v>
      </c>
    </row>
    <row r="132" spans="1:2">
      <c r="A132">
        <v>0.15587100000000001</v>
      </c>
      <c r="B132">
        <f t="shared" si="10"/>
        <v>3.08942E-2</v>
      </c>
    </row>
    <row r="133" spans="1:2">
      <c r="A133">
        <v>0.155221</v>
      </c>
      <c r="B133">
        <f t="shared" si="10"/>
        <v>3.0764199999999998E-2</v>
      </c>
    </row>
    <row r="134" spans="1:2">
      <c r="A134">
        <v>0.156281</v>
      </c>
      <c r="B134">
        <f t="shared" si="10"/>
        <v>3.0976199999999999E-2</v>
      </c>
    </row>
    <row r="135" spans="1:2">
      <c r="A135">
        <v>0.248533</v>
      </c>
      <c r="B135">
        <f t="shared" si="10"/>
        <v>4.9426600000000001E-2</v>
      </c>
    </row>
    <row r="136" spans="1:2">
      <c r="A136">
        <v>0.15584999999999999</v>
      </c>
      <c r="B136">
        <f t="shared" si="10"/>
        <v>3.0889999999999994E-2</v>
      </c>
    </row>
    <row r="137" spans="1:2">
      <c r="A137">
        <v>0.155558</v>
      </c>
      <c r="B137">
        <f t="shared" si="10"/>
        <v>3.0831599999999997E-2</v>
      </c>
    </row>
    <row r="138" spans="1:2">
      <c r="A138">
        <v>0.155783</v>
      </c>
      <c r="B138">
        <f t="shared" si="10"/>
        <v>3.0876599999999997E-2</v>
      </c>
    </row>
    <row r="139" spans="1:2">
      <c r="A139">
        <v>0.15581800000000001</v>
      </c>
      <c r="B139">
        <f t="shared" si="10"/>
        <v>3.0883600000000001E-2</v>
      </c>
    </row>
    <row r="140" spans="1:2">
      <c r="A140">
        <v>0.155695</v>
      </c>
      <c r="B140">
        <f t="shared" si="10"/>
        <v>3.0858999999999998E-2</v>
      </c>
    </row>
    <row r="141" spans="1:2">
      <c r="A141">
        <v>0.1565</v>
      </c>
      <c r="B141">
        <f t="shared" si="10"/>
        <v>3.1019999999999999E-2</v>
      </c>
    </row>
    <row r="142" spans="1:2">
      <c r="A142">
        <v>0.154526</v>
      </c>
      <c r="B142">
        <f t="shared" si="10"/>
        <v>3.0625199999999998E-2</v>
      </c>
    </row>
    <row r="143" spans="1:2">
      <c r="A143">
        <v>0.15407100000000001</v>
      </c>
      <c r="B143">
        <f t="shared" ref="B143:B162" si="11">($A143-2*TPTM)/(4+B$2)</f>
        <v>3.0534200000000001E-2</v>
      </c>
    </row>
    <row r="144" spans="1:2">
      <c r="A144">
        <v>0.15671199999999999</v>
      </c>
      <c r="B144">
        <f t="shared" si="11"/>
        <v>3.1062399999999997E-2</v>
      </c>
    </row>
    <row r="145" spans="1:2">
      <c r="A145">
        <v>0.15598999999999999</v>
      </c>
      <c r="B145">
        <f t="shared" si="11"/>
        <v>3.0917999999999994E-2</v>
      </c>
    </row>
    <row r="146" spans="1:2">
      <c r="A146">
        <v>0.155339</v>
      </c>
      <c r="B146">
        <f t="shared" si="11"/>
        <v>3.0787799999999997E-2</v>
      </c>
    </row>
    <row r="147" spans="1:2">
      <c r="A147">
        <v>0.154499</v>
      </c>
      <c r="B147">
        <f t="shared" si="11"/>
        <v>3.0619799999999996E-2</v>
      </c>
    </row>
    <row r="148" spans="1:2">
      <c r="A148">
        <v>0.155917</v>
      </c>
      <c r="B148">
        <f t="shared" si="11"/>
        <v>3.0903399999999998E-2</v>
      </c>
    </row>
    <row r="149" spans="1:2">
      <c r="A149">
        <v>0.15731000000000001</v>
      </c>
      <c r="B149">
        <f t="shared" si="11"/>
        <v>3.1181999999999998E-2</v>
      </c>
    </row>
    <row r="150" spans="1:2">
      <c r="A150">
        <v>0.154781</v>
      </c>
      <c r="B150">
        <f t="shared" si="11"/>
        <v>3.0676199999999997E-2</v>
      </c>
    </row>
    <row r="151" spans="1:2">
      <c r="A151">
        <v>0.155533</v>
      </c>
      <c r="B151">
        <f t="shared" si="11"/>
        <v>3.0826599999999999E-2</v>
      </c>
    </row>
    <row r="152" spans="1:2">
      <c r="A152">
        <v>0.15637100000000001</v>
      </c>
      <c r="B152">
        <f t="shared" si="11"/>
        <v>3.09942E-2</v>
      </c>
    </row>
    <row r="153" spans="1:2">
      <c r="A153">
        <v>0.15534300000000001</v>
      </c>
      <c r="B153">
        <f t="shared" si="11"/>
        <v>3.0788599999999999E-2</v>
      </c>
    </row>
    <row r="154" spans="1:2">
      <c r="A154">
        <v>0.15545500000000001</v>
      </c>
      <c r="B154">
        <f t="shared" si="11"/>
        <v>3.0810999999999998E-2</v>
      </c>
    </row>
    <row r="155" spans="1:2">
      <c r="A155">
        <v>0.15515899999999999</v>
      </c>
      <c r="B155">
        <f t="shared" si="11"/>
        <v>3.0751799999999996E-2</v>
      </c>
    </row>
    <row r="156" spans="1:2">
      <c r="A156">
        <v>0.156581</v>
      </c>
      <c r="B156">
        <f t="shared" si="11"/>
        <v>3.1036199999999996E-2</v>
      </c>
    </row>
    <row r="157" spans="1:2">
      <c r="A157">
        <v>0.155885</v>
      </c>
      <c r="B157">
        <f t="shared" si="11"/>
        <v>3.0896999999999997E-2</v>
      </c>
    </row>
    <row r="158" spans="1:2">
      <c r="A158">
        <v>0.15470700000000001</v>
      </c>
      <c r="B158">
        <f t="shared" si="11"/>
        <v>3.0661399999999998E-2</v>
      </c>
    </row>
    <row r="159" spans="1:2">
      <c r="A159">
        <v>0.20990900000000001</v>
      </c>
      <c r="B159">
        <f t="shared" si="11"/>
        <v>4.1701799999999997E-2</v>
      </c>
    </row>
    <row r="160" spans="1:2">
      <c r="A160">
        <v>0.15609000000000001</v>
      </c>
      <c r="B160">
        <f t="shared" si="11"/>
        <v>3.0938E-2</v>
      </c>
    </row>
    <row r="161" spans="1:2">
      <c r="A161">
        <v>0.15729499999999999</v>
      </c>
      <c r="B161">
        <f t="shared" si="11"/>
        <v>3.1178999999999995E-2</v>
      </c>
    </row>
    <row r="162" spans="1:2">
      <c r="A162">
        <v>0.15575600000000001</v>
      </c>
      <c r="B162">
        <f t="shared" si="11"/>
        <v>3.0871199999999998E-2</v>
      </c>
    </row>
    <row r="163" spans="1:2">
      <c r="A163">
        <v>0.15524099999999999</v>
      </c>
      <c r="B163">
        <f t="shared" ref="B163:B182" si="12">($A163-2*TPTM)/(4+B$2)</f>
        <v>3.0768199999999996E-2</v>
      </c>
    </row>
    <row r="164" spans="1:2">
      <c r="A164">
        <v>0.157224</v>
      </c>
      <c r="B164">
        <f t="shared" si="12"/>
        <v>3.1164799999999999E-2</v>
      </c>
    </row>
    <row r="165" spans="1:2">
      <c r="A165">
        <v>0.15652199999999999</v>
      </c>
      <c r="B165">
        <f t="shared" si="12"/>
        <v>3.1024399999999997E-2</v>
      </c>
    </row>
    <row r="166" spans="1:2">
      <c r="A166">
        <v>0.15628500000000001</v>
      </c>
      <c r="B166">
        <f t="shared" si="12"/>
        <v>3.0976999999999998E-2</v>
      </c>
    </row>
    <row r="167" spans="1:2">
      <c r="A167">
        <v>0.156278</v>
      </c>
      <c r="B167">
        <f t="shared" si="12"/>
        <v>3.0975599999999999E-2</v>
      </c>
    </row>
    <row r="168" spans="1:2">
      <c r="A168">
        <v>0.15654599999999999</v>
      </c>
      <c r="B168">
        <f t="shared" si="12"/>
        <v>3.1029199999999996E-2</v>
      </c>
    </row>
    <row r="169" spans="1:2">
      <c r="A169">
        <v>0.15746599999999999</v>
      </c>
      <c r="B169">
        <f t="shared" si="12"/>
        <v>3.1213199999999997E-2</v>
      </c>
    </row>
    <row r="170" spans="1:2">
      <c r="A170">
        <v>0.15548500000000001</v>
      </c>
      <c r="B170">
        <f t="shared" si="12"/>
        <v>3.0817000000000001E-2</v>
      </c>
    </row>
    <row r="171" spans="1:2">
      <c r="A171">
        <v>0.15581300000000001</v>
      </c>
      <c r="B171">
        <f t="shared" si="12"/>
        <v>3.08826E-2</v>
      </c>
    </row>
    <row r="172" spans="1:2">
      <c r="A172">
        <v>0.15692300000000001</v>
      </c>
      <c r="B172">
        <f t="shared" si="12"/>
        <v>3.11046E-2</v>
      </c>
    </row>
    <row r="173" spans="1:2">
      <c r="A173">
        <v>0.156276</v>
      </c>
      <c r="B173">
        <f t="shared" si="12"/>
        <v>3.0975199999999998E-2</v>
      </c>
    </row>
    <row r="174" spans="1:2">
      <c r="A174">
        <v>0.15678800000000001</v>
      </c>
      <c r="B174">
        <f t="shared" si="12"/>
        <v>3.10776E-2</v>
      </c>
    </row>
    <row r="175" spans="1:2">
      <c r="A175">
        <v>0.155474</v>
      </c>
      <c r="B175">
        <f t="shared" si="12"/>
        <v>3.0814799999999996E-2</v>
      </c>
    </row>
    <row r="176" spans="1:2">
      <c r="A176">
        <v>0.156974</v>
      </c>
      <c r="B176">
        <f t="shared" si="12"/>
        <v>3.1114799999999998E-2</v>
      </c>
    </row>
    <row r="177" spans="1:2">
      <c r="A177">
        <v>0.155865</v>
      </c>
      <c r="B177">
        <f t="shared" si="12"/>
        <v>3.0892999999999997E-2</v>
      </c>
    </row>
    <row r="178" spans="1:2">
      <c r="A178">
        <v>0.15551699999999999</v>
      </c>
      <c r="B178">
        <f t="shared" si="12"/>
        <v>3.0823399999999994E-2</v>
      </c>
    </row>
    <row r="179" spans="1:2">
      <c r="A179">
        <v>0.156831</v>
      </c>
      <c r="B179">
        <f t="shared" si="12"/>
        <v>3.1086199999999998E-2</v>
      </c>
    </row>
    <row r="180" spans="1:2">
      <c r="A180">
        <v>0.15634500000000001</v>
      </c>
      <c r="B180">
        <f t="shared" si="12"/>
        <v>3.0988999999999999E-2</v>
      </c>
    </row>
    <row r="181" spans="1:2">
      <c r="A181">
        <v>0.15762699999999999</v>
      </c>
      <c r="B181">
        <f t="shared" si="12"/>
        <v>3.1245399999999996E-2</v>
      </c>
    </row>
    <row r="182" spans="1:2">
      <c r="A182">
        <v>0.15651999999999999</v>
      </c>
      <c r="B182">
        <f t="shared" si="12"/>
        <v>3.1023999999999996E-2</v>
      </c>
    </row>
    <row r="183" spans="1:2">
      <c r="A183">
        <v>0.15751100000000001</v>
      </c>
      <c r="B183">
        <f t="shared" ref="B183:B202" si="13">($A183-2*TPTM)/(4+B$2)</f>
        <v>3.1222199999999999E-2</v>
      </c>
    </row>
    <row r="184" spans="1:2">
      <c r="A184">
        <v>0.15688199999999999</v>
      </c>
      <c r="B184">
        <f t="shared" si="13"/>
        <v>3.1096399999999996E-2</v>
      </c>
    </row>
    <row r="185" spans="1:2">
      <c r="A185">
        <v>0.15640599999999999</v>
      </c>
      <c r="B185">
        <f t="shared" si="13"/>
        <v>3.1001199999999996E-2</v>
      </c>
    </row>
    <row r="186" spans="1:2">
      <c r="A186">
        <v>0.15725700000000001</v>
      </c>
      <c r="B186">
        <f t="shared" si="13"/>
        <v>3.1171399999999998E-2</v>
      </c>
    </row>
    <row r="187" spans="1:2">
      <c r="A187">
        <v>0.15579000000000001</v>
      </c>
      <c r="B187">
        <f t="shared" si="13"/>
        <v>3.0877999999999999E-2</v>
      </c>
    </row>
    <row r="188" spans="1:2">
      <c r="A188">
        <v>0.15595100000000001</v>
      </c>
      <c r="B188">
        <f t="shared" si="13"/>
        <v>3.0910199999999999E-2</v>
      </c>
    </row>
    <row r="189" spans="1:2">
      <c r="A189">
        <v>0.15701399999999999</v>
      </c>
      <c r="B189">
        <f t="shared" si="13"/>
        <v>3.1122799999999996E-2</v>
      </c>
    </row>
    <row r="190" spans="1:2">
      <c r="A190">
        <v>0.15609200000000001</v>
      </c>
      <c r="B190">
        <f t="shared" si="13"/>
        <v>3.0938399999999998E-2</v>
      </c>
    </row>
    <row r="191" spans="1:2">
      <c r="A191">
        <v>0.15538299999999999</v>
      </c>
      <c r="B191">
        <f t="shared" si="13"/>
        <v>3.0796599999999997E-2</v>
      </c>
    </row>
    <row r="192" spans="1:2">
      <c r="A192">
        <v>0.156862</v>
      </c>
      <c r="B192">
        <f t="shared" si="13"/>
        <v>3.1092399999999999E-2</v>
      </c>
    </row>
    <row r="193" spans="1:2">
      <c r="A193">
        <v>0.157082</v>
      </c>
      <c r="B193">
        <f t="shared" si="13"/>
        <v>3.1136399999999998E-2</v>
      </c>
    </row>
    <row r="194" spans="1:2">
      <c r="A194">
        <v>0.15859100000000001</v>
      </c>
      <c r="B194">
        <f t="shared" si="13"/>
        <v>3.1438199999999999E-2</v>
      </c>
    </row>
    <row r="195" spans="1:2">
      <c r="A195">
        <v>0.156028</v>
      </c>
      <c r="B195">
        <f t="shared" si="13"/>
        <v>3.0925599999999998E-2</v>
      </c>
    </row>
    <row r="196" spans="1:2">
      <c r="A196">
        <v>0.15723300000000001</v>
      </c>
      <c r="B196">
        <f t="shared" si="13"/>
        <v>3.1166599999999999E-2</v>
      </c>
    </row>
    <row r="197" spans="1:2">
      <c r="A197">
        <v>0.15771399999999999</v>
      </c>
      <c r="B197">
        <f t="shared" si="13"/>
        <v>3.1262799999999993E-2</v>
      </c>
    </row>
    <row r="198" spans="1:2">
      <c r="A198">
        <v>0.15643799999999999</v>
      </c>
      <c r="B198">
        <f t="shared" si="13"/>
        <v>3.1007599999999996E-2</v>
      </c>
    </row>
    <row r="199" spans="1:2">
      <c r="A199">
        <v>0.15712599999999999</v>
      </c>
      <c r="B199">
        <f t="shared" si="13"/>
        <v>3.1145199999999994E-2</v>
      </c>
    </row>
    <row r="200" spans="1:2">
      <c r="A200">
        <v>0.15759799999999999</v>
      </c>
      <c r="B200">
        <f t="shared" si="13"/>
        <v>3.1239599999999996E-2</v>
      </c>
    </row>
    <row r="201" spans="1:2">
      <c r="A201">
        <v>0.15789500000000001</v>
      </c>
      <c r="B201">
        <f t="shared" si="13"/>
        <v>3.1299E-2</v>
      </c>
    </row>
    <row r="202" spans="1:2">
      <c r="A202">
        <v>0.156419</v>
      </c>
      <c r="B202">
        <f t="shared" si="13"/>
        <v>3.1003799999999998E-2</v>
      </c>
    </row>
    <row r="203" spans="1:2">
      <c r="A203">
        <v>0.15556500000000001</v>
      </c>
      <c r="B203">
        <f t="shared" ref="B203:B222" si="14">($A203-2*TPTM)/(4+B$2)</f>
        <v>3.0832999999999999E-2</v>
      </c>
    </row>
    <row r="204" spans="1:2">
      <c r="A204">
        <v>0.15858900000000001</v>
      </c>
      <c r="B204">
        <f t="shared" si="14"/>
        <v>3.1437800000000002E-2</v>
      </c>
    </row>
    <row r="205" spans="1:2">
      <c r="A205">
        <v>0.15693399999999999</v>
      </c>
      <c r="B205">
        <f t="shared" si="14"/>
        <v>3.1106799999999997E-2</v>
      </c>
    </row>
    <row r="206" spans="1:2">
      <c r="A206">
        <v>0.157195</v>
      </c>
      <c r="B206">
        <f t="shared" si="14"/>
        <v>3.1158999999999999E-2</v>
      </c>
    </row>
    <row r="207" spans="1:2">
      <c r="A207">
        <v>0.15618000000000001</v>
      </c>
      <c r="B207">
        <f t="shared" si="14"/>
        <v>3.0956000000000001E-2</v>
      </c>
    </row>
    <row r="208" spans="1:2">
      <c r="A208">
        <v>0.15664</v>
      </c>
      <c r="B208">
        <f t="shared" si="14"/>
        <v>3.1047999999999999E-2</v>
      </c>
    </row>
    <row r="209" spans="1:2">
      <c r="A209">
        <v>0.15876199999999999</v>
      </c>
      <c r="B209">
        <f t="shared" si="14"/>
        <v>3.1472399999999998E-2</v>
      </c>
    </row>
    <row r="210" spans="1:2">
      <c r="A210">
        <v>0.15631600000000001</v>
      </c>
      <c r="B210">
        <f t="shared" si="14"/>
        <v>3.0983199999999999E-2</v>
      </c>
    </row>
    <row r="211" spans="1:2">
      <c r="A211">
        <v>0.157891</v>
      </c>
      <c r="B211">
        <f t="shared" si="14"/>
        <v>3.1298199999999998E-2</v>
      </c>
    </row>
    <row r="212" spans="1:2">
      <c r="A212">
        <v>0.157497</v>
      </c>
      <c r="B212">
        <f t="shared" si="14"/>
        <v>3.1219399999999998E-2</v>
      </c>
    </row>
    <row r="213" spans="1:2">
      <c r="A213">
        <v>0.15750600000000001</v>
      </c>
      <c r="B213">
        <f t="shared" si="14"/>
        <v>3.1221199999999998E-2</v>
      </c>
    </row>
    <row r="214" spans="1:2">
      <c r="A214">
        <v>0.157134</v>
      </c>
      <c r="B214">
        <f t="shared" si="14"/>
        <v>3.1146799999999995E-2</v>
      </c>
    </row>
    <row r="215" spans="1:2">
      <c r="A215">
        <v>0.156029</v>
      </c>
      <c r="B215">
        <f t="shared" si="14"/>
        <v>3.0925799999999996E-2</v>
      </c>
    </row>
    <row r="216" spans="1:2">
      <c r="A216">
        <v>0.15829199999999999</v>
      </c>
      <c r="B216">
        <f t="shared" si="14"/>
        <v>3.1378399999999994E-2</v>
      </c>
    </row>
    <row r="217" spans="1:2">
      <c r="A217">
        <v>0.15775400000000001</v>
      </c>
      <c r="B217">
        <f t="shared" si="14"/>
        <v>3.1270800000000001E-2</v>
      </c>
    </row>
    <row r="218" spans="1:2">
      <c r="A218">
        <v>0.156279</v>
      </c>
      <c r="B218">
        <f t="shared" si="14"/>
        <v>3.0975799999999998E-2</v>
      </c>
    </row>
    <row r="219" spans="1:2">
      <c r="A219">
        <v>0.15749099999999999</v>
      </c>
      <c r="B219">
        <f t="shared" si="14"/>
        <v>3.1218199999999995E-2</v>
      </c>
    </row>
    <row r="220" spans="1:2">
      <c r="A220">
        <v>0.157439</v>
      </c>
      <c r="B220">
        <f t="shared" si="14"/>
        <v>3.1207799999999997E-2</v>
      </c>
    </row>
    <row r="221" spans="1:2">
      <c r="A221">
        <v>0.15837000000000001</v>
      </c>
      <c r="B221">
        <f t="shared" si="14"/>
        <v>3.1393999999999998E-2</v>
      </c>
    </row>
    <row r="222" spans="1:2">
      <c r="A222">
        <v>0.15734799999999999</v>
      </c>
      <c r="B222">
        <f t="shared" si="14"/>
        <v>3.1189599999999994E-2</v>
      </c>
    </row>
    <row r="223" spans="1:2">
      <c r="A223">
        <v>0.15667200000000001</v>
      </c>
      <c r="B223">
        <f t="shared" ref="B223:B242" si="15">($A223-2*TPTM)/(4+B$2)</f>
        <v>3.1054399999999999E-2</v>
      </c>
    </row>
    <row r="224" spans="1:2">
      <c r="A224">
        <v>0.158835</v>
      </c>
      <c r="B224">
        <f t="shared" si="15"/>
        <v>3.1487000000000001E-2</v>
      </c>
    </row>
    <row r="225" spans="1:2">
      <c r="A225">
        <v>0.15748699999999999</v>
      </c>
      <c r="B225">
        <f t="shared" si="15"/>
        <v>3.1217399999999996E-2</v>
      </c>
    </row>
    <row r="226" spans="1:2">
      <c r="A226">
        <v>0.156393</v>
      </c>
      <c r="B226">
        <f t="shared" si="15"/>
        <v>3.0998599999999998E-2</v>
      </c>
    </row>
    <row r="227" spans="1:2">
      <c r="A227">
        <v>0.15654199999999999</v>
      </c>
      <c r="B227">
        <f t="shared" si="15"/>
        <v>3.1028399999999994E-2</v>
      </c>
    </row>
    <row r="228" spans="1:2">
      <c r="A228">
        <v>0.15761600000000001</v>
      </c>
      <c r="B228">
        <f t="shared" si="15"/>
        <v>3.1243199999999999E-2</v>
      </c>
    </row>
    <row r="229" spans="1:2">
      <c r="A229">
        <v>0.16034499999999999</v>
      </c>
      <c r="B229">
        <f t="shared" si="15"/>
        <v>3.1788999999999998E-2</v>
      </c>
    </row>
    <row r="230" spans="1:2">
      <c r="A230">
        <v>0.15637699999999999</v>
      </c>
      <c r="B230">
        <f t="shared" si="15"/>
        <v>3.0995399999999996E-2</v>
      </c>
    </row>
    <row r="231" spans="1:2">
      <c r="A231">
        <v>0.15698999999999999</v>
      </c>
      <c r="B231">
        <f t="shared" si="15"/>
        <v>3.1117999999999996E-2</v>
      </c>
    </row>
    <row r="232" spans="1:2">
      <c r="A232">
        <v>0.15812399999999999</v>
      </c>
      <c r="B232">
        <f t="shared" si="15"/>
        <v>3.1344799999999992E-2</v>
      </c>
    </row>
    <row r="233" spans="1:2">
      <c r="A233">
        <v>0.16282099999999999</v>
      </c>
      <c r="B233">
        <f t="shared" si="15"/>
        <v>3.2284199999999999E-2</v>
      </c>
    </row>
    <row r="234" spans="1:2">
      <c r="A234">
        <v>0.15709000000000001</v>
      </c>
      <c r="B234">
        <f t="shared" si="15"/>
        <v>3.1137999999999999E-2</v>
      </c>
    </row>
    <row r="235" spans="1:2">
      <c r="A235">
        <v>0.15690899999999999</v>
      </c>
      <c r="B235">
        <f t="shared" si="15"/>
        <v>3.1101799999999995E-2</v>
      </c>
    </row>
    <row r="236" spans="1:2">
      <c r="A236">
        <v>0.15793399999999999</v>
      </c>
      <c r="B236">
        <f t="shared" si="15"/>
        <v>3.1306799999999996E-2</v>
      </c>
    </row>
    <row r="237" spans="1:2">
      <c r="A237">
        <v>0.15754699999999999</v>
      </c>
      <c r="B237">
        <f t="shared" si="15"/>
        <v>3.1229399999999997E-2</v>
      </c>
    </row>
    <row r="238" spans="1:2">
      <c r="A238">
        <v>0.156114</v>
      </c>
      <c r="B238">
        <f t="shared" si="15"/>
        <v>3.0942799999999999E-2</v>
      </c>
    </row>
    <row r="239" spans="1:2">
      <c r="A239">
        <v>0.15745100000000001</v>
      </c>
      <c r="B239">
        <f t="shared" si="15"/>
        <v>3.12102E-2</v>
      </c>
    </row>
    <row r="240" spans="1:2">
      <c r="A240">
        <v>0.15715899999999999</v>
      </c>
      <c r="B240">
        <f t="shared" si="15"/>
        <v>3.1151799999999997E-2</v>
      </c>
    </row>
    <row r="241" spans="1:2">
      <c r="A241">
        <v>0.157939</v>
      </c>
      <c r="B241">
        <f t="shared" si="15"/>
        <v>3.1307799999999997E-2</v>
      </c>
    </row>
    <row r="242" spans="1:2">
      <c r="A242">
        <v>0.156585</v>
      </c>
      <c r="B242">
        <f t="shared" si="15"/>
        <v>3.1036999999999999E-2</v>
      </c>
    </row>
    <row r="243" spans="1:2">
      <c r="A243">
        <v>0.15673799999999999</v>
      </c>
      <c r="B243">
        <f t="shared" ref="B243:B262" si="16">($A243-2*TPTM)/(4+B$2)</f>
        <v>3.1067599999999994E-2</v>
      </c>
    </row>
    <row r="244" spans="1:2">
      <c r="A244">
        <v>0.161331</v>
      </c>
      <c r="B244">
        <f t="shared" si="16"/>
        <v>3.1986199999999999E-2</v>
      </c>
    </row>
    <row r="245" spans="1:2">
      <c r="A245">
        <v>0.15779000000000001</v>
      </c>
      <c r="B245">
        <f t="shared" si="16"/>
        <v>3.1278E-2</v>
      </c>
    </row>
    <row r="246" spans="1:2">
      <c r="A246">
        <v>0.15670799999999999</v>
      </c>
      <c r="B246">
        <f t="shared" si="16"/>
        <v>3.1061599999999995E-2</v>
      </c>
    </row>
    <row r="247" spans="1:2">
      <c r="A247">
        <v>0.156998</v>
      </c>
      <c r="B247">
        <f t="shared" si="16"/>
        <v>3.1119599999999997E-2</v>
      </c>
    </row>
    <row r="248" spans="1:2">
      <c r="A248">
        <v>0.15742500000000001</v>
      </c>
      <c r="B248">
        <f t="shared" si="16"/>
        <v>3.1205E-2</v>
      </c>
    </row>
    <row r="249" spans="1:2">
      <c r="A249">
        <v>0.15834999999999999</v>
      </c>
      <c r="B249">
        <f t="shared" si="16"/>
        <v>3.1389999999999994E-2</v>
      </c>
    </row>
    <row r="250" spans="1:2">
      <c r="A250">
        <v>0.15622</v>
      </c>
      <c r="B250">
        <f t="shared" si="16"/>
        <v>3.0963999999999998E-2</v>
      </c>
    </row>
    <row r="251" spans="1:2">
      <c r="A251">
        <v>0.157448</v>
      </c>
      <c r="B251">
        <f t="shared" si="16"/>
        <v>3.1209599999999997E-2</v>
      </c>
    </row>
    <row r="252" spans="1:2">
      <c r="A252">
        <v>0.157553</v>
      </c>
      <c r="B252">
        <f t="shared" si="16"/>
        <v>3.1230599999999997E-2</v>
      </c>
    </row>
    <row r="253" spans="1:2">
      <c r="A253">
        <v>0.156967</v>
      </c>
      <c r="B253">
        <f t="shared" si="16"/>
        <v>3.1113399999999996E-2</v>
      </c>
    </row>
    <row r="254" spans="1:2">
      <c r="A254">
        <v>0.157559</v>
      </c>
      <c r="B254">
        <f t="shared" si="16"/>
        <v>3.1231799999999997E-2</v>
      </c>
    </row>
    <row r="255" spans="1:2">
      <c r="A255">
        <v>0.15685399999999999</v>
      </c>
      <c r="B255">
        <f t="shared" si="16"/>
        <v>3.1090799999999995E-2</v>
      </c>
    </row>
    <row r="256" spans="1:2">
      <c r="A256">
        <v>0.253108</v>
      </c>
      <c r="B256">
        <f t="shared" si="16"/>
        <v>5.03416E-2</v>
      </c>
    </row>
    <row r="257" spans="1:2">
      <c r="A257">
        <v>0.157086</v>
      </c>
      <c r="B257">
        <f t="shared" si="16"/>
        <v>3.1137199999999997E-2</v>
      </c>
    </row>
    <row r="258" spans="1:2">
      <c r="A258">
        <v>0.156226</v>
      </c>
      <c r="B258">
        <f t="shared" si="16"/>
        <v>3.0965199999999998E-2</v>
      </c>
    </row>
    <row r="259" spans="1:2">
      <c r="A259">
        <v>0.15742</v>
      </c>
      <c r="B259">
        <f t="shared" si="16"/>
        <v>3.1203999999999999E-2</v>
      </c>
    </row>
    <row r="260" spans="1:2">
      <c r="A260">
        <v>0.15732099999999999</v>
      </c>
      <c r="B260">
        <f t="shared" si="16"/>
        <v>3.1184199999999995E-2</v>
      </c>
    </row>
    <row r="261" spans="1:2">
      <c r="A261">
        <v>0.158412</v>
      </c>
      <c r="B261">
        <f t="shared" si="16"/>
        <v>3.1402399999999997E-2</v>
      </c>
    </row>
    <row r="262" spans="1:2">
      <c r="A262">
        <v>0.157164</v>
      </c>
      <c r="B262">
        <f t="shared" si="16"/>
        <v>3.1152799999999998E-2</v>
      </c>
    </row>
    <row r="263" spans="1:2">
      <c r="A263">
        <v>0.15665000000000001</v>
      </c>
      <c r="B263">
        <f t="shared" ref="B263:B282" si="17">($A263-2*TPTM)/(4+B$2)</f>
        <v>3.1050000000000001E-2</v>
      </c>
    </row>
    <row r="264" spans="1:2">
      <c r="A264">
        <v>0.158136</v>
      </c>
      <c r="B264">
        <f t="shared" si="17"/>
        <v>3.1347199999999999E-2</v>
      </c>
    </row>
    <row r="265" spans="1:2">
      <c r="A265">
        <v>0.157111</v>
      </c>
      <c r="B265">
        <f t="shared" si="17"/>
        <v>3.1142199999999998E-2</v>
      </c>
    </row>
    <row r="266" spans="1:2">
      <c r="A266">
        <v>0.15687599999999999</v>
      </c>
      <c r="B266">
        <f t="shared" si="17"/>
        <v>3.1095199999999996E-2</v>
      </c>
    </row>
    <row r="267" spans="1:2">
      <c r="A267">
        <v>0.157446</v>
      </c>
      <c r="B267">
        <f t="shared" si="17"/>
        <v>3.1209199999999999E-2</v>
      </c>
    </row>
    <row r="268" spans="1:2">
      <c r="A268">
        <v>0.15751100000000001</v>
      </c>
      <c r="B268">
        <f t="shared" si="17"/>
        <v>3.1222199999999999E-2</v>
      </c>
    </row>
    <row r="269" spans="1:2">
      <c r="A269">
        <v>0.15867200000000001</v>
      </c>
      <c r="B269">
        <f t="shared" si="17"/>
        <v>3.14544E-2</v>
      </c>
    </row>
    <row r="270" spans="1:2">
      <c r="A270">
        <v>0.15645500000000001</v>
      </c>
      <c r="B270">
        <f t="shared" si="17"/>
        <v>3.1011E-2</v>
      </c>
    </row>
    <row r="271" spans="1:2">
      <c r="A271">
        <v>0.15847</v>
      </c>
      <c r="B271">
        <f t="shared" si="17"/>
        <v>3.1413999999999997E-2</v>
      </c>
    </row>
    <row r="272" spans="1:2">
      <c r="A272">
        <v>0.15820699999999999</v>
      </c>
      <c r="B272">
        <f t="shared" si="17"/>
        <v>3.1361399999999998E-2</v>
      </c>
    </row>
    <row r="273" spans="1:2">
      <c r="A273">
        <v>0.15726200000000001</v>
      </c>
      <c r="B273">
        <f t="shared" si="17"/>
        <v>3.1172399999999999E-2</v>
      </c>
    </row>
    <row r="274" spans="1:2">
      <c r="A274">
        <v>0.157698</v>
      </c>
      <c r="B274">
        <f t="shared" si="17"/>
        <v>3.1259599999999998E-2</v>
      </c>
    </row>
    <row r="275" spans="1:2">
      <c r="A275">
        <v>0.15625500000000001</v>
      </c>
      <c r="B275">
        <f t="shared" si="17"/>
        <v>3.0970999999999999E-2</v>
      </c>
    </row>
    <row r="276" spans="1:2">
      <c r="A276">
        <v>0.157195</v>
      </c>
      <c r="B276">
        <f t="shared" si="17"/>
        <v>3.1158999999999999E-2</v>
      </c>
    </row>
    <row r="277" spans="1:2">
      <c r="A277">
        <v>0.15743199999999999</v>
      </c>
      <c r="B277">
        <f t="shared" si="17"/>
        <v>3.1206399999999995E-2</v>
      </c>
    </row>
    <row r="278" spans="1:2">
      <c r="A278">
        <v>0.155968</v>
      </c>
      <c r="B278">
        <f t="shared" si="17"/>
        <v>3.0913599999999996E-2</v>
      </c>
    </row>
    <row r="279" spans="1:2">
      <c r="A279">
        <v>0.157941</v>
      </c>
      <c r="B279">
        <f t="shared" si="17"/>
        <v>3.1308199999999994E-2</v>
      </c>
    </row>
    <row r="280" spans="1:2">
      <c r="A280">
        <v>0.232651</v>
      </c>
      <c r="B280">
        <f t="shared" si="17"/>
        <v>4.6250199999999998E-2</v>
      </c>
    </row>
    <row r="281" spans="1:2">
      <c r="A281">
        <v>0.157859</v>
      </c>
      <c r="B281">
        <f t="shared" si="17"/>
        <v>3.1291799999999995E-2</v>
      </c>
    </row>
    <row r="282" spans="1:2">
      <c r="A282">
        <v>0.15660399999999999</v>
      </c>
      <c r="B282">
        <f t="shared" si="17"/>
        <v>3.1040799999999997E-2</v>
      </c>
    </row>
    <row r="283" spans="1:2">
      <c r="A283">
        <v>0.157189</v>
      </c>
      <c r="B283">
        <f t="shared" ref="B283:B302" si="18">($A283-2*TPTM)/(4+B$2)</f>
        <v>3.1157799999999996E-2</v>
      </c>
    </row>
    <row r="284" spans="1:2">
      <c r="A284">
        <v>0.15868499999999999</v>
      </c>
      <c r="B284">
        <f t="shared" si="18"/>
        <v>3.1456999999999999E-2</v>
      </c>
    </row>
    <row r="285" spans="1:2">
      <c r="A285">
        <v>0.15656700000000001</v>
      </c>
      <c r="B285">
        <f t="shared" si="18"/>
        <v>3.1033399999999999E-2</v>
      </c>
    </row>
    <row r="286" spans="1:2">
      <c r="A286">
        <v>0.15736600000000001</v>
      </c>
      <c r="B286">
        <f t="shared" si="18"/>
        <v>3.1193199999999997E-2</v>
      </c>
    </row>
    <row r="287" spans="1:2">
      <c r="A287">
        <v>0.157079</v>
      </c>
      <c r="B287">
        <f t="shared" si="18"/>
        <v>3.1135799999999998E-2</v>
      </c>
    </row>
    <row r="288" spans="1:2">
      <c r="A288">
        <v>0.157835</v>
      </c>
      <c r="B288">
        <f t="shared" si="18"/>
        <v>3.1286999999999995E-2</v>
      </c>
    </row>
    <row r="289" spans="1:2">
      <c r="A289">
        <v>0.15876499999999999</v>
      </c>
      <c r="B289">
        <f t="shared" si="18"/>
        <v>3.1472999999999994E-2</v>
      </c>
    </row>
    <row r="290" spans="1:2">
      <c r="A290">
        <v>0.15607299999999999</v>
      </c>
      <c r="B290">
        <f t="shared" si="18"/>
        <v>3.0934599999999996E-2</v>
      </c>
    </row>
    <row r="291" spans="1:2">
      <c r="A291">
        <v>0.15720600000000001</v>
      </c>
      <c r="B291">
        <f t="shared" si="18"/>
        <v>3.11612E-2</v>
      </c>
    </row>
    <row r="292" spans="1:2">
      <c r="A292">
        <v>0.15756899999999999</v>
      </c>
      <c r="B292">
        <f t="shared" si="18"/>
        <v>3.1233799999999996E-2</v>
      </c>
    </row>
    <row r="293" spans="1:2">
      <c r="A293">
        <v>0.15742800000000001</v>
      </c>
      <c r="B293">
        <f t="shared" si="18"/>
        <v>3.12056E-2</v>
      </c>
    </row>
    <row r="294" spans="1:2">
      <c r="A294">
        <v>0.157998</v>
      </c>
      <c r="B294">
        <f t="shared" si="18"/>
        <v>3.1319599999999996E-2</v>
      </c>
    </row>
    <row r="295" spans="1:2">
      <c r="A295">
        <v>0.15767700000000001</v>
      </c>
      <c r="B295">
        <f t="shared" si="18"/>
        <v>3.1255400000000003E-2</v>
      </c>
    </row>
    <row r="296" spans="1:2">
      <c r="A296">
        <v>0.157753</v>
      </c>
      <c r="B296">
        <f t="shared" si="18"/>
        <v>3.1270599999999996E-2</v>
      </c>
    </row>
    <row r="297" spans="1:2">
      <c r="A297">
        <v>0.156724</v>
      </c>
      <c r="B297">
        <f t="shared" si="18"/>
        <v>3.1064799999999997E-2</v>
      </c>
    </row>
    <row r="298" spans="1:2">
      <c r="A298">
        <v>0.15560299999999999</v>
      </c>
      <c r="B298">
        <f t="shared" si="18"/>
        <v>3.0840599999999996E-2</v>
      </c>
    </row>
    <row r="299" spans="1:2">
      <c r="A299">
        <v>0.15762300000000001</v>
      </c>
      <c r="B299">
        <f t="shared" si="18"/>
        <v>3.1244600000000001E-2</v>
      </c>
    </row>
    <row r="300" spans="1:2">
      <c r="A300">
        <v>0.15779000000000001</v>
      </c>
      <c r="B300">
        <f t="shared" si="18"/>
        <v>3.1278E-2</v>
      </c>
    </row>
    <row r="301" spans="1:2">
      <c r="A301">
        <v>0.15749199999999999</v>
      </c>
      <c r="B301">
        <f t="shared" si="18"/>
        <v>3.1218399999999997E-2</v>
      </c>
    </row>
    <row r="302" spans="1:2">
      <c r="A302">
        <v>0.15629399999999999</v>
      </c>
      <c r="B302">
        <f t="shared" si="18"/>
        <v>3.0978799999999994E-2</v>
      </c>
    </row>
    <row r="303" spans="1:2">
      <c r="A303">
        <v>0.156498</v>
      </c>
      <c r="B303">
        <f t="shared" ref="B303:B322" si="19">($A303-2*TPTM)/(4+B$2)</f>
        <v>3.1019599999999998E-2</v>
      </c>
    </row>
    <row r="304" spans="1:2">
      <c r="A304">
        <v>0.15883800000000001</v>
      </c>
      <c r="B304">
        <f t="shared" si="19"/>
        <v>3.1487599999999998E-2</v>
      </c>
    </row>
    <row r="305" spans="1:2">
      <c r="A305">
        <v>0.15689</v>
      </c>
      <c r="B305">
        <f t="shared" si="19"/>
        <v>3.1097999999999997E-2</v>
      </c>
    </row>
    <row r="306" spans="1:2">
      <c r="A306">
        <v>0.156941</v>
      </c>
      <c r="B306">
        <f t="shared" si="19"/>
        <v>3.1108199999999996E-2</v>
      </c>
    </row>
    <row r="307" spans="1:2">
      <c r="A307">
        <v>0.157168</v>
      </c>
      <c r="B307">
        <f t="shared" si="19"/>
        <v>3.1153599999999997E-2</v>
      </c>
    </row>
    <row r="308" spans="1:2">
      <c r="A308">
        <v>0.15737999999999999</v>
      </c>
      <c r="B308">
        <f t="shared" si="19"/>
        <v>3.1195999999999995E-2</v>
      </c>
    </row>
    <row r="309" spans="1:2">
      <c r="A309">
        <v>0.15829299999999999</v>
      </c>
      <c r="B309">
        <f t="shared" si="19"/>
        <v>3.1378599999999993E-2</v>
      </c>
    </row>
    <row r="310" spans="1:2">
      <c r="A310">
        <v>0.15602199999999999</v>
      </c>
      <c r="B310">
        <f t="shared" si="19"/>
        <v>3.0924399999999998E-2</v>
      </c>
    </row>
    <row r="311" spans="1:2">
      <c r="A311">
        <v>0.157579</v>
      </c>
      <c r="B311">
        <f t="shared" si="19"/>
        <v>3.1235799999999998E-2</v>
      </c>
    </row>
    <row r="312" spans="1:2">
      <c r="A312">
        <v>0.15820699999999999</v>
      </c>
      <c r="B312">
        <f t="shared" si="19"/>
        <v>3.1361399999999998E-2</v>
      </c>
    </row>
    <row r="313" spans="1:2">
      <c r="A313">
        <v>0.156947</v>
      </c>
      <c r="B313">
        <f t="shared" si="19"/>
        <v>3.1109399999999999E-2</v>
      </c>
    </row>
    <row r="314" spans="1:2">
      <c r="A314">
        <v>0.15734500000000001</v>
      </c>
      <c r="B314">
        <f t="shared" si="19"/>
        <v>3.1189000000000001E-2</v>
      </c>
    </row>
    <row r="315" spans="1:2">
      <c r="A315">
        <v>0.15710399999999999</v>
      </c>
      <c r="B315">
        <f t="shared" si="19"/>
        <v>3.1140799999999996E-2</v>
      </c>
    </row>
    <row r="316" spans="1:2">
      <c r="A316">
        <v>0.15793299999999999</v>
      </c>
      <c r="B316">
        <f t="shared" si="19"/>
        <v>3.1306599999999997E-2</v>
      </c>
    </row>
    <row r="317" spans="1:2">
      <c r="A317">
        <v>0.15726599999999999</v>
      </c>
      <c r="B317">
        <f t="shared" si="19"/>
        <v>3.1173199999999995E-2</v>
      </c>
    </row>
    <row r="318" spans="1:2">
      <c r="A318">
        <v>0.156612</v>
      </c>
      <c r="B318">
        <f t="shared" si="19"/>
        <v>3.1042399999999998E-2</v>
      </c>
    </row>
    <row r="319" spans="1:2">
      <c r="A319">
        <v>0.15787399999999999</v>
      </c>
      <c r="B319">
        <f t="shared" si="19"/>
        <v>3.1294799999999998E-2</v>
      </c>
    </row>
    <row r="320" spans="1:2">
      <c r="A320">
        <v>0.15719</v>
      </c>
      <c r="B320">
        <f t="shared" si="19"/>
        <v>3.1157999999999998E-2</v>
      </c>
    </row>
    <row r="321" spans="1:2">
      <c r="A321">
        <v>0.15732399999999999</v>
      </c>
      <c r="B321">
        <f t="shared" si="19"/>
        <v>3.1184799999999995E-2</v>
      </c>
    </row>
    <row r="322" spans="1:2">
      <c r="A322">
        <v>0.15660399999999999</v>
      </c>
      <c r="B322">
        <f t="shared" si="19"/>
        <v>3.1040799999999997E-2</v>
      </c>
    </row>
    <row r="323" spans="1:2">
      <c r="A323">
        <v>0.15684100000000001</v>
      </c>
      <c r="B323">
        <f t="shared" ref="B323:B342" si="20">($A323-2*TPTM)/(4+B$2)</f>
        <v>3.10882E-2</v>
      </c>
    </row>
    <row r="324" spans="1:2">
      <c r="A324">
        <v>0.157969</v>
      </c>
      <c r="B324">
        <f t="shared" si="20"/>
        <v>3.1313799999999996E-2</v>
      </c>
    </row>
    <row r="325" spans="1:2">
      <c r="A325">
        <v>0.156995</v>
      </c>
      <c r="B325">
        <f t="shared" si="20"/>
        <v>3.1118999999999997E-2</v>
      </c>
    </row>
    <row r="326" spans="1:2">
      <c r="A326">
        <v>0.15643699999999999</v>
      </c>
      <c r="B326">
        <f t="shared" si="20"/>
        <v>3.1007399999999997E-2</v>
      </c>
    </row>
    <row r="327" spans="1:2">
      <c r="A327">
        <v>0.157078</v>
      </c>
      <c r="B327">
        <f t="shared" si="20"/>
        <v>3.1135599999999996E-2</v>
      </c>
    </row>
    <row r="328" spans="1:2">
      <c r="A328">
        <v>0.157247</v>
      </c>
      <c r="B328">
        <f t="shared" si="20"/>
        <v>3.1169399999999996E-2</v>
      </c>
    </row>
    <row r="329" spans="1:2">
      <c r="A329">
        <v>0.159027</v>
      </c>
      <c r="B329">
        <f t="shared" si="20"/>
        <v>3.1525399999999995E-2</v>
      </c>
    </row>
    <row r="330" spans="1:2">
      <c r="A330">
        <v>0.15612100000000001</v>
      </c>
      <c r="B330">
        <f t="shared" si="20"/>
        <v>3.0944199999999998E-2</v>
      </c>
    </row>
    <row r="331" spans="1:2">
      <c r="A331">
        <v>0.157004</v>
      </c>
      <c r="B331">
        <f t="shared" si="20"/>
        <v>3.1120799999999997E-2</v>
      </c>
    </row>
    <row r="332" spans="1:2">
      <c r="A332">
        <v>0.15729199999999999</v>
      </c>
      <c r="B332">
        <f t="shared" si="20"/>
        <v>3.1178399999999995E-2</v>
      </c>
    </row>
    <row r="333" spans="1:2">
      <c r="A333">
        <v>0.160855</v>
      </c>
      <c r="B333">
        <f t="shared" si="20"/>
        <v>3.1890999999999996E-2</v>
      </c>
    </row>
    <row r="334" spans="1:2">
      <c r="A334">
        <v>0.157363</v>
      </c>
      <c r="B334">
        <f t="shared" si="20"/>
        <v>3.1192599999999997E-2</v>
      </c>
    </row>
    <row r="335" spans="1:2">
      <c r="A335">
        <v>0.15645899999999999</v>
      </c>
      <c r="B335">
        <f t="shared" si="20"/>
        <v>3.1011799999999996E-2</v>
      </c>
    </row>
    <row r="336" spans="1:2">
      <c r="A336">
        <v>0.15770000000000001</v>
      </c>
      <c r="B336">
        <f t="shared" si="20"/>
        <v>3.1259999999999996E-2</v>
      </c>
    </row>
    <row r="337" spans="1:2">
      <c r="A337">
        <v>0.15687999999999999</v>
      </c>
      <c r="B337">
        <f t="shared" si="20"/>
        <v>3.1095999999999995E-2</v>
      </c>
    </row>
    <row r="338" spans="1:2">
      <c r="A338">
        <v>0.15654599999999999</v>
      </c>
      <c r="B338">
        <f t="shared" si="20"/>
        <v>3.1029199999999996E-2</v>
      </c>
    </row>
    <row r="339" spans="1:2">
      <c r="A339">
        <v>0.157945</v>
      </c>
      <c r="B339">
        <f t="shared" si="20"/>
        <v>3.1308999999999997E-2</v>
      </c>
    </row>
    <row r="340" spans="1:2">
      <c r="A340">
        <v>0.15682599999999999</v>
      </c>
      <c r="B340">
        <f t="shared" si="20"/>
        <v>3.1085199999999997E-2</v>
      </c>
    </row>
    <row r="341" spans="1:2">
      <c r="A341">
        <v>0.15772</v>
      </c>
      <c r="B341">
        <f t="shared" si="20"/>
        <v>3.1264E-2</v>
      </c>
    </row>
    <row r="342" spans="1:2">
      <c r="A342">
        <v>0.156413</v>
      </c>
      <c r="B342">
        <f t="shared" si="20"/>
        <v>3.1002599999999998E-2</v>
      </c>
    </row>
    <row r="343" spans="1:2">
      <c r="A343">
        <v>0.156836</v>
      </c>
      <c r="B343">
        <f t="shared" ref="B343:B362" si="21">($A343-2*TPTM)/(4+B$2)</f>
        <v>3.1087199999999999E-2</v>
      </c>
    </row>
    <row r="344" spans="1:2">
      <c r="A344">
        <v>0.158498</v>
      </c>
      <c r="B344">
        <f t="shared" si="21"/>
        <v>3.1419599999999999E-2</v>
      </c>
    </row>
    <row r="345" spans="1:2">
      <c r="A345">
        <v>0.156357</v>
      </c>
      <c r="B345">
        <f t="shared" si="21"/>
        <v>3.0991399999999995E-2</v>
      </c>
    </row>
    <row r="346" spans="1:2">
      <c r="A346">
        <v>0.156553</v>
      </c>
      <c r="B346">
        <f t="shared" si="21"/>
        <v>3.1030599999999998E-2</v>
      </c>
    </row>
    <row r="347" spans="1:2">
      <c r="A347">
        <v>0.15765299999999999</v>
      </c>
      <c r="B347">
        <f t="shared" si="21"/>
        <v>3.1250599999999996E-2</v>
      </c>
    </row>
    <row r="348" spans="1:2">
      <c r="A348">
        <v>0.15745600000000001</v>
      </c>
      <c r="B348">
        <f t="shared" si="21"/>
        <v>3.1211200000000001E-2</v>
      </c>
    </row>
    <row r="349" spans="1:2">
      <c r="A349">
        <v>0.158077</v>
      </c>
      <c r="B349">
        <f t="shared" si="21"/>
        <v>3.1335399999999999E-2</v>
      </c>
    </row>
    <row r="350" spans="1:2">
      <c r="A350">
        <v>0.15587400000000001</v>
      </c>
      <c r="B350">
        <f t="shared" si="21"/>
        <v>3.08948E-2</v>
      </c>
    </row>
    <row r="351" spans="1:2">
      <c r="A351">
        <v>0.15697</v>
      </c>
      <c r="B351">
        <f t="shared" si="21"/>
        <v>3.1113999999999996E-2</v>
      </c>
    </row>
    <row r="352" spans="1:2">
      <c r="A352">
        <v>0.157744</v>
      </c>
      <c r="B352">
        <f t="shared" si="21"/>
        <v>3.1268799999999999E-2</v>
      </c>
    </row>
    <row r="353" spans="1:2">
      <c r="A353">
        <v>0.25245200000000001</v>
      </c>
      <c r="B353">
        <f t="shared" si="21"/>
        <v>5.0210400000000002E-2</v>
      </c>
    </row>
    <row r="354" spans="1:2">
      <c r="A354">
        <v>0.15770600000000001</v>
      </c>
      <c r="B354">
        <f t="shared" si="21"/>
        <v>3.1261200000000003E-2</v>
      </c>
    </row>
    <row r="355" spans="1:2">
      <c r="A355">
        <v>0.15726399999999999</v>
      </c>
      <c r="B355">
        <f t="shared" si="21"/>
        <v>3.1172799999999994E-2</v>
      </c>
    </row>
    <row r="356" spans="1:2">
      <c r="A356">
        <v>0.158364</v>
      </c>
      <c r="B356">
        <f t="shared" si="21"/>
        <v>3.1392799999999998E-2</v>
      </c>
    </row>
    <row r="357" spans="1:2">
      <c r="A357">
        <v>0.15604100000000001</v>
      </c>
      <c r="B357">
        <f t="shared" si="21"/>
        <v>3.0928199999999999E-2</v>
      </c>
    </row>
    <row r="358" spans="1:2">
      <c r="A358">
        <v>0.157725</v>
      </c>
      <c r="B358">
        <f t="shared" si="21"/>
        <v>3.1265000000000001E-2</v>
      </c>
    </row>
    <row r="359" spans="1:2">
      <c r="A359">
        <v>0.15886700000000001</v>
      </c>
      <c r="B359">
        <f t="shared" si="21"/>
        <v>3.1493399999999998E-2</v>
      </c>
    </row>
    <row r="360" spans="1:2">
      <c r="A360">
        <v>0.15731800000000001</v>
      </c>
      <c r="B360">
        <f t="shared" si="21"/>
        <v>3.1183599999999999E-2</v>
      </c>
    </row>
    <row r="361" spans="1:2">
      <c r="A361">
        <v>0.15742</v>
      </c>
      <c r="B361">
        <f t="shared" si="21"/>
        <v>3.1203999999999999E-2</v>
      </c>
    </row>
    <row r="362" spans="1:2">
      <c r="A362">
        <v>0.15662000000000001</v>
      </c>
      <c r="B362">
        <f t="shared" si="21"/>
        <v>3.1043999999999999E-2</v>
      </c>
    </row>
    <row r="363" spans="1:2">
      <c r="A363">
        <v>0.15681800000000001</v>
      </c>
      <c r="B363">
        <f t="shared" ref="B363:B376" si="22">($A363-2*TPTM)/(4+B$2)</f>
        <v>3.1083599999999999E-2</v>
      </c>
    </row>
    <row r="364" spans="1:2">
      <c r="A364">
        <v>0.15837300000000001</v>
      </c>
      <c r="B364">
        <f t="shared" si="22"/>
        <v>3.1394600000000002E-2</v>
      </c>
    </row>
    <row r="365" spans="1:2">
      <c r="A365">
        <v>0.15604299999999999</v>
      </c>
      <c r="B365">
        <f t="shared" si="22"/>
        <v>3.0928599999999994E-2</v>
      </c>
    </row>
    <row r="366" spans="1:2">
      <c r="A366">
        <v>0.15690100000000001</v>
      </c>
      <c r="B366">
        <f t="shared" si="22"/>
        <v>3.1100200000000001E-2</v>
      </c>
    </row>
    <row r="367" spans="1:2">
      <c r="A367">
        <v>0.15732099999999999</v>
      </c>
      <c r="B367">
        <f t="shared" si="22"/>
        <v>3.1184199999999995E-2</v>
      </c>
    </row>
    <row r="368" spans="1:2">
      <c r="A368">
        <v>0.15743499999999999</v>
      </c>
      <c r="B368">
        <f t="shared" si="22"/>
        <v>3.1206999999999995E-2</v>
      </c>
    </row>
    <row r="369" spans="1:2">
      <c r="A369">
        <v>0.156499</v>
      </c>
      <c r="B369">
        <f t="shared" si="22"/>
        <v>3.1019799999999997E-2</v>
      </c>
    </row>
    <row r="370" spans="1:2">
      <c r="A370">
        <v>0.155719</v>
      </c>
      <c r="B370">
        <f t="shared" si="22"/>
        <v>3.0863799999999997E-2</v>
      </c>
    </row>
    <row r="371" spans="1:2">
      <c r="A371">
        <v>0.158382</v>
      </c>
      <c r="B371">
        <f t="shared" si="22"/>
        <v>3.1396399999999998E-2</v>
      </c>
    </row>
    <row r="372" spans="1:2">
      <c r="A372">
        <v>0.15737799999999999</v>
      </c>
      <c r="B372">
        <f t="shared" si="22"/>
        <v>3.1195599999999997E-2</v>
      </c>
    </row>
    <row r="373" spans="1:2">
      <c r="A373">
        <v>0.15572900000000001</v>
      </c>
      <c r="B373">
        <f t="shared" si="22"/>
        <v>3.0865799999999999E-2</v>
      </c>
    </row>
    <row r="374" spans="1:2">
      <c r="A374">
        <v>0.157716</v>
      </c>
      <c r="B374">
        <f t="shared" si="22"/>
        <v>3.1263199999999998E-2</v>
      </c>
    </row>
    <row r="375" spans="1:2">
      <c r="A375">
        <v>0.157387</v>
      </c>
      <c r="B375">
        <f t="shared" si="22"/>
        <v>3.1197399999999997E-2</v>
      </c>
    </row>
    <row r="376" spans="1:2">
      <c r="A376">
        <v>0.15762000000000001</v>
      </c>
      <c r="B376">
        <f t="shared" si="22"/>
        <v>3.1244000000000001E-2</v>
      </c>
    </row>
  </sheetData>
  <mergeCells count="4">
    <mergeCell ref="J3:O3"/>
    <mergeCell ref="J9:O9"/>
    <mergeCell ref="J11:O11"/>
    <mergeCell ref="J16:O16"/>
  </mergeCells>
  <conditionalFormatting sqref="B3:E1165">
    <cfRule type="cellIs" dxfId="2" priority="1" operator="between">
      <formula>$H$4</formula>
      <formula>$H$6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G34" sqref="G34"/>
    </sheetView>
  </sheetViews>
  <sheetFormatPr defaultRowHeight="15"/>
  <cols>
    <col min="7" max="7" width="11.140625" customWidth="1"/>
    <col min="10" max="10" width="14.140625" customWidth="1"/>
  </cols>
  <sheetData>
    <row r="1" spans="1:18">
      <c r="B1" t="s">
        <v>2</v>
      </c>
      <c r="G1" t="s">
        <v>3</v>
      </c>
      <c r="H1">
        <v>2.0000000000000001E-4</v>
      </c>
      <c r="J1" t="s">
        <v>4</v>
      </c>
    </row>
    <row r="2" spans="1:18">
      <c r="A2" t="s">
        <v>1</v>
      </c>
      <c r="B2">
        <v>1</v>
      </c>
      <c r="J2" t="s">
        <v>5</v>
      </c>
      <c r="K2">
        <v>0</v>
      </c>
      <c r="L2">
        <v>1</v>
      </c>
      <c r="M2">
        <v>2</v>
      </c>
      <c r="N2">
        <v>3</v>
      </c>
      <c r="O2">
        <v>4</v>
      </c>
      <c r="Q2" t="s">
        <v>10</v>
      </c>
      <c r="R2">
        <v>5</v>
      </c>
    </row>
    <row r="3" spans="1:18">
      <c r="A3">
        <v>2.5354999999999999E-2</v>
      </c>
      <c r="B3">
        <f t="shared" ref="B3:B22" si="0">($A3-2*TPTM)/(4+B$2)</f>
        <v>4.9909999999999998E-3</v>
      </c>
      <c r="G3" t="s">
        <v>7</v>
      </c>
      <c r="H3">
        <f>QUARTILE(B$3:B$376,0)</f>
        <v>1.9006000000000001E-3</v>
      </c>
      <c r="J3" s="1" t="s">
        <v>19</v>
      </c>
      <c r="K3" s="1"/>
      <c r="L3" s="1"/>
      <c r="M3" s="1"/>
      <c r="N3" s="1"/>
      <c r="O3" s="1"/>
    </row>
    <row r="4" spans="1:18">
      <c r="A4">
        <v>1.3243E-2</v>
      </c>
      <c r="B4">
        <f t="shared" si="0"/>
        <v>2.5685999999999999E-3</v>
      </c>
      <c r="H4">
        <f>QUARTILE(B$3:B$376,1)</f>
        <v>2.5418000000000003E-3</v>
      </c>
      <c r="J4" t="s">
        <v>6</v>
      </c>
      <c r="K4">
        <f>(4+$R$2)*$H$3+TPTM*2</f>
        <v>1.7505400000000001E-2</v>
      </c>
      <c r="L4">
        <f>(4+$R$2)*$H$4+TPTM*2</f>
        <v>2.3276200000000004E-2</v>
      </c>
      <c r="M4">
        <f>(4+$R$2)*$H$5+TPTM*2</f>
        <v>2.3846800000000005E-2</v>
      </c>
      <c r="N4">
        <f>(4+$R$2)*$H$6+TPTM*2</f>
        <v>2.4986200000000004E-2</v>
      </c>
      <c r="O4">
        <f>(4+$R$2)*$H$7+TPTM*2</f>
        <v>4.5318999999999998E-2</v>
      </c>
    </row>
    <row r="5" spans="1:18">
      <c r="A5">
        <v>1.294E-2</v>
      </c>
      <c r="B5">
        <f t="shared" si="0"/>
        <v>2.5080000000000002E-3</v>
      </c>
      <c r="H5">
        <f>QUARTILE(B$3:B$376,2)</f>
        <v>2.6052000000000002E-3</v>
      </c>
      <c r="J5" t="s">
        <v>9</v>
      </c>
      <c r="K5">
        <f>(4+$R$2)*$H$3+TPTM*2</f>
        <v>1.7505400000000001E-2</v>
      </c>
      <c r="L5">
        <f>(4+$R$2)*$H$4+TPTM*2</f>
        <v>2.3276200000000004E-2</v>
      </c>
      <c r="M5">
        <f>(4+$R$2)*$H$5+TPTM*2</f>
        <v>2.3846800000000005E-2</v>
      </c>
      <c r="N5">
        <f>(4+$R$2)*$H$6+TPTM*2</f>
        <v>2.4986200000000004E-2</v>
      </c>
      <c r="O5">
        <f>(4+$R$2)*$H$7+TPTM*2</f>
        <v>4.5318999999999998E-2</v>
      </c>
    </row>
    <row r="6" spans="1:18">
      <c r="A6">
        <v>1.525E-2</v>
      </c>
      <c r="B6">
        <f t="shared" si="0"/>
        <v>2.97E-3</v>
      </c>
      <c r="H6">
        <f>QUARTILE(B$3:B$376,3)</f>
        <v>2.7318000000000004E-3</v>
      </c>
      <c r="J6" t="s">
        <v>11</v>
      </c>
      <c r="K6">
        <f>($R$2+1)*$H$3+TPTM</f>
        <v>1.16036E-2</v>
      </c>
      <c r="L6">
        <f>($R$2+1)*$H$4+TPTM</f>
        <v>1.5450800000000002E-2</v>
      </c>
      <c r="M6">
        <f>($R$2+1)*$H$5+TPTM</f>
        <v>1.58312E-2</v>
      </c>
      <c r="N6">
        <f>($R$2+1)*$H$6+TPTM</f>
        <v>1.6590800000000003E-2</v>
      </c>
      <c r="O6">
        <f>($R$2+1)*$H$7+TPTM</f>
        <v>3.0145999999999999E-2</v>
      </c>
    </row>
    <row r="7" spans="1:18">
      <c r="A7">
        <v>1.5923E-2</v>
      </c>
      <c r="B7">
        <f t="shared" si="0"/>
        <v>3.1045999999999999E-3</v>
      </c>
      <c r="H7">
        <f>QUARTILE(B$3:B$376,4)</f>
        <v>4.9909999999999998E-3</v>
      </c>
      <c r="J7" t="s">
        <v>12</v>
      </c>
      <c r="K7">
        <f>(2*$R$2+4)*$H$3+TPTM*3</f>
        <v>2.7208400000000001E-2</v>
      </c>
      <c r="L7">
        <f>(2*$R$2+4)*$H$4+TPTM*3</f>
        <v>3.6185200000000008E-2</v>
      </c>
      <c r="M7">
        <f>(2*$R$2+4)*$H$5+TPTM*3</f>
        <v>3.7072800000000003E-2</v>
      </c>
      <c r="N7">
        <f>(2*$R$2+4)*$H$6+TPTM*3</f>
        <v>3.884520000000001E-2</v>
      </c>
      <c r="O7">
        <f>(2*$R$2+4)*$H$7+TPTM*3</f>
        <v>7.0473999999999995E-2</v>
      </c>
    </row>
    <row r="8" spans="1:18">
      <c r="A8">
        <v>1.7826999999999999E-2</v>
      </c>
      <c r="B8">
        <f t="shared" si="0"/>
        <v>3.4853999999999996E-3</v>
      </c>
      <c r="J8" t="s">
        <v>13</v>
      </c>
      <c r="K8">
        <f t="shared" ref="K8:N8" si="1">K4+K6*2+K7</f>
        <v>6.7921000000000009E-2</v>
      </c>
      <c r="L8">
        <f t="shared" si="1"/>
        <v>9.0363000000000027E-2</v>
      </c>
      <c r="M8">
        <f t="shared" si="1"/>
        <v>9.2582000000000012E-2</v>
      </c>
      <c r="N8">
        <f t="shared" si="1"/>
        <v>9.7013000000000016E-2</v>
      </c>
      <c r="O8">
        <f>O4+O6*2+O7</f>
        <v>0.17608499999999999</v>
      </c>
    </row>
    <row r="9" spans="1:18">
      <c r="A9">
        <v>1.7412E-2</v>
      </c>
      <c r="B9">
        <f t="shared" si="0"/>
        <v>3.4023999999999999E-3</v>
      </c>
      <c r="G9" t="s">
        <v>8</v>
      </c>
      <c r="H9">
        <f>QUARTILE(A$3:A$376,0)</f>
        <v>9.9030000000000003E-3</v>
      </c>
      <c r="J9" s="1" t="s">
        <v>20</v>
      </c>
      <c r="K9" s="1"/>
      <c r="L9" s="1"/>
      <c r="M9" s="1"/>
      <c r="N9" s="1"/>
      <c r="O9" s="1"/>
    </row>
    <row r="10" spans="1:18">
      <c r="A10">
        <v>1.3228999999999999E-2</v>
      </c>
      <c r="B10">
        <f t="shared" si="0"/>
        <v>2.5658E-3</v>
      </c>
      <c r="H10">
        <f>QUARTILE(A$3:A$376,1)</f>
        <v>1.3109000000000001E-2</v>
      </c>
      <c r="J10" t="s">
        <v>14</v>
      </c>
      <c r="K10">
        <f>4*H3+2*TPTM</f>
        <v>8.0023999999999998E-3</v>
      </c>
      <c r="L10">
        <f>4*H4+2*TPTM</f>
        <v>1.0567200000000001E-2</v>
      </c>
      <c r="M10">
        <f>4*H5+2*TPTM</f>
        <v>1.08208E-2</v>
      </c>
      <c r="N10">
        <f>4*H6+2*TPTM</f>
        <v>1.1327200000000001E-2</v>
      </c>
      <c r="O10">
        <f>4*H7+2*TPTM</f>
        <v>2.0364E-2</v>
      </c>
    </row>
    <row r="11" spans="1:18">
      <c r="A11">
        <v>1.3299999999999999E-2</v>
      </c>
      <c r="B11">
        <f t="shared" si="0"/>
        <v>2.5799999999999998E-3</v>
      </c>
      <c r="H11">
        <f>QUARTILE(A$3:A$376,2)</f>
        <v>1.3426E-2</v>
      </c>
      <c r="J11" s="1" t="s">
        <v>15</v>
      </c>
      <c r="K11" s="1"/>
      <c r="L11" s="1"/>
      <c r="M11" s="1"/>
      <c r="N11" s="1"/>
      <c r="O11" s="1"/>
    </row>
    <row r="12" spans="1:18">
      <c r="A12">
        <v>1.3557E-2</v>
      </c>
      <c r="B12">
        <f t="shared" si="0"/>
        <v>2.6313999999999999E-3</v>
      </c>
      <c r="H12">
        <f>QUARTILE(A$3:A$376,3)</f>
        <v>1.4059E-2</v>
      </c>
      <c r="J12" t="s">
        <v>16</v>
      </c>
      <c r="K12">
        <f>(2*$R$2+2)*$H$3+TPTM*2</f>
        <v>2.3207200000000001E-2</v>
      </c>
      <c r="L12">
        <f>(2*$R$2+2)*$H$4+TPTM*2</f>
        <v>3.0901600000000005E-2</v>
      </c>
      <c r="M12">
        <f>(2*$R$2+2)*$H$5+TPTM*2</f>
        <v>3.16624E-2</v>
      </c>
      <c r="N12">
        <f>(2*$R$2+2)*$H$6+TPTM*2</f>
        <v>3.3181600000000006E-2</v>
      </c>
      <c r="O12">
        <f>(2*$R$2+2)*$H$7+TPTM*2</f>
        <v>6.0291999999999998E-2</v>
      </c>
    </row>
    <row r="13" spans="1:18">
      <c r="A13">
        <v>1.3417999999999999E-2</v>
      </c>
      <c r="B13">
        <f t="shared" si="0"/>
        <v>2.6036000000000002E-3</v>
      </c>
      <c r="H13">
        <f>QUARTILE(A$3:A$376,4)</f>
        <v>2.5354999999999999E-2</v>
      </c>
      <c r="J13" t="s">
        <v>17</v>
      </c>
      <c r="K13">
        <f>($R$2+10)*$H$3+TPTM*4</f>
        <v>2.9309000000000002E-2</v>
      </c>
      <c r="L13">
        <f>($R$2+10)*$H$4+TPTM*4</f>
        <v>3.892700000000001E-2</v>
      </c>
      <c r="M13">
        <f>($R$2+10)*$H$5+TPTM*4</f>
        <v>3.9878000000000004E-2</v>
      </c>
      <c r="N13">
        <f>($R$2+10)*$H$6+TPTM*4</f>
        <v>4.1777000000000009E-2</v>
      </c>
      <c r="O13">
        <f>($R$2+10)*$H$7+TPTM*4</f>
        <v>7.5664999999999996E-2</v>
      </c>
    </row>
    <row r="14" spans="1:18">
      <c r="A14">
        <v>1.3625E-2</v>
      </c>
      <c r="B14">
        <f t="shared" si="0"/>
        <v>2.6450000000000002E-3</v>
      </c>
      <c r="J14" t="s">
        <v>18</v>
      </c>
      <c r="K14">
        <f t="shared" ref="K14:O14" si="2">SUM(K12:K13)</f>
        <v>5.2516199999999999E-2</v>
      </c>
      <c r="L14">
        <f t="shared" si="2"/>
        <v>6.9828600000000018E-2</v>
      </c>
      <c r="M14">
        <f t="shared" si="2"/>
        <v>7.1540400000000004E-2</v>
      </c>
      <c r="N14">
        <f t="shared" si="2"/>
        <v>7.4958600000000014E-2</v>
      </c>
      <c r="O14">
        <f t="shared" si="2"/>
        <v>0.13595699999999999</v>
      </c>
    </row>
    <row r="15" spans="1:18">
      <c r="A15">
        <v>1.3311E-2</v>
      </c>
      <c r="B15">
        <f t="shared" si="0"/>
        <v>2.5822000000000002E-3</v>
      </c>
      <c r="J15" t="s">
        <v>13</v>
      </c>
      <c r="K15">
        <f>(K14+0.01)*$P$15</f>
        <v>0.12503239999999999</v>
      </c>
      <c r="L15">
        <f t="shared" ref="L15:O15" si="3">(L14+0.01)*$P$15</f>
        <v>0.15965720000000003</v>
      </c>
      <c r="M15">
        <f t="shared" si="3"/>
        <v>0.1630808</v>
      </c>
      <c r="N15">
        <f t="shared" si="3"/>
        <v>0.16991720000000002</v>
      </c>
      <c r="O15">
        <f t="shared" si="3"/>
        <v>0.29191400000000001</v>
      </c>
      <c r="P15">
        <v>2</v>
      </c>
    </row>
    <row r="16" spans="1:18">
      <c r="A16">
        <v>1.3223E-2</v>
      </c>
      <c r="B16">
        <f t="shared" si="0"/>
        <v>2.5646000000000002E-3</v>
      </c>
      <c r="J16" s="1" t="s">
        <v>21</v>
      </c>
      <c r="K16" s="1"/>
      <c r="L16" s="1"/>
      <c r="M16" s="1"/>
      <c r="N16" s="1"/>
      <c r="O16" s="1"/>
    </row>
    <row r="17" spans="1:15">
      <c r="A17">
        <v>1.3426E-2</v>
      </c>
      <c r="B17">
        <f t="shared" si="0"/>
        <v>2.6052000000000002E-3</v>
      </c>
      <c r="J17" t="s">
        <v>22</v>
      </c>
      <c r="K17">
        <f>(3*$R$2+6)*$H$3+TPTM*4</f>
        <v>4.0712600000000002E-2</v>
      </c>
      <c r="L17">
        <f>(3*$R$2+6)*$H$4+TPTM*4</f>
        <v>5.4177800000000005E-2</v>
      </c>
      <c r="M17">
        <f>(3*$R$2+6)*$H$5+TPTM*4</f>
        <v>5.5509200000000009E-2</v>
      </c>
      <c r="N17">
        <f>(3*$R$2+6)*$H$6+TPTM*4</f>
        <v>5.8167800000000013E-2</v>
      </c>
      <c r="O17">
        <f>(3*$R$2+6)*$H$7+TPTM*4</f>
        <v>0.105611</v>
      </c>
    </row>
    <row r="18" spans="1:15">
      <c r="A18">
        <v>1.3138E-2</v>
      </c>
      <c r="B18">
        <f t="shared" si="0"/>
        <v>2.5476000000000001E-3</v>
      </c>
    </row>
    <row r="19" spans="1:15">
      <c r="A19">
        <v>1.3109000000000001E-2</v>
      </c>
      <c r="B19">
        <f t="shared" si="0"/>
        <v>2.5418000000000003E-3</v>
      </c>
    </row>
    <row r="20" spans="1:15">
      <c r="A20">
        <v>1.3061E-2</v>
      </c>
      <c r="B20">
        <f t="shared" si="0"/>
        <v>2.5322000000000001E-3</v>
      </c>
    </row>
    <row r="21" spans="1:15">
      <c r="A21">
        <v>1.3453E-2</v>
      </c>
      <c r="B21">
        <f t="shared" si="0"/>
        <v>2.6106000000000002E-3</v>
      </c>
    </row>
    <row r="22" spans="1:15">
      <c r="A22">
        <v>1.3462999999999999E-2</v>
      </c>
      <c r="B22">
        <f t="shared" si="0"/>
        <v>2.6126000000000001E-3</v>
      </c>
    </row>
    <row r="23" spans="1:15">
      <c r="A23">
        <v>1.3299E-2</v>
      </c>
      <c r="B23">
        <f t="shared" ref="B23:B42" si="4">($A23-2*TPTM)/(4+B$2)</f>
        <v>2.5798000000000001E-3</v>
      </c>
    </row>
    <row r="24" spans="1:15">
      <c r="A24">
        <v>1.3153E-2</v>
      </c>
      <c r="B24">
        <f t="shared" si="4"/>
        <v>2.5506000000000001E-3</v>
      </c>
    </row>
    <row r="25" spans="1:15">
      <c r="A25">
        <v>1.315E-2</v>
      </c>
      <c r="B25">
        <f t="shared" si="4"/>
        <v>2.5500000000000002E-3</v>
      </c>
    </row>
    <row r="26" spans="1:15">
      <c r="A26">
        <v>1.2775999999999999E-2</v>
      </c>
      <c r="B26">
        <f t="shared" si="4"/>
        <v>2.4751999999999999E-3</v>
      </c>
    </row>
    <row r="27" spans="1:15">
      <c r="A27">
        <v>1.2681E-2</v>
      </c>
      <c r="B27">
        <f t="shared" si="4"/>
        <v>2.4562E-3</v>
      </c>
    </row>
    <row r="28" spans="1:15">
      <c r="A28">
        <v>1.3029000000000001E-2</v>
      </c>
      <c r="B28">
        <f t="shared" si="4"/>
        <v>2.5258000000000004E-3</v>
      </c>
    </row>
    <row r="29" spans="1:15">
      <c r="A29">
        <v>1.3150999999999999E-2</v>
      </c>
      <c r="B29">
        <f t="shared" si="4"/>
        <v>2.5501999999999999E-3</v>
      </c>
    </row>
    <row r="30" spans="1:15">
      <c r="A30">
        <v>1.2801999999999999E-2</v>
      </c>
      <c r="B30">
        <f t="shared" si="4"/>
        <v>2.4803999999999998E-3</v>
      </c>
    </row>
    <row r="31" spans="1:15">
      <c r="A31">
        <v>1.3462E-2</v>
      </c>
      <c r="B31">
        <f t="shared" si="4"/>
        <v>2.6124E-3</v>
      </c>
    </row>
    <row r="32" spans="1:15">
      <c r="A32">
        <v>1.3868999999999999E-2</v>
      </c>
      <c r="B32">
        <f t="shared" si="4"/>
        <v>2.6938000000000001E-3</v>
      </c>
    </row>
    <row r="33" spans="1:2">
      <c r="A33">
        <v>1.2994E-2</v>
      </c>
      <c r="B33">
        <f t="shared" si="4"/>
        <v>2.5188000000000003E-3</v>
      </c>
    </row>
    <row r="34" spans="1:2">
      <c r="A34">
        <v>1.3361E-2</v>
      </c>
      <c r="B34">
        <f t="shared" si="4"/>
        <v>2.5922000000000002E-3</v>
      </c>
    </row>
    <row r="35" spans="1:2">
      <c r="A35">
        <v>1.3375E-2</v>
      </c>
      <c r="B35">
        <f t="shared" si="4"/>
        <v>2.5950000000000001E-3</v>
      </c>
    </row>
    <row r="36" spans="1:2">
      <c r="A36">
        <v>1.2865E-2</v>
      </c>
      <c r="B36">
        <f t="shared" si="4"/>
        <v>2.493E-3</v>
      </c>
    </row>
    <row r="37" spans="1:2">
      <c r="A37">
        <v>1.2902E-2</v>
      </c>
      <c r="B37">
        <f t="shared" si="4"/>
        <v>2.5004000000000003E-3</v>
      </c>
    </row>
    <row r="38" spans="1:2">
      <c r="A38">
        <v>1.3065E-2</v>
      </c>
      <c r="B38">
        <f t="shared" si="4"/>
        <v>2.5330000000000001E-3</v>
      </c>
    </row>
    <row r="39" spans="1:2">
      <c r="A39">
        <v>1.2828000000000001E-2</v>
      </c>
      <c r="B39">
        <f t="shared" si="4"/>
        <v>2.4856000000000001E-3</v>
      </c>
    </row>
    <row r="40" spans="1:2">
      <c r="A40">
        <v>1.2855E-2</v>
      </c>
      <c r="B40">
        <f t="shared" si="4"/>
        <v>2.4910000000000002E-3</v>
      </c>
    </row>
    <row r="41" spans="1:2">
      <c r="A41">
        <v>1.7170000000000001E-2</v>
      </c>
      <c r="B41">
        <f t="shared" si="4"/>
        <v>3.3540000000000002E-3</v>
      </c>
    </row>
    <row r="42" spans="1:2">
      <c r="A42">
        <v>1.3941E-2</v>
      </c>
      <c r="B42">
        <f t="shared" si="4"/>
        <v>2.7082E-3</v>
      </c>
    </row>
    <row r="43" spans="1:2">
      <c r="A43">
        <v>1.5674E-2</v>
      </c>
      <c r="B43">
        <f t="shared" ref="B43:B62" si="5">($A43-2*TPTM)/(4+B$2)</f>
        <v>3.0548000000000003E-3</v>
      </c>
    </row>
    <row r="44" spans="1:2">
      <c r="A44">
        <v>1.3264E-2</v>
      </c>
      <c r="B44">
        <f t="shared" si="5"/>
        <v>2.5728000000000001E-3</v>
      </c>
    </row>
    <row r="45" spans="1:2">
      <c r="A45">
        <v>1.3252999999999999E-2</v>
      </c>
      <c r="B45">
        <f t="shared" si="5"/>
        <v>2.5706000000000001E-3</v>
      </c>
    </row>
    <row r="46" spans="1:2">
      <c r="A46">
        <v>1.29E-2</v>
      </c>
      <c r="B46">
        <f t="shared" si="5"/>
        <v>2.5000000000000001E-3</v>
      </c>
    </row>
    <row r="47" spans="1:2">
      <c r="A47">
        <v>1.2939000000000001E-2</v>
      </c>
      <c r="B47">
        <f t="shared" si="5"/>
        <v>2.5078000000000001E-3</v>
      </c>
    </row>
    <row r="48" spans="1:2">
      <c r="A48">
        <v>1.3117E-2</v>
      </c>
      <c r="B48">
        <f t="shared" si="5"/>
        <v>2.5434000000000003E-3</v>
      </c>
    </row>
    <row r="49" spans="1:2">
      <c r="A49">
        <v>1.3107000000000001E-2</v>
      </c>
      <c r="B49">
        <f t="shared" si="5"/>
        <v>2.5414000000000001E-3</v>
      </c>
    </row>
    <row r="50" spans="1:2">
      <c r="A50">
        <v>1.2754E-2</v>
      </c>
      <c r="B50">
        <f t="shared" si="5"/>
        <v>2.4708E-3</v>
      </c>
    </row>
    <row r="51" spans="1:2">
      <c r="A51">
        <v>1.34E-2</v>
      </c>
      <c r="B51">
        <f t="shared" si="5"/>
        <v>2.6000000000000003E-3</v>
      </c>
    </row>
    <row r="52" spans="1:2">
      <c r="A52">
        <v>1.2244E-2</v>
      </c>
      <c r="B52">
        <f t="shared" si="5"/>
        <v>2.3687999999999999E-3</v>
      </c>
    </row>
    <row r="53" spans="1:2">
      <c r="A53">
        <v>1.2219000000000001E-2</v>
      </c>
      <c r="B53">
        <f t="shared" si="5"/>
        <v>2.3638000000000001E-3</v>
      </c>
    </row>
    <row r="54" spans="1:2">
      <c r="A54">
        <v>9.92E-3</v>
      </c>
      <c r="B54">
        <f t="shared" si="5"/>
        <v>1.9040000000000001E-3</v>
      </c>
    </row>
    <row r="55" spans="1:2">
      <c r="A55">
        <v>9.9030000000000003E-3</v>
      </c>
      <c r="B55">
        <f t="shared" si="5"/>
        <v>1.9006000000000001E-3</v>
      </c>
    </row>
    <row r="56" spans="1:2">
      <c r="A56">
        <v>1.3929E-2</v>
      </c>
      <c r="B56">
        <f t="shared" si="5"/>
        <v>2.7058000000000004E-3</v>
      </c>
    </row>
    <row r="57" spans="1:2">
      <c r="A57">
        <v>1.47E-2</v>
      </c>
      <c r="B57">
        <f t="shared" si="5"/>
        <v>2.8600000000000001E-3</v>
      </c>
    </row>
    <row r="58" spans="1:2">
      <c r="A58">
        <v>1.4446000000000001E-2</v>
      </c>
      <c r="B58">
        <f t="shared" si="5"/>
        <v>2.8092000000000004E-3</v>
      </c>
    </row>
    <row r="59" spans="1:2">
      <c r="A59">
        <v>1.4267999999999999E-2</v>
      </c>
      <c r="B59">
        <f t="shared" si="5"/>
        <v>2.7736000000000002E-3</v>
      </c>
    </row>
    <row r="60" spans="1:2">
      <c r="A60">
        <v>1.3747000000000001E-2</v>
      </c>
      <c r="B60">
        <f t="shared" si="5"/>
        <v>2.6694000000000002E-3</v>
      </c>
    </row>
    <row r="61" spans="1:2">
      <c r="A61">
        <v>1.3299E-2</v>
      </c>
      <c r="B61">
        <f t="shared" si="5"/>
        <v>2.5798000000000001E-3</v>
      </c>
    </row>
    <row r="62" spans="1:2">
      <c r="A62">
        <v>1.4487E-2</v>
      </c>
      <c r="B62">
        <f t="shared" si="5"/>
        <v>2.8174000000000003E-3</v>
      </c>
    </row>
    <row r="63" spans="1:2">
      <c r="A63">
        <v>1.3374E-2</v>
      </c>
      <c r="B63">
        <f t="shared" ref="B63:B82" si="6">($A63-2*TPTM)/(4+B$2)</f>
        <v>2.5948000000000004E-3</v>
      </c>
    </row>
    <row r="64" spans="1:2">
      <c r="A64">
        <v>1.3880999999999999E-2</v>
      </c>
      <c r="B64">
        <f t="shared" si="6"/>
        <v>2.6962000000000002E-3</v>
      </c>
    </row>
    <row r="65" spans="1:2">
      <c r="A65">
        <v>1.4630000000000001E-2</v>
      </c>
      <c r="B65">
        <f t="shared" si="6"/>
        <v>2.8460000000000004E-3</v>
      </c>
    </row>
    <row r="66" spans="1:2">
      <c r="A66">
        <v>1.3226E-2</v>
      </c>
      <c r="B66">
        <f t="shared" si="6"/>
        <v>2.5652000000000001E-3</v>
      </c>
    </row>
    <row r="67" spans="1:2">
      <c r="A67">
        <v>1.4999999999999999E-2</v>
      </c>
      <c r="B67">
        <f t="shared" si="6"/>
        <v>2.9199999999999999E-3</v>
      </c>
    </row>
    <row r="68" spans="1:2">
      <c r="A68">
        <v>1.3552E-2</v>
      </c>
      <c r="B68">
        <f t="shared" si="6"/>
        <v>2.6304000000000002E-3</v>
      </c>
    </row>
    <row r="69" spans="1:2">
      <c r="A69">
        <v>1.4629E-2</v>
      </c>
      <c r="B69">
        <f t="shared" si="6"/>
        <v>2.8457999999999999E-3</v>
      </c>
    </row>
    <row r="70" spans="1:2">
      <c r="A70">
        <v>1.4463999999999999E-2</v>
      </c>
      <c r="B70">
        <f t="shared" si="6"/>
        <v>2.8127999999999998E-3</v>
      </c>
    </row>
    <row r="71" spans="1:2">
      <c r="A71">
        <v>1.3861E-2</v>
      </c>
      <c r="B71">
        <f t="shared" si="6"/>
        <v>2.6922000000000001E-3</v>
      </c>
    </row>
    <row r="72" spans="1:2">
      <c r="A72">
        <v>1.376E-2</v>
      </c>
      <c r="B72">
        <f t="shared" si="6"/>
        <v>2.6719999999999999E-3</v>
      </c>
    </row>
    <row r="73" spans="1:2">
      <c r="A73">
        <v>1.3592E-2</v>
      </c>
      <c r="B73">
        <f t="shared" si="6"/>
        <v>2.6383999999999999E-3</v>
      </c>
    </row>
    <row r="74" spans="1:2">
      <c r="A74">
        <v>1.3835E-2</v>
      </c>
      <c r="B74">
        <f t="shared" si="6"/>
        <v>2.6870000000000002E-3</v>
      </c>
    </row>
    <row r="75" spans="1:2">
      <c r="A75">
        <v>1.4059E-2</v>
      </c>
      <c r="B75">
        <f t="shared" si="6"/>
        <v>2.7318000000000004E-3</v>
      </c>
    </row>
    <row r="76" spans="1:2">
      <c r="A76">
        <v>1.2888E-2</v>
      </c>
      <c r="B76">
        <f t="shared" si="6"/>
        <v>2.4976E-3</v>
      </c>
    </row>
    <row r="77" spans="1:2">
      <c r="A77">
        <v>1.4198000000000001E-2</v>
      </c>
      <c r="B77">
        <f t="shared" si="6"/>
        <v>2.7596000000000001E-3</v>
      </c>
    </row>
    <row r="78" spans="1:2">
      <c r="A78">
        <v>1.4996000000000001E-2</v>
      </c>
      <c r="B78">
        <f t="shared" si="6"/>
        <v>2.9192000000000003E-3</v>
      </c>
    </row>
    <row r="79" spans="1:2">
      <c r="A79">
        <v>1.4277E-2</v>
      </c>
      <c r="B79">
        <f t="shared" si="6"/>
        <v>2.7753999999999999E-3</v>
      </c>
    </row>
    <row r="80" spans="1:2">
      <c r="A80">
        <v>1.4602E-2</v>
      </c>
      <c r="B80">
        <f t="shared" si="6"/>
        <v>2.8404000000000003E-3</v>
      </c>
    </row>
    <row r="81" spans="1:2">
      <c r="A81">
        <v>1.3528E-2</v>
      </c>
      <c r="B81">
        <f t="shared" si="6"/>
        <v>2.6256000000000001E-3</v>
      </c>
    </row>
    <row r="82" spans="1:2">
      <c r="A82">
        <v>1.5758999999999999E-2</v>
      </c>
      <c r="B82">
        <f t="shared" si="6"/>
        <v>3.0718E-3</v>
      </c>
    </row>
    <row r="83" spans="1:2">
      <c r="A83">
        <v>1.3540999999999999E-2</v>
      </c>
      <c r="B83">
        <f t="shared" ref="B83:B95" si="7">($A83-2*TPTM)/(4+B$2)</f>
        <v>2.6281999999999998E-3</v>
      </c>
    </row>
    <row r="84" spans="1:2">
      <c r="A84">
        <v>1.3613E-2</v>
      </c>
      <c r="B84">
        <f t="shared" si="7"/>
        <v>2.6426000000000002E-3</v>
      </c>
    </row>
    <row r="85" spans="1:2">
      <c r="A85">
        <v>1.3774E-2</v>
      </c>
      <c r="B85">
        <f t="shared" si="7"/>
        <v>2.6748000000000002E-3</v>
      </c>
    </row>
    <row r="86" spans="1:2">
      <c r="A86">
        <v>1.3386E-2</v>
      </c>
      <c r="B86">
        <f t="shared" si="7"/>
        <v>2.5972E-3</v>
      </c>
    </row>
    <row r="87" spans="1:2">
      <c r="A87">
        <v>1.7274999999999999E-2</v>
      </c>
      <c r="B87">
        <f t="shared" si="7"/>
        <v>3.3749999999999995E-3</v>
      </c>
    </row>
    <row r="88" spans="1:2">
      <c r="A88">
        <v>1.3816999999999999E-2</v>
      </c>
      <c r="B88">
        <f t="shared" si="7"/>
        <v>2.6833999999999998E-3</v>
      </c>
    </row>
    <row r="89" spans="1:2">
      <c r="A89">
        <v>1.7270000000000001E-2</v>
      </c>
      <c r="B89">
        <f t="shared" si="7"/>
        <v>3.3739999999999998E-3</v>
      </c>
    </row>
    <row r="90" spans="1:2">
      <c r="A90">
        <v>1.2768E-2</v>
      </c>
      <c r="B90">
        <f t="shared" si="7"/>
        <v>2.4736000000000003E-3</v>
      </c>
    </row>
    <row r="91" spans="1:2">
      <c r="A91">
        <v>1.3833E-2</v>
      </c>
      <c r="B91">
        <f t="shared" si="7"/>
        <v>2.6865999999999999E-3</v>
      </c>
    </row>
    <row r="92" spans="1:2">
      <c r="A92">
        <v>1.4116E-2</v>
      </c>
      <c r="B92">
        <f t="shared" si="7"/>
        <v>2.7432000000000003E-3</v>
      </c>
    </row>
    <row r="93" spans="1:2">
      <c r="A93">
        <v>1.285E-2</v>
      </c>
      <c r="B93">
        <f t="shared" si="7"/>
        <v>2.49E-3</v>
      </c>
    </row>
    <row r="94" spans="1:2">
      <c r="A94">
        <v>1.3161000000000001E-2</v>
      </c>
      <c r="B94">
        <f t="shared" si="7"/>
        <v>2.5522000000000001E-3</v>
      </c>
    </row>
    <row r="95" spans="1:2">
      <c r="A95">
        <v>1.3776E-2</v>
      </c>
      <c r="B95">
        <f t="shared" si="7"/>
        <v>2.6752E-3</v>
      </c>
    </row>
  </sheetData>
  <mergeCells count="4">
    <mergeCell ref="J3:O3"/>
    <mergeCell ref="J9:O9"/>
    <mergeCell ref="J11:O11"/>
    <mergeCell ref="J16:O16"/>
  </mergeCells>
  <conditionalFormatting sqref="B3:E1165">
    <cfRule type="cellIs" dxfId="1" priority="1" operator="between">
      <formula>$H$4</formula>
      <formula>$H$6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88"/>
  <sheetViews>
    <sheetView tabSelected="1" workbookViewId="0">
      <selection activeCell="K26" sqref="K26"/>
    </sheetView>
  </sheetViews>
  <sheetFormatPr defaultRowHeight="15"/>
  <cols>
    <col min="7" max="7" width="11.140625" customWidth="1"/>
    <col min="10" max="10" width="14.140625" customWidth="1"/>
  </cols>
  <sheetData>
    <row r="1" spans="1:18">
      <c r="B1" t="s">
        <v>2</v>
      </c>
      <c r="G1" t="s">
        <v>3</v>
      </c>
      <c r="H1">
        <v>2.0000000000000001E-4</v>
      </c>
      <c r="J1" t="s">
        <v>4</v>
      </c>
    </row>
    <row r="2" spans="1:18">
      <c r="A2" t="s">
        <v>1</v>
      </c>
      <c r="B2">
        <v>1</v>
      </c>
      <c r="J2" t="s">
        <v>5</v>
      </c>
      <c r="K2">
        <v>0</v>
      </c>
      <c r="L2">
        <v>1</v>
      </c>
      <c r="M2">
        <v>2</v>
      </c>
      <c r="N2">
        <v>3</v>
      </c>
      <c r="O2">
        <v>4</v>
      </c>
      <c r="Q2" t="s">
        <v>10</v>
      </c>
      <c r="R2">
        <v>5</v>
      </c>
    </row>
    <row r="3" spans="1:18">
      <c r="A3">
        <v>3.8365000000000003E-2</v>
      </c>
      <c r="B3">
        <f t="shared" ref="B3:B22" si="0">($A3-2*TPTM)/(4+B$2)</f>
        <v>7.5930000000000008E-3</v>
      </c>
      <c r="G3" t="s">
        <v>7</v>
      </c>
      <c r="H3">
        <f>QUARTILE(B$3:B$376,0)</f>
        <v>2.8474000000000004E-3</v>
      </c>
      <c r="J3" s="1" t="s">
        <v>19</v>
      </c>
      <c r="K3" s="1"/>
      <c r="L3" s="1"/>
      <c r="M3" s="1"/>
      <c r="N3" s="1"/>
      <c r="O3" s="1"/>
    </row>
    <row r="4" spans="1:18">
      <c r="A4">
        <v>5.4224000000000001E-2</v>
      </c>
      <c r="B4">
        <f t="shared" si="0"/>
        <v>1.0764800000000001E-2</v>
      </c>
      <c r="H4">
        <f>QUARTILE(B$3:B$376,1)</f>
        <v>3.1045000000000005E-3</v>
      </c>
      <c r="J4" t="s">
        <v>6</v>
      </c>
      <c r="K4">
        <f>(4+$R$2)*$H$3+TPTM*2</f>
        <v>2.6026600000000004E-2</v>
      </c>
      <c r="L4">
        <f>(4+$R$2)*$H$4+TPTM*2</f>
        <v>2.8340500000000005E-2</v>
      </c>
      <c r="M4">
        <f>(4+$R$2)*$H$5+TPTM*2</f>
        <v>3.0217899999999995E-2</v>
      </c>
      <c r="N4">
        <f>(4+$R$2)*$H$6+TPTM*2</f>
        <v>3.1284399999999997E-2</v>
      </c>
      <c r="O4">
        <f>(4+$R$2)*$H$7+TPTM*2</f>
        <v>0.1015906</v>
      </c>
    </row>
    <row r="5" spans="1:18">
      <c r="A5">
        <v>5.5468999999999997E-2</v>
      </c>
      <c r="B5">
        <f t="shared" si="0"/>
        <v>1.1013800000000001E-2</v>
      </c>
      <c r="H5">
        <f>QUARTILE(B$3:B$376,2)</f>
        <v>3.3130999999999994E-3</v>
      </c>
      <c r="J5" t="s">
        <v>9</v>
      </c>
      <c r="K5">
        <f>(4+$R$2)*$H$3+TPTM*2</f>
        <v>2.6026600000000004E-2</v>
      </c>
      <c r="L5">
        <f>(4+$R$2)*$H$4+TPTM*2</f>
        <v>2.8340500000000005E-2</v>
      </c>
      <c r="M5">
        <f>(4+$R$2)*$H$5+TPTM*2</f>
        <v>3.0217899999999995E-2</v>
      </c>
      <c r="N5">
        <f>(4+$R$2)*$H$6+TPTM*2</f>
        <v>3.1284399999999997E-2</v>
      </c>
      <c r="O5">
        <f>(4+$R$2)*$H$7+TPTM*2</f>
        <v>0.1015906</v>
      </c>
    </row>
    <row r="6" spans="1:18">
      <c r="A6">
        <v>5.6329999999999998E-2</v>
      </c>
      <c r="B6">
        <f t="shared" si="0"/>
        <v>1.1186E-2</v>
      </c>
      <c r="H6">
        <f>QUARTILE(B$3:B$376,3)</f>
        <v>3.4315999999999999E-3</v>
      </c>
      <c r="J6" t="s">
        <v>11</v>
      </c>
      <c r="K6">
        <f>($R$2+1)*$H$3+TPTM</f>
        <v>1.7284400000000002E-2</v>
      </c>
      <c r="L6">
        <f>($R$2+1)*$H$4+TPTM</f>
        <v>1.8827000000000003E-2</v>
      </c>
      <c r="M6">
        <f>($R$2+1)*$H$5+TPTM</f>
        <v>2.0078599999999995E-2</v>
      </c>
      <c r="N6">
        <f>($R$2+1)*$H$6+TPTM</f>
        <v>2.0789599999999998E-2</v>
      </c>
      <c r="O6">
        <f>($R$2+1)*$H$7+TPTM</f>
        <v>6.7660400000000009E-2</v>
      </c>
    </row>
    <row r="7" spans="1:18">
      <c r="A7">
        <v>5.6488999999999998E-2</v>
      </c>
      <c r="B7">
        <f t="shared" si="0"/>
        <v>1.12178E-2</v>
      </c>
      <c r="H7">
        <f>QUARTILE(B$3:B$376,4)</f>
        <v>1.1243400000000001E-2</v>
      </c>
      <c r="J7" t="s">
        <v>12</v>
      </c>
      <c r="K7">
        <f>(2*$R$2+4)*$H$3+TPTM*3</f>
        <v>4.0463600000000009E-2</v>
      </c>
      <c r="L7">
        <f>(2*$R$2+4)*$H$4+TPTM*3</f>
        <v>4.4063000000000012E-2</v>
      </c>
      <c r="M7">
        <f>(2*$R$2+4)*$H$5+TPTM*3</f>
        <v>4.6983399999999995E-2</v>
      </c>
      <c r="N7">
        <f>(2*$R$2+4)*$H$6+TPTM*3</f>
        <v>4.8642400000000002E-2</v>
      </c>
      <c r="O7">
        <f>(2*$R$2+4)*$H$7+TPTM*3</f>
        <v>0.1580076</v>
      </c>
    </row>
    <row r="8" spans="1:18">
      <c r="A8">
        <v>5.6031999999999998E-2</v>
      </c>
      <c r="B8">
        <f t="shared" si="0"/>
        <v>1.11264E-2</v>
      </c>
      <c r="J8" t="s">
        <v>13</v>
      </c>
      <c r="K8">
        <f t="shared" ref="K8:N8" si="1">K4+K6*2+K7</f>
        <v>0.10105900000000001</v>
      </c>
      <c r="L8">
        <f t="shared" si="1"/>
        <v>0.11005750000000003</v>
      </c>
      <c r="M8">
        <f t="shared" si="1"/>
        <v>0.11735849999999998</v>
      </c>
      <c r="N8">
        <f t="shared" si="1"/>
        <v>0.121506</v>
      </c>
      <c r="O8">
        <f>O4+O6*2+O7</f>
        <v>0.39491900000000002</v>
      </c>
    </row>
    <row r="9" spans="1:18">
      <c r="A9">
        <v>5.5190999999999997E-2</v>
      </c>
      <c r="B9">
        <f t="shared" si="0"/>
        <v>1.09582E-2</v>
      </c>
      <c r="G9" t="s">
        <v>8</v>
      </c>
      <c r="H9">
        <f>QUARTILE(A$3:A$376,0)</f>
        <v>1.4637000000000001E-2</v>
      </c>
      <c r="J9" s="1" t="s">
        <v>20</v>
      </c>
      <c r="K9" s="1"/>
      <c r="L9" s="1"/>
      <c r="M9" s="1"/>
      <c r="N9" s="1"/>
      <c r="O9" s="1"/>
    </row>
    <row r="10" spans="1:18">
      <c r="A10">
        <v>5.5169000000000003E-2</v>
      </c>
      <c r="B10">
        <f t="shared" si="0"/>
        <v>1.0953800000000001E-2</v>
      </c>
      <c r="H10">
        <f>QUARTILE(A$3:A$376,1)</f>
        <v>1.5922499999999999E-2</v>
      </c>
      <c r="J10" t="s">
        <v>14</v>
      </c>
      <c r="K10">
        <f>4*H3+2*TPTM</f>
        <v>1.1789600000000001E-2</v>
      </c>
      <c r="L10">
        <f>4*H4+2*TPTM</f>
        <v>1.2818000000000001E-2</v>
      </c>
      <c r="M10">
        <f>4*H5+2*TPTM</f>
        <v>1.3652399999999997E-2</v>
      </c>
      <c r="N10">
        <f>4*H6+2*TPTM</f>
        <v>1.4126399999999999E-2</v>
      </c>
      <c r="O10">
        <f>4*H7+2*TPTM</f>
        <v>4.53736E-2</v>
      </c>
    </row>
    <row r="11" spans="1:18">
      <c r="A11">
        <v>5.6007000000000001E-2</v>
      </c>
      <c r="B11">
        <f t="shared" si="0"/>
        <v>1.11214E-2</v>
      </c>
      <c r="H11">
        <f>QUARTILE(A$3:A$376,2)</f>
        <v>1.6965500000000001E-2</v>
      </c>
      <c r="J11" s="1" t="s">
        <v>15</v>
      </c>
      <c r="K11" s="1"/>
      <c r="L11" s="1"/>
      <c r="M11" s="1"/>
      <c r="N11" s="1"/>
      <c r="O11" s="1"/>
    </row>
    <row r="12" spans="1:18">
      <c r="A12">
        <v>5.5523000000000003E-2</v>
      </c>
      <c r="B12">
        <f t="shared" si="0"/>
        <v>1.1024600000000001E-2</v>
      </c>
      <c r="H12">
        <f>QUARTILE(A$3:A$376,3)</f>
        <v>1.7558000000000001E-2</v>
      </c>
      <c r="J12" t="s">
        <v>16</v>
      </c>
      <c r="K12">
        <f>(2*$R$2+2)*$H$3+TPTM*2</f>
        <v>3.4568800000000004E-2</v>
      </c>
      <c r="L12">
        <f>(2*$R$2+2)*$H$4+TPTM*2</f>
        <v>3.7654000000000007E-2</v>
      </c>
      <c r="M12">
        <f>(2*$R$2+2)*$H$5+TPTM*2</f>
        <v>4.015719999999999E-2</v>
      </c>
      <c r="N12">
        <f>(2*$R$2+2)*$H$6+TPTM*2</f>
        <v>4.1579199999999997E-2</v>
      </c>
      <c r="O12">
        <f>(2*$R$2+2)*$H$7+TPTM*2</f>
        <v>0.13532080000000002</v>
      </c>
    </row>
    <row r="13" spans="1:18">
      <c r="A13">
        <v>5.5647000000000002E-2</v>
      </c>
      <c r="B13">
        <f t="shared" si="0"/>
        <v>1.1049400000000001E-2</v>
      </c>
      <c r="H13">
        <f>QUARTILE(A$3:A$376,4)</f>
        <v>5.6617000000000001E-2</v>
      </c>
      <c r="J13" t="s">
        <v>17</v>
      </c>
      <c r="K13">
        <f>($R$2+10)*$H$3+TPTM*4</f>
        <v>4.3511000000000008E-2</v>
      </c>
      <c r="L13">
        <f>($R$2+10)*$H$4+TPTM*4</f>
        <v>4.7367500000000007E-2</v>
      </c>
      <c r="M13">
        <f>($R$2+10)*$H$5+TPTM*4</f>
        <v>5.0496499999999993E-2</v>
      </c>
      <c r="N13">
        <f>($R$2+10)*$H$6+TPTM*4</f>
        <v>5.2274000000000001E-2</v>
      </c>
      <c r="O13">
        <f>($R$2+10)*$H$7+TPTM*4</f>
        <v>0.16945099999999999</v>
      </c>
    </row>
    <row r="14" spans="1:18">
      <c r="A14">
        <v>5.5317999999999999E-2</v>
      </c>
      <c r="B14">
        <f t="shared" si="0"/>
        <v>1.09836E-2</v>
      </c>
      <c r="J14" t="s">
        <v>18</v>
      </c>
      <c r="K14">
        <f t="shared" ref="K14:O14" si="2">SUM(K12:K13)</f>
        <v>7.8079800000000005E-2</v>
      </c>
      <c r="L14">
        <f t="shared" si="2"/>
        <v>8.5021500000000014E-2</v>
      </c>
      <c r="M14">
        <f t="shared" si="2"/>
        <v>9.0653699999999976E-2</v>
      </c>
      <c r="N14">
        <f t="shared" si="2"/>
        <v>9.3853199999999998E-2</v>
      </c>
      <c r="O14">
        <f t="shared" si="2"/>
        <v>0.30477180000000004</v>
      </c>
    </row>
    <row r="15" spans="1:18">
      <c r="A15">
        <v>5.5862000000000002E-2</v>
      </c>
      <c r="B15">
        <f t="shared" si="0"/>
        <v>1.1092400000000001E-2</v>
      </c>
      <c r="J15" t="s">
        <v>13</v>
      </c>
      <c r="K15">
        <f>(K14+0.01)*$P$15</f>
        <v>0.1761596</v>
      </c>
      <c r="L15">
        <f t="shared" ref="L15:O15" si="3">(L14+0.01)*$P$15</f>
        <v>0.19004300000000002</v>
      </c>
      <c r="M15">
        <f t="shared" si="3"/>
        <v>0.20130739999999994</v>
      </c>
      <c r="N15">
        <f t="shared" si="3"/>
        <v>0.20770639999999999</v>
      </c>
      <c r="O15">
        <f t="shared" si="3"/>
        <v>0.62954360000000009</v>
      </c>
      <c r="P15">
        <v>2</v>
      </c>
    </row>
    <row r="16" spans="1:18">
      <c r="A16">
        <v>5.6315999999999998E-2</v>
      </c>
      <c r="B16">
        <f t="shared" si="0"/>
        <v>1.1183200000000001E-2</v>
      </c>
      <c r="J16" s="1" t="s">
        <v>21</v>
      </c>
      <c r="K16" s="1"/>
      <c r="L16" s="1"/>
      <c r="M16" s="1"/>
      <c r="N16" s="1"/>
      <c r="O16" s="1"/>
    </row>
    <row r="17" spans="1:15">
      <c r="A17">
        <v>5.6617000000000001E-2</v>
      </c>
      <c r="B17">
        <f t="shared" si="0"/>
        <v>1.1243400000000001E-2</v>
      </c>
      <c r="J17" t="s">
        <v>22</v>
      </c>
      <c r="K17">
        <f>(3*$R$2+6)*$H$3+TPTM*4</f>
        <v>6.0595400000000008E-2</v>
      </c>
      <c r="L17">
        <f>(3*$R$2+6)*$H$4+TPTM*4</f>
        <v>6.5994500000000011E-2</v>
      </c>
      <c r="M17">
        <f>(3*$R$2+6)*$H$5+TPTM*4</f>
        <v>7.0375099999999982E-2</v>
      </c>
      <c r="N17">
        <f>(3*$R$2+6)*$H$6+TPTM*4</f>
        <v>7.2863600000000001E-2</v>
      </c>
      <c r="O17">
        <f>(3*$R$2+6)*$H$7+TPTM*4</f>
        <v>0.23691140000000002</v>
      </c>
    </row>
    <row r="18" spans="1:15">
      <c r="A18">
        <v>3.5707999999999997E-2</v>
      </c>
      <c r="B18">
        <f t="shared" si="0"/>
        <v>7.0615999999999995E-3</v>
      </c>
    </row>
    <row r="19" spans="1:15">
      <c r="A19">
        <v>3.5837000000000001E-2</v>
      </c>
      <c r="B19">
        <f t="shared" si="0"/>
        <v>7.0874000000000006E-3</v>
      </c>
    </row>
    <row r="20" spans="1:15">
      <c r="A20">
        <v>1.5332999999999999E-2</v>
      </c>
      <c r="B20">
        <f t="shared" si="0"/>
        <v>2.9865999999999998E-3</v>
      </c>
    </row>
    <row r="21" spans="1:15">
      <c r="A21">
        <v>1.4916E-2</v>
      </c>
      <c r="B21">
        <f t="shared" si="0"/>
        <v>2.9032000000000003E-3</v>
      </c>
    </row>
    <row r="22" spans="1:15">
      <c r="A22">
        <v>1.5422E-2</v>
      </c>
      <c r="B22">
        <f t="shared" si="0"/>
        <v>3.0044E-3</v>
      </c>
    </row>
    <row r="23" spans="1:15">
      <c r="A23">
        <v>1.5810000000000001E-2</v>
      </c>
      <c r="B23">
        <f t="shared" ref="B23:B42" si="4">($A23-2*TPTM)/(4+B$2)</f>
        <v>3.0820000000000005E-3</v>
      </c>
    </row>
    <row r="24" spans="1:15">
      <c r="A24">
        <v>1.5493E-2</v>
      </c>
      <c r="B24">
        <f t="shared" si="4"/>
        <v>3.0186000000000002E-3</v>
      </c>
      <c r="J24">
        <f>160+110+140</f>
        <v>410</v>
      </c>
    </row>
    <row r="25" spans="1:15">
      <c r="A25">
        <v>1.5356E-2</v>
      </c>
      <c r="B25">
        <f t="shared" si="4"/>
        <v>2.9912000000000003E-3</v>
      </c>
    </row>
    <row r="26" spans="1:15">
      <c r="A26">
        <v>1.5443999999999999E-2</v>
      </c>
      <c r="B26">
        <f t="shared" si="4"/>
        <v>3.0087999999999998E-3</v>
      </c>
    </row>
    <row r="27" spans="1:15">
      <c r="A27">
        <v>1.5672999999999999E-2</v>
      </c>
      <c r="B27">
        <f t="shared" si="4"/>
        <v>3.0546000000000002E-3</v>
      </c>
    </row>
    <row r="28" spans="1:15">
      <c r="A28">
        <v>2.2211999999999999E-2</v>
      </c>
      <c r="B28">
        <f t="shared" si="4"/>
        <v>4.3623999999999998E-3</v>
      </c>
    </row>
    <row r="29" spans="1:15">
      <c r="A29">
        <v>1.5243E-2</v>
      </c>
      <c r="B29">
        <f t="shared" si="4"/>
        <v>2.9686000000000001E-3</v>
      </c>
    </row>
    <row r="30" spans="1:15">
      <c r="A30">
        <v>1.5093000000000001E-2</v>
      </c>
      <c r="B30">
        <f t="shared" si="4"/>
        <v>2.9386000000000004E-3</v>
      </c>
    </row>
    <row r="31" spans="1:15">
      <c r="A31">
        <v>1.5325E-2</v>
      </c>
      <c r="B31">
        <f t="shared" si="4"/>
        <v>2.9850000000000002E-3</v>
      </c>
    </row>
    <row r="32" spans="1:15">
      <c r="A32">
        <v>1.5187000000000001E-2</v>
      </c>
      <c r="B32">
        <f t="shared" si="4"/>
        <v>2.9574000000000002E-3</v>
      </c>
    </row>
    <row r="33" spans="1:2">
      <c r="A33">
        <v>1.5102000000000001E-2</v>
      </c>
      <c r="B33">
        <f t="shared" si="4"/>
        <v>2.9404000000000001E-3</v>
      </c>
    </row>
    <row r="34" spans="1:2">
      <c r="A34">
        <v>1.4942E-2</v>
      </c>
      <c r="B34">
        <f t="shared" si="4"/>
        <v>2.9084000000000002E-3</v>
      </c>
    </row>
    <row r="35" spans="1:2">
      <c r="A35">
        <v>1.5139E-2</v>
      </c>
      <c r="B35">
        <f t="shared" si="4"/>
        <v>2.9478E-3</v>
      </c>
    </row>
    <row r="36" spans="1:2">
      <c r="A36">
        <v>1.502E-2</v>
      </c>
      <c r="B36">
        <f t="shared" si="4"/>
        <v>2.9240000000000004E-3</v>
      </c>
    </row>
    <row r="37" spans="1:2">
      <c r="A37">
        <v>1.6749E-2</v>
      </c>
      <c r="B37">
        <f t="shared" si="4"/>
        <v>3.2697999999999998E-3</v>
      </c>
    </row>
    <row r="38" spans="1:2">
      <c r="A38">
        <v>1.7308E-2</v>
      </c>
      <c r="B38">
        <f t="shared" si="4"/>
        <v>3.3815999999999998E-3</v>
      </c>
    </row>
    <row r="39" spans="1:2">
      <c r="A39">
        <v>1.7062999999999998E-2</v>
      </c>
      <c r="B39">
        <f t="shared" si="4"/>
        <v>3.3325999999999994E-3</v>
      </c>
    </row>
    <row r="40" spans="1:2">
      <c r="A40">
        <v>1.7314E-2</v>
      </c>
      <c r="B40">
        <f t="shared" si="4"/>
        <v>3.3827999999999996E-3</v>
      </c>
    </row>
    <row r="41" spans="1:2">
      <c r="A41">
        <v>1.7351999999999999E-2</v>
      </c>
      <c r="B41">
        <f t="shared" si="4"/>
        <v>3.3903999999999996E-3</v>
      </c>
    </row>
    <row r="42" spans="1:2">
      <c r="A42">
        <v>1.7401E-2</v>
      </c>
      <c r="B42">
        <f t="shared" si="4"/>
        <v>3.4001999999999999E-3</v>
      </c>
    </row>
    <row r="43" spans="1:2">
      <c r="A43">
        <v>1.7493999999999999E-2</v>
      </c>
      <c r="B43">
        <f t="shared" ref="B43:B62" si="5">($A43-2*TPTM)/(4+B$2)</f>
        <v>3.4187999999999996E-3</v>
      </c>
    </row>
    <row r="44" spans="1:2">
      <c r="A44">
        <v>1.7760999999999999E-2</v>
      </c>
      <c r="B44">
        <f t="shared" si="5"/>
        <v>3.4721999999999995E-3</v>
      </c>
    </row>
    <row r="45" spans="1:2">
      <c r="A45">
        <v>1.6268999999999999E-2</v>
      </c>
      <c r="B45">
        <f t="shared" si="5"/>
        <v>3.1737999999999996E-3</v>
      </c>
    </row>
    <row r="46" spans="1:2">
      <c r="A46">
        <v>1.6798E-2</v>
      </c>
      <c r="B46">
        <f t="shared" si="5"/>
        <v>3.2795999999999997E-3</v>
      </c>
    </row>
    <row r="47" spans="1:2">
      <c r="A47">
        <v>1.7014000000000001E-2</v>
      </c>
      <c r="B47">
        <f t="shared" si="5"/>
        <v>3.3227999999999999E-3</v>
      </c>
    </row>
    <row r="48" spans="1:2">
      <c r="A48">
        <v>1.7034000000000001E-2</v>
      </c>
      <c r="B48">
        <f t="shared" si="5"/>
        <v>3.3268E-3</v>
      </c>
    </row>
    <row r="49" spans="1:2">
      <c r="A49">
        <v>1.7440000000000001E-2</v>
      </c>
      <c r="B49">
        <f t="shared" si="5"/>
        <v>3.408E-3</v>
      </c>
    </row>
    <row r="50" spans="1:2">
      <c r="A50">
        <v>1.6562E-2</v>
      </c>
      <c r="B50">
        <f t="shared" si="5"/>
        <v>3.2323999999999999E-3</v>
      </c>
    </row>
    <row r="51" spans="1:2">
      <c r="A51">
        <v>1.7512E-2</v>
      </c>
      <c r="B51">
        <f t="shared" si="5"/>
        <v>3.4223999999999999E-3</v>
      </c>
    </row>
    <row r="52" spans="1:2">
      <c r="A52">
        <v>1.5710999999999999E-2</v>
      </c>
      <c r="B52">
        <f t="shared" si="5"/>
        <v>3.0622000000000002E-3</v>
      </c>
    </row>
    <row r="53" spans="1:2">
      <c r="A53">
        <v>2.2440999999999999E-2</v>
      </c>
      <c r="B53">
        <f t="shared" si="5"/>
        <v>4.4081999999999993E-3</v>
      </c>
    </row>
    <row r="54" spans="1:2">
      <c r="A54">
        <v>1.5717999999999999E-2</v>
      </c>
      <c r="B54">
        <f t="shared" si="5"/>
        <v>3.0636000000000001E-3</v>
      </c>
    </row>
    <row r="55" spans="1:2">
      <c r="A55">
        <v>1.5886000000000001E-2</v>
      </c>
      <c r="B55">
        <f t="shared" si="5"/>
        <v>3.0972000000000005E-3</v>
      </c>
    </row>
    <row r="56" spans="1:2">
      <c r="A56">
        <v>1.5975E-2</v>
      </c>
      <c r="B56">
        <f t="shared" si="5"/>
        <v>3.1150000000000001E-3</v>
      </c>
    </row>
    <row r="57" spans="1:2">
      <c r="A57">
        <v>1.6108000000000001E-2</v>
      </c>
      <c r="B57">
        <f t="shared" si="5"/>
        <v>3.1416E-3</v>
      </c>
    </row>
    <row r="58" spans="1:2">
      <c r="A58">
        <v>1.6279999999999999E-2</v>
      </c>
      <c r="B58">
        <f t="shared" si="5"/>
        <v>3.1759999999999996E-3</v>
      </c>
    </row>
    <row r="59" spans="1:2">
      <c r="A59">
        <v>1.6650999999999999E-2</v>
      </c>
      <c r="B59">
        <f t="shared" si="5"/>
        <v>3.2501999999999995E-3</v>
      </c>
    </row>
    <row r="60" spans="1:2">
      <c r="A60">
        <v>1.5296000000000001E-2</v>
      </c>
      <c r="B60">
        <f t="shared" si="5"/>
        <v>2.9792000000000004E-3</v>
      </c>
    </row>
    <row r="61" spans="1:2">
      <c r="A61">
        <v>1.6195999999999999E-2</v>
      </c>
      <c r="B61">
        <f t="shared" si="5"/>
        <v>3.1591999999999996E-3</v>
      </c>
    </row>
    <row r="62" spans="1:2">
      <c r="A62">
        <v>1.6237999999999999E-2</v>
      </c>
      <c r="B62">
        <f t="shared" si="5"/>
        <v>3.1675999999999996E-3</v>
      </c>
    </row>
    <row r="63" spans="1:2">
      <c r="A63">
        <v>1.6239E-2</v>
      </c>
      <c r="B63">
        <f t="shared" ref="B63:B82" si="6">($A63-2*TPTM)/(4+B$2)</f>
        <v>3.1677999999999997E-3</v>
      </c>
    </row>
    <row r="64" spans="1:2">
      <c r="A64">
        <v>1.6584999999999999E-2</v>
      </c>
      <c r="B64">
        <f t="shared" si="6"/>
        <v>3.2369999999999994E-3</v>
      </c>
    </row>
    <row r="65" spans="1:2">
      <c r="A65">
        <v>1.6626999999999999E-2</v>
      </c>
      <c r="B65">
        <f t="shared" si="6"/>
        <v>3.2453999999999998E-3</v>
      </c>
    </row>
    <row r="66" spans="1:2">
      <c r="A66">
        <v>1.6629999999999999E-2</v>
      </c>
      <c r="B66">
        <f t="shared" si="6"/>
        <v>3.2459999999999998E-3</v>
      </c>
    </row>
    <row r="67" spans="1:2">
      <c r="A67">
        <v>1.7089E-2</v>
      </c>
      <c r="B67">
        <f t="shared" si="6"/>
        <v>3.3377999999999997E-3</v>
      </c>
    </row>
    <row r="68" spans="1:2">
      <c r="A68">
        <v>1.7257999999999999E-2</v>
      </c>
      <c r="B68">
        <f t="shared" si="6"/>
        <v>3.3715999999999998E-3</v>
      </c>
    </row>
    <row r="69" spans="1:2">
      <c r="A69">
        <v>1.7336000000000001E-2</v>
      </c>
      <c r="B69">
        <f t="shared" si="6"/>
        <v>3.3871999999999999E-3</v>
      </c>
    </row>
    <row r="70" spans="1:2">
      <c r="A70">
        <v>1.6532000000000002E-2</v>
      </c>
      <c r="B70">
        <f t="shared" si="6"/>
        <v>3.2263999999999999E-3</v>
      </c>
    </row>
    <row r="71" spans="1:2">
      <c r="A71">
        <v>1.7585E-2</v>
      </c>
      <c r="B71">
        <f t="shared" si="6"/>
        <v>3.437E-3</v>
      </c>
    </row>
    <row r="72" spans="1:2">
      <c r="A72">
        <v>1.8339999999999999E-2</v>
      </c>
      <c r="B72">
        <f t="shared" si="6"/>
        <v>3.5879999999999996E-3</v>
      </c>
    </row>
    <row r="73" spans="1:2">
      <c r="A73">
        <v>1.7964999999999998E-2</v>
      </c>
      <c r="B73">
        <f t="shared" si="6"/>
        <v>3.5129999999999996E-3</v>
      </c>
    </row>
    <row r="74" spans="1:2">
      <c r="A74">
        <v>1.9039E-2</v>
      </c>
      <c r="B74">
        <f t="shared" si="6"/>
        <v>3.7277999999999999E-3</v>
      </c>
    </row>
    <row r="75" spans="1:2">
      <c r="A75">
        <v>1.7099E-2</v>
      </c>
      <c r="B75">
        <f t="shared" si="6"/>
        <v>3.3397999999999995E-3</v>
      </c>
    </row>
    <row r="76" spans="1:2">
      <c r="A76">
        <v>1.7232000000000001E-2</v>
      </c>
      <c r="B76">
        <f t="shared" si="6"/>
        <v>3.3663999999999999E-3</v>
      </c>
    </row>
    <row r="77" spans="1:2">
      <c r="A77">
        <v>1.7245E-2</v>
      </c>
      <c r="B77">
        <f t="shared" si="6"/>
        <v>3.3689999999999996E-3</v>
      </c>
    </row>
    <row r="78" spans="1:2">
      <c r="A78">
        <v>1.7198000000000001E-2</v>
      </c>
      <c r="B78">
        <f t="shared" si="6"/>
        <v>3.3595999999999999E-3</v>
      </c>
    </row>
    <row r="79" spans="1:2">
      <c r="A79">
        <v>1.6900999999999999E-2</v>
      </c>
      <c r="B79">
        <f t="shared" si="6"/>
        <v>3.3001999999999997E-3</v>
      </c>
    </row>
    <row r="80" spans="1:2">
      <c r="A80">
        <v>1.6698000000000001E-2</v>
      </c>
      <c r="B80">
        <f t="shared" si="6"/>
        <v>3.2596000000000001E-3</v>
      </c>
    </row>
    <row r="81" spans="1:2">
      <c r="A81">
        <v>1.7163000000000001E-2</v>
      </c>
      <c r="B81">
        <f t="shared" si="6"/>
        <v>3.3525999999999999E-3</v>
      </c>
    </row>
    <row r="82" spans="1:2">
      <c r="A82">
        <v>1.7843999999999999E-2</v>
      </c>
      <c r="B82">
        <f t="shared" si="6"/>
        <v>3.4887999999999994E-3</v>
      </c>
    </row>
    <row r="83" spans="1:2">
      <c r="A83">
        <v>1.7833000000000002E-2</v>
      </c>
      <c r="B83">
        <f t="shared" ref="B83:B146" si="7">($A83-2*TPTM)/(4+B$2)</f>
        <v>3.4866000000000003E-3</v>
      </c>
    </row>
    <row r="84" spans="1:2">
      <c r="A84">
        <v>1.7937000000000002E-2</v>
      </c>
      <c r="B84">
        <f t="shared" si="7"/>
        <v>3.5073999999999999E-3</v>
      </c>
    </row>
    <row r="85" spans="1:2">
      <c r="A85">
        <v>1.8221999999999999E-2</v>
      </c>
      <c r="B85">
        <f t="shared" si="7"/>
        <v>3.5643999999999997E-3</v>
      </c>
    </row>
    <row r="86" spans="1:2">
      <c r="A86">
        <v>1.8235000000000001E-2</v>
      </c>
      <c r="B86">
        <f t="shared" si="7"/>
        <v>3.5669999999999999E-3</v>
      </c>
    </row>
    <row r="87" spans="1:2">
      <c r="A87">
        <v>1.6864000000000001E-2</v>
      </c>
      <c r="B87">
        <f t="shared" si="7"/>
        <v>3.2927999999999998E-3</v>
      </c>
    </row>
    <row r="88" spans="1:2">
      <c r="A88">
        <v>1.6714E-2</v>
      </c>
      <c r="B88">
        <f t="shared" si="7"/>
        <v>3.2627999999999997E-3</v>
      </c>
    </row>
    <row r="89" spans="1:2">
      <c r="A89">
        <v>1.7179E-2</v>
      </c>
      <c r="B89">
        <f t="shared" si="7"/>
        <v>3.3557999999999999E-3</v>
      </c>
    </row>
    <row r="90" spans="1:2">
      <c r="A90">
        <v>1.7243000000000001E-2</v>
      </c>
      <c r="B90">
        <f t="shared" si="7"/>
        <v>3.3686000000000002E-3</v>
      </c>
    </row>
    <row r="91" spans="1:2">
      <c r="A91">
        <v>1.6958999999999998E-2</v>
      </c>
      <c r="B91">
        <f t="shared" si="7"/>
        <v>3.3117999999999993E-3</v>
      </c>
    </row>
    <row r="92" spans="1:2">
      <c r="A92">
        <v>1.8149999999999999E-2</v>
      </c>
      <c r="B92">
        <f t="shared" si="7"/>
        <v>3.5499999999999998E-3</v>
      </c>
    </row>
    <row r="93" spans="1:2">
      <c r="A93">
        <v>1.7357000000000001E-2</v>
      </c>
      <c r="B93">
        <f t="shared" si="7"/>
        <v>3.3914000000000001E-3</v>
      </c>
    </row>
    <row r="94" spans="1:2">
      <c r="A94">
        <v>1.8346999999999999E-2</v>
      </c>
      <c r="B94">
        <f t="shared" si="7"/>
        <v>3.5893999999999995E-3</v>
      </c>
    </row>
    <row r="95" spans="1:2">
      <c r="A95">
        <v>1.8199E-2</v>
      </c>
      <c r="B95">
        <f t="shared" si="7"/>
        <v>3.5597999999999997E-3</v>
      </c>
    </row>
    <row r="96" spans="1:2">
      <c r="A96">
        <v>1.7680999999999999E-2</v>
      </c>
      <c r="B96">
        <f t="shared" si="7"/>
        <v>3.4561999999999996E-3</v>
      </c>
    </row>
    <row r="97" spans="1:2">
      <c r="A97">
        <v>1.8294999999999999E-2</v>
      </c>
      <c r="B97">
        <f t="shared" si="7"/>
        <v>3.5789999999999997E-3</v>
      </c>
    </row>
    <row r="98" spans="1:2">
      <c r="A98">
        <v>1.7007999999999999E-2</v>
      </c>
      <c r="B98">
        <f t="shared" si="7"/>
        <v>3.3215999999999996E-3</v>
      </c>
    </row>
    <row r="99" spans="1:2">
      <c r="A99">
        <v>1.7299999999999999E-2</v>
      </c>
      <c r="B99">
        <f t="shared" si="7"/>
        <v>3.3799999999999998E-3</v>
      </c>
    </row>
    <row r="100" spans="1:2">
      <c r="A100">
        <v>1.6907999999999999E-2</v>
      </c>
      <c r="B100">
        <f t="shared" si="7"/>
        <v>3.3015999999999996E-3</v>
      </c>
    </row>
    <row r="101" spans="1:2">
      <c r="A101">
        <v>1.7437000000000001E-2</v>
      </c>
      <c r="B101">
        <f t="shared" si="7"/>
        <v>3.4074000000000001E-3</v>
      </c>
    </row>
    <row r="102" spans="1:2">
      <c r="A102">
        <v>1.8672000000000001E-2</v>
      </c>
      <c r="B102">
        <f t="shared" si="7"/>
        <v>3.6543999999999999E-3</v>
      </c>
    </row>
    <row r="103" spans="1:2">
      <c r="A103">
        <v>1.7419E-2</v>
      </c>
      <c r="B103">
        <f t="shared" si="7"/>
        <v>3.4037999999999998E-3</v>
      </c>
    </row>
    <row r="104" spans="1:2">
      <c r="A104">
        <v>1.7170999999999999E-2</v>
      </c>
      <c r="B104">
        <f t="shared" si="7"/>
        <v>3.3541999999999995E-3</v>
      </c>
    </row>
    <row r="105" spans="1:2">
      <c r="A105">
        <v>1.7949E-2</v>
      </c>
      <c r="B105">
        <f t="shared" si="7"/>
        <v>3.5097999999999996E-3</v>
      </c>
    </row>
    <row r="106" spans="1:2">
      <c r="A106">
        <v>1.805E-2</v>
      </c>
      <c r="B106">
        <f t="shared" si="7"/>
        <v>3.5299999999999997E-3</v>
      </c>
    </row>
    <row r="107" spans="1:2">
      <c r="A107">
        <v>1.7056999999999999E-2</v>
      </c>
      <c r="B107">
        <f t="shared" si="7"/>
        <v>3.3313999999999996E-3</v>
      </c>
    </row>
    <row r="108" spans="1:2">
      <c r="A108">
        <v>1.7287E-2</v>
      </c>
      <c r="B108">
        <f t="shared" si="7"/>
        <v>3.3774E-3</v>
      </c>
    </row>
    <row r="109" spans="1:2">
      <c r="A109">
        <v>1.7124E-2</v>
      </c>
      <c r="B109">
        <f t="shared" si="7"/>
        <v>3.3447999999999998E-3</v>
      </c>
    </row>
    <row r="110" spans="1:2">
      <c r="A110">
        <v>1.7219000000000002E-2</v>
      </c>
      <c r="B110">
        <f t="shared" si="7"/>
        <v>3.3638000000000001E-3</v>
      </c>
    </row>
    <row r="111" spans="1:2">
      <c r="A111">
        <v>1.753E-2</v>
      </c>
      <c r="B111">
        <f t="shared" si="7"/>
        <v>3.4259999999999998E-3</v>
      </c>
    </row>
    <row r="112" spans="1:2">
      <c r="A112">
        <v>1.7541999999999999E-2</v>
      </c>
      <c r="B112">
        <f t="shared" si="7"/>
        <v>3.4283999999999994E-3</v>
      </c>
    </row>
    <row r="113" spans="1:2">
      <c r="A113">
        <v>1.7958999999999999E-2</v>
      </c>
      <c r="B113">
        <f t="shared" si="7"/>
        <v>3.5117999999999998E-3</v>
      </c>
    </row>
    <row r="114" spans="1:2">
      <c r="A114">
        <v>1.7839000000000001E-2</v>
      </c>
      <c r="B114">
        <f t="shared" si="7"/>
        <v>3.4878000000000001E-3</v>
      </c>
    </row>
    <row r="115" spans="1:2">
      <c r="A115">
        <v>1.7555000000000001E-2</v>
      </c>
      <c r="B115">
        <f t="shared" si="7"/>
        <v>3.431E-3</v>
      </c>
    </row>
    <row r="116" spans="1:2">
      <c r="A116">
        <v>1.7742000000000001E-2</v>
      </c>
      <c r="B116">
        <f t="shared" si="7"/>
        <v>3.4684E-3</v>
      </c>
    </row>
    <row r="117" spans="1:2">
      <c r="A117">
        <v>1.7631000000000001E-2</v>
      </c>
      <c r="B117">
        <f t="shared" si="7"/>
        <v>3.4462E-3</v>
      </c>
    </row>
    <row r="118" spans="1:2">
      <c r="A118">
        <v>1.8648999999999999E-2</v>
      </c>
      <c r="B118">
        <f t="shared" si="7"/>
        <v>3.6497999999999995E-3</v>
      </c>
    </row>
    <row r="119" spans="1:2">
      <c r="A119">
        <v>1.7394E-2</v>
      </c>
      <c r="B119">
        <f t="shared" si="7"/>
        <v>3.3987999999999996E-3</v>
      </c>
    </row>
    <row r="120" spans="1:2">
      <c r="A120">
        <v>1.6635E-2</v>
      </c>
      <c r="B120">
        <f t="shared" si="7"/>
        <v>3.2469999999999999E-3</v>
      </c>
    </row>
    <row r="121" spans="1:2">
      <c r="A121">
        <v>1.6549999999999999E-2</v>
      </c>
      <c r="B121">
        <f t="shared" si="7"/>
        <v>3.2299999999999994E-3</v>
      </c>
    </row>
    <row r="122" spans="1:2">
      <c r="A122">
        <v>1.6707E-2</v>
      </c>
      <c r="B122">
        <f t="shared" si="7"/>
        <v>3.2613999999999998E-3</v>
      </c>
    </row>
    <row r="123" spans="1:2">
      <c r="A123">
        <v>1.6702000000000002E-2</v>
      </c>
      <c r="B123">
        <f t="shared" si="7"/>
        <v>3.2604000000000001E-3</v>
      </c>
    </row>
    <row r="124" spans="1:2">
      <c r="A124">
        <v>1.7188999999999999E-2</v>
      </c>
      <c r="B124">
        <f t="shared" si="7"/>
        <v>3.3577999999999998E-3</v>
      </c>
    </row>
    <row r="125" spans="1:2">
      <c r="A125">
        <v>1.822E-2</v>
      </c>
      <c r="B125">
        <f t="shared" si="7"/>
        <v>3.5639999999999999E-3</v>
      </c>
    </row>
    <row r="126" spans="1:2">
      <c r="A126">
        <v>1.6039999999999999E-2</v>
      </c>
      <c r="B126">
        <f t="shared" si="7"/>
        <v>3.1279999999999997E-3</v>
      </c>
    </row>
    <row r="127" spans="1:2">
      <c r="A127">
        <v>1.8461999999999999E-2</v>
      </c>
      <c r="B127">
        <f t="shared" si="7"/>
        <v>3.6123999999999996E-3</v>
      </c>
    </row>
    <row r="128" spans="1:2">
      <c r="A128">
        <v>1.7533E-2</v>
      </c>
      <c r="B128">
        <f t="shared" si="7"/>
        <v>3.4265999999999997E-3</v>
      </c>
    </row>
    <row r="129" spans="1:2">
      <c r="A129">
        <v>1.7670000000000002E-2</v>
      </c>
      <c r="B129">
        <f t="shared" si="7"/>
        <v>3.454E-3</v>
      </c>
    </row>
    <row r="130" spans="1:2">
      <c r="A130">
        <v>1.6379999999999999E-2</v>
      </c>
      <c r="B130">
        <f t="shared" si="7"/>
        <v>3.1959999999999996E-3</v>
      </c>
    </row>
    <row r="131" spans="1:2">
      <c r="A131">
        <v>1.6267E-2</v>
      </c>
      <c r="B131">
        <f t="shared" si="7"/>
        <v>3.1733999999999998E-3</v>
      </c>
    </row>
    <row r="132" spans="1:2">
      <c r="A132">
        <v>1.6572E-2</v>
      </c>
      <c r="B132">
        <f t="shared" si="7"/>
        <v>3.2343999999999997E-3</v>
      </c>
    </row>
    <row r="133" spans="1:2">
      <c r="A133">
        <v>1.6833000000000001E-2</v>
      </c>
      <c r="B133">
        <f t="shared" si="7"/>
        <v>3.2865999999999998E-3</v>
      </c>
    </row>
    <row r="134" spans="1:2">
      <c r="A134">
        <v>1.7475000000000001E-2</v>
      </c>
      <c r="B134">
        <f t="shared" si="7"/>
        <v>3.4150000000000001E-3</v>
      </c>
    </row>
    <row r="135" spans="1:2">
      <c r="A135">
        <v>1.7559000000000002E-2</v>
      </c>
      <c r="B135">
        <f t="shared" si="7"/>
        <v>3.4318E-3</v>
      </c>
    </row>
    <row r="136" spans="1:2">
      <c r="A136">
        <v>1.7457E-2</v>
      </c>
      <c r="B136">
        <f t="shared" si="7"/>
        <v>3.4113999999999998E-3</v>
      </c>
    </row>
    <row r="137" spans="1:2">
      <c r="A137">
        <v>1.7638999999999998E-2</v>
      </c>
      <c r="B137">
        <f t="shared" si="7"/>
        <v>3.4477999999999996E-3</v>
      </c>
    </row>
    <row r="138" spans="1:2">
      <c r="A138">
        <v>1.6972000000000001E-2</v>
      </c>
      <c r="B138">
        <f t="shared" si="7"/>
        <v>3.3143999999999999E-3</v>
      </c>
    </row>
    <row r="139" spans="1:2">
      <c r="A139">
        <v>1.617E-2</v>
      </c>
      <c r="B139">
        <f t="shared" si="7"/>
        <v>3.1539999999999997E-3</v>
      </c>
    </row>
    <row r="140" spans="1:2">
      <c r="A140">
        <v>1.5921000000000001E-2</v>
      </c>
      <c r="B140">
        <f t="shared" si="7"/>
        <v>3.1042000000000005E-3</v>
      </c>
    </row>
    <row r="141" spans="1:2">
      <c r="A141">
        <v>1.6057999999999999E-2</v>
      </c>
      <c r="B141">
        <f t="shared" si="7"/>
        <v>3.1315999999999996E-3</v>
      </c>
    </row>
    <row r="142" spans="1:2">
      <c r="A142">
        <v>1.6067000000000001E-2</v>
      </c>
      <c r="B142">
        <f t="shared" si="7"/>
        <v>3.1334000000000002E-3</v>
      </c>
    </row>
    <row r="143" spans="1:2">
      <c r="A143">
        <v>1.5602E-2</v>
      </c>
      <c r="B143">
        <f t="shared" si="7"/>
        <v>3.0404E-3</v>
      </c>
    </row>
    <row r="144" spans="1:2">
      <c r="A144">
        <v>1.5730999999999998E-2</v>
      </c>
      <c r="B144">
        <f t="shared" si="7"/>
        <v>3.0661999999999998E-3</v>
      </c>
    </row>
    <row r="145" spans="1:2">
      <c r="A145">
        <v>1.5643000000000001E-2</v>
      </c>
      <c r="B145">
        <f t="shared" si="7"/>
        <v>3.0486000000000003E-3</v>
      </c>
    </row>
    <row r="146" spans="1:2">
      <c r="A146">
        <v>1.5518000000000001E-2</v>
      </c>
      <c r="B146">
        <f t="shared" si="7"/>
        <v>3.0236000000000004E-3</v>
      </c>
    </row>
    <row r="147" spans="1:2">
      <c r="A147">
        <v>1.6119999999999999E-2</v>
      </c>
      <c r="B147">
        <f t="shared" ref="B147:B188" si="8">($A147-2*TPTM)/(4+B$2)</f>
        <v>3.1439999999999997E-3</v>
      </c>
    </row>
    <row r="148" spans="1:2">
      <c r="A148">
        <v>1.6011999999999998E-2</v>
      </c>
      <c r="B148">
        <f t="shared" si="8"/>
        <v>3.1224E-3</v>
      </c>
    </row>
    <row r="149" spans="1:2">
      <c r="A149">
        <v>1.6545000000000001E-2</v>
      </c>
      <c r="B149">
        <f t="shared" si="8"/>
        <v>3.2290000000000001E-3</v>
      </c>
    </row>
    <row r="150" spans="1:2">
      <c r="A150">
        <v>1.6847000000000001E-2</v>
      </c>
      <c r="B150">
        <f t="shared" si="8"/>
        <v>3.2894E-3</v>
      </c>
    </row>
    <row r="151" spans="1:2">
      <c r="A151">
        <v>1.7498E-2</v>
      </c>
      <c r="B151">
        <f t="shared" si="8"/>
        <v>3.4195999999999996E-3</v>
      </c>
    </row>
    <row r="152" spans="1:2">
      <c r="A152">
        <v>1.7205000000000002E-2</v>
      </c>
      <c r="B152">
        <f t="shared" si="8"/>
        <v>3.3610000000000003E-3</v>
      </c>
    </row>
    <row r="153" spans="1:2">
      <c r="A153">
        <v>1.7343000000000001E-2</v>
      </c>
      <c r="B153">
        <f t="shared" si="8"/>
        <v>3.3885999999999999E-3</v>
      </c>
    </row>
    <row r="154" spans="1:2">
      <c r="A154">
        <v>1.5226E-2</v>
      </c>
      <c r="B154">
        <f t="shared" si="8"/>
        <v>2.9652000000000003E-3</v>
      </c>
    </row>
    <row r="155" spans="1:2">
      <c r="A155">
        <v>1.506E-2</v>
      </c>
      <c r="B155">
        <f t="shared" si="8"/>
        <v>2.9320000000000001E-3</v>
      </c>
    </row>
    <row r="156" spans="1:2">
      <c r="A156">
        <v>1.5494000000000001E-2</v>
      </c>
      <c r="B156">
        <f t="shared" si="8"/>
        <v>3.0188000000000003E-3</v>
      </c>
    </row>
    <row r="157" spans="1:2">
      <c r="A157">
        <v>1.5897000000000001E-2</v>
      </c>
      <c r="B157">
        <f t="shared" si="8"/>
        <v>3.0994000000000004E-3</v>
      </c>
    </row>
    <row r="158" spans="1:2">
      <c r="A158">
        <v>1.5824000000000001E-2</v>
      </c>
      <c r="B158">
        <f t="shared" si="8"/>
        <v>3.0848000000000004E-3</v>
      </c>
    </row>
    <row r="159" spans="1:2">
      <c r="A159">
        <v>1.6042000000000001E-2</v>
      </c>
      <c r="B159">
        <f t="shared" si="8"/>
        <v>3.1283999999999999E-3</v>
      </c>
    </row>
    <row r="160" spans="1:2">
      <c r="A160">
        <v>1.5440000000000001E-2</v>
      </c>
      <c r="B160">
        <f t="shared" si="8"/>
        <v>3.0080000000000003E-3</v>
      </c>
    </row>
    <row r="161" spans="1:2">
      <c r="A161">
        <v>1.5914000000000001E-2</v>
      </c>
      <c r="B161">
        <f t="shared" si="8"/>
        <v>3.1028000000000002E-3</v>
      </c>
    </row>
    <row r="162" spans="1:2">
      <c r="A162">
        <v>1.592E-2</v>
      </c>
      <c r="B162">
        <f t="shared" si="8"/>
        <v>3.104E-3</v>
      </c>
    </row>
    <row r="163" spans="1:2">
      <c r="A163">
        <v>1.6095000000000002E-2</v>
      </c>
      <c r="B163">
        <f t="shared" si="8"/>
        <v>3.1390000000000003E-3</v>
      </c>
    </row>
    <row r="164" spans="1:2">
      <c r="A164">
        <v>1.6688000000000001E-2</v>
      </c>
      <c r="B164">
        <f t="shared" si="8"/>
        <v>3.2576000000000003E-3</v>
      </c>
    </row>
    <row r="165" spans="1:2">
      <c r="A165">
        <v>1.6188000000000001E-2</v>
      </c>
      <c r="B165">
        <f t="shared" si="8"/>
        <v>3.1576E-3</v>
      </c>
    </row>
    <row r="166" spans="1:2">
      <c r="A166">
        <v>1.538E-2</v>
      </c>
      <c r="B166">
        <f t="shared" si="8"/>
        <v>2.996E-3</v>
      </c>
    </row>
    <row r="167" spans="1:2">
      <c r="A167">
        <v>1.5927E-2</v>
      </c>
      <c r="B167">
        <f t="shared" si="8"/>
        <v>3.1054000000000003E-3</v>
      </c>
    </row>
    <row r="168" spans="1:2">
      <c r="A168">
        <v>1.5665999999999999E-2</v>
      </c>
      <c r="B168">
        <f t="shared" si="8"/>
        <v>3.0531999999999998E-3</v>
      </c>
    </row>
    <row r="169" spans="1:2">
      <c r="A169">
        <v>1.6226000000000001E-2</v>
      </c>
      <c r="B169">
        <f t="shared" si="8"/>
        <v>3.1652E-3</v>
      </c>
    </row>
    <row r="170" spans="1:2">
      <c r="A170">
        <v>1.6910000000000001E-2</v>
      </c>
      <c r="B170">
        <f t="shared" si="8"/>
        <v>3.3020000000000002E-3</v>
      </c>
    </row>
    <row r="171" spans="1:2">
      <c r="A171">
        <v>1.7069000000000001E-2</v>
      </c>
      <c r="B171">
        <f t="shared" si="8"/>
        <v>3.3338E-3</v>
      </c>
    </row>
    <row r="172" spans="1:2">
      <c r="A172">
        <v>1.7344999999999999E-2</v>
      </c>
      <c r="B172">
        <f t="shared" si="8"/>
        <v>3.3889999999999997E-3</v>
      </c>
    </row>
    <row r="173" spans="1:2">
      <c r="A173">
        <v>1.7353E-2</v>
      </c>
      <c r="B173">
        <f t="shared" si="8"/>
        <v>3.3905999999999997E-3</v>
      </c>
    </row>
    <row r="174" spans="1:2">
      <c r="A174">
        <v>1.7489000000000001E-2</v>
      </c>
      <c r="B174">
        <f t="shared" si="8"/>
        <v>3.4177999999999999E-3</v>
      </c>
    </row>
    <row r="175" spans="1:2">
      <c r="A175">
        <v>1.6626999999999999E-2</v>
      </c>
      <c r="B175">
        <f t="shared" si="8"/>
        <v>3.2453999999999998E-3</v>
      </c>
    </row>
    <row r="176" spans="1:2">
      <c r="A176">
        <v>1.6168999999999999E-2</v>
      </c>
      <c r="B176">
        <f t="shared" si="8"/>
        <v>3.1537999999999996E-3</v>
      </c>
    </row>
    <row r="177" spans="1:2">
      <c r="A177">
        <v>1.5716999999999998E-2</v>
      </c>
      <c r="B177">
        <f t="shared" si="8"/>
        <v>3.0634E-3</v>
      </c>
    </row>
    <row r="178" spans="1:2">
      <c r="A178">
        <v>1.5709999999999998E-2</v>
      </c>
      <c r="B178">
        <f t="shared" si="8"/>
        <v>3.0619999999999996E-3</v>
      </c>
    </row>
    <row r="179" spans="1:2">
      <c r="A179">
        <v>1.5226999999999999E-2</v>
      </c>
      <c r="B179">
        <f t="shared" si="8"/>
        <v>2.9654E-3</v>
      </c>
    </row>
    <row r="180" spans="1:2">
      <c r="A180">
        <v>1.4747E-2</v>
      </c>
      <c r="B180">
        <f t="shared" si="8"/>
        <v>2.8694000000000002E-3</v>
      </c>
    </row>
    <row r="181" spans="1:2">
      <c r="A181">
        <v>1.5514999999999999E-2</v>
      </c>
      <c r="B181">
        <f t="shared" si="8"/>
        <v>3.0230000000000001E-3</v>
      </c>
    </row>
    <row r="182" spans="1:2">
      <c r="A182">
        <v>1.5518000000000001E-2</v>
      </c>
      <c r="B182">
        <f t="shared" si="8"/>
        <v>3.0236000000000004E-3</v>
      </c>
    </row>
    <row r="183" spans="1:2">
      <c r="A183">
        <v>1.5506000000000001E-2</v>
      </c>
      <c r="B183">
        <f t="shared" si="8"/>
        <v>3.0212000000000004E-3</v>
      </c>
    </row>
    <row r="184" spans="1:2">
      <c r="A184">
        <v>1.4827999999999999E-2</v>
      </c>
      <c r="B184">
        <f t="shared" si="8"/>
        <v>2.8855999999999999E-3</v>
      </c>
    </row>
    <row r="185" spans="1:2">
      <c r="A185">
        <v>1.4637000000000001E-2</v>
      </c>
      <c r="B185">
        <f t="shared" si="8"/>
        <v>2.8474000000000004E-3</v>
      </c>
    </row>
    <row r="186" spans="1:2">
      <c r="A186">
        <v>1.4945E-2</v>
      </c>
      <c r="B186">
        <f t="shared" si="8"/>
        <v>2.9090000000000001E-3</v>
      </c>
    </row>
    <row r="187" spans="1:2">
      <c r="A187">
        <v>1.5101E-2</v>
      </c>
      <c r="B187">
        <f t="shared" si="8"/>
        <v>2.9402E-3</v>
      </c>
    </row>
    <row r="188" spans="1:2">
      <c r="A188">
        <v>1.5145E-2</v>
      </c>
      <c r="B188">
        <f t="shared" si="8"/>
        <v>2.9490000000000002E-3</v>
      </c>
    </row>
  </sheetData>
  <mergeCells count="4">
    <mergeCell ref="J3:O3"/>
    <mergeCell ref="J9:O9"/>
    <mergeCell ref="J11:O11"/>
    <mergeCell ref="J16:O16"/>
  </mergeCells>
  <conditionalFormatting sqref="B3:E1165">
    <cfRule type="cellIs" dxfId="0" priority="1" operator="between">
      <formula>$H$4</formula>
      <formula>$H$6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TProc (ARM) (AYC) 2</vt:lpstr>
      <vt:lpstr>TProc (P4) (AYC) 2</vt:lpstr>
      <vt:lpstr>TProc (Mamba) (AYC) </vt:lpstr>
      <vt:lpstr>'TProc (ARM) (AYC) 2'!TPTM</vt:lpstr>
      <vt:lpstr>'TProc (Mamba) (AYC) '!TPTM</vt:lpstr>
      <vt:lpstr>'TProc (P4) (AYC) 2'!TPTM</vt:lpstr>
    </vt:vector>
  </TitlesOfParts>
  <Company>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Jackson</dc:creator>
  <cp:lastModifiedBy>Stephen Jackson</cp:lastModifiedBy>
  <dcterms:created xsi:type="dcterms:W3CDTF">2013-01-30T20:04:00Z</dcterms:created>
  <dcterms:modified xsi:type="dcterms:W3CDTF">2013-02-08T17:12:45Z</dcterms:modified>
</cp:coreProperties>
</file>