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wel\OneDrive - Durham University\Exec\VP Development\College Families\parents-evening\"/>
    </mc:Choice>
  </mc:AlternateContent>
  <xr:revisionPtr revIDLastSave="16" documentId="13_ncr:1_{932EE6B3-B77E-4621-A4A2-0EA70E674518}" xr6:coauthVersionLast="45" xr6:coauthVersionMax="45" xr10:uidLastSave="{DC3ED47D-B5AB-401B-B2D8-623C317A8972}"/>
  <bookViews>
    <workbookView xWindow="-120" yWindow="-120" windowWidth="20730" windowHeight="11160" activeTab="3" xr2:uid="{00000000-000D-0000-FFFF-FFFF00000000}"/>
  </bookViews>
  <sheets>
    <sheet name="Everyone" sheetId="1" r:id="rId1"/>
    <sheet name="Output" sheetId="3" r:id="rId2"/>
    <sheet name="Formatted Output" sheetId="4" r:id="rId3"/>
    <sheet name="Summary" sheetId="2" r:id="rId4"/>
  </sheets>
  <definedNames>
    <definedName name="Everyone">Everyone!$A$1:$J$393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H3" i="3" s="1"/>
  <c r="G3" i="3"/>
  <c r="I3" i="3"/>
  <c r="J3" i="3"/>
  <c r="D4" i="3"/>
  <c r="G4" i="3" s="1"/>
  <c r="E4" i="3"/>
  <c r="F4" i="3"/>
  <c r="H4" i="3"/>
  <c r="I4" i="3"/>
  <c r="J4" i="3" s="1"/>
  <c r="D5" i="3"/>
  <c r="G5" i="3" s="1"/>
  <c r="E5" i="3"/>
  <c r="H5" i="3" s="1"/>
  <c r="F5" i="3"/>
  <c r="I5" i="3"/>
  <c r="J5" i="3" s="1"/>
  <c r="D6" i="3"/>
  <c r="G6" i="3" s="1"/>
  <c r="E6" i="3"/>
  <c r="F6" i="3"/>
  <c r="H6" i="3" s="1"/>
  <c r="I6" i="3"/>
  <c r="J6" i="3"/>
  <c r="D7" i="3"/>
  <c r="E7" i="3"/>
  <c r="F7" i="3"/>
  <c r="H7" i="3" s="1"/>
  <c r="G7" i="3"/>
  <c r="J7" i="3" s="1"/>
  <c r="I7" i="3"/>
  <c r="D8" i="3"/>
  <c r="G8" i="3" s="1"/>
  <c r="E8" i="3"/>
  <c r="F8" i="3"/>
  <c r="H8" i="3"/>
  <c r="I8" i="3"/>
  <c r="J8" i="3" s="1"/>
  <c r="D9" i="3"/>
  <c r="G9" i="3" s="1"/>
  <c r="E9" i="3"/>
  <c r="H9" i="3" s="1"/>
  <c r="F9" i="3"/>
  <c r="I9" i="3"/>
  <c r="D10" i="3"/>
  <c r="E10" i="3"/>
  <c r="F10" i="3"/>
  <c r="H10" i="3" s="1"/>
  <c r="G10" i="3"/>
  <c r="I10" i="3"/>
  <c r="J10" i="3"/>
  <c r="D11" i="3"/>
  <c r="E11" i="3"/>
  <c r="F11" i="3"/>
  <c r="H11" i="3" s="1"/>
  <c r="G11" i="3"/>
  <c r="J11" i="3" s="1"/>
  <c r="I11" i="3"/>
  <c r="D12" i="3"/>
  <c r="G12" i="3" s="1"/>
  <c r="E12" i="3"/>
  <c r="F12" i="3"/>
  <c r="H12" i="3"/>
  <c r="I12" i="3"/>
  <c r="J12" i="3" s="1"/>
  <c r="D13" i="3"/>
  <c r="G13" i="3" s="1"/>
  <c r="E13" i="3"/>
  <c r="H13" i="3" s="1"/>
  <c r="F13" i="3"/>
  <c r="I13" i="3"/>
  <c r="D14" i="3"/>
  <c r="E14" i="3"/>
  <c r="F14" i="3"/>
  <c r="H14" i="3" s="1"/>
  <c r="G14" i="3"/>
  <c r="I14" i="3"/>
  <c r="J14" i="3"/>
  <c r="D15" i="3"/>
  <c r="E15" i="3"/>
  <c r="F15" i="3"/>
  <c r="H15" i="3" s="1"/>
  <c r="G15" i="3"/>
  <c r="J15" i="3" s="1"/>
  <c r="I15" i="3"/>
  <c r="D16" i="3"/>
  <c r="G16" i="3" s="1"/>
  <c r="E16" i="3"/>
  <c r="F16" i="3"/>
  <c r="H16" i="3"/>
  <c r="I16" i="3"/>
  <c r="J16" i="3" s="1"/>
  <c r="D17" i="3"/>
  <c r="G17" i="3" s="1"/>
  <c r="E17" i="3"/>
  <c r="F17" i="3"/>
  <c r="H17" i="3"/>
  <c r="I17" i="3"/>
  <c r="D18" i="3"/>
  <c r="E18" i="3"/>
  <c r="F18" i="3"/>
  <c r="H18" i="3" s="1"/>
  <c r="J18" i="3" s="1"/>
  <c r="G18" i="3"/>
  <c r="I18" i="3"/>
  <c r="D19" i="3"/>
  <c r="E19" i="3"/>
  <c r="F19" i="3"/>
  <c r="H19" i="3" s="1"/>
  <c r="G19" i="3"/>
  <c r="J19" i="3" s="1"/>
  <c r="I19" i="3"/>
  <c r="D20" i="3"/>
  <c r="G20" i="3" s="1"/>
  <c r="E20" i="3"/>
  <c r="F20" i="3"/>
  <c r="H20" i="3"/>
  <c r="I20" i="3"/>
  <c r="D21" i="3"/>
  <c r="G21" i="3" s="1"/>
  <c r="E21" i="3"/>
  <c r="F21" i="3"/>
  <c r="H21" i="3"/>
  <c r="I21" i="3"/>
  <c r="J21" i="3" s="1"/>
  <c r="D22" i="3"/>
  <c r="E22" i="3"/>
  <c r="F22" i="3"/>
  <c r="H22" i="3" s="1"/>
  <c r="J22" i="3" s="1"/>
  <c r="G22" i="3"/>
  <c r="I22" i="3"/>
  <c r="D23" i="3"/>
  <c r="E23" i="3"/>
  <c r="F23" i="3"/>
  <c r="H23" i="3" s="1"/>
  <c r="G23" i="3"/>
  <c r="I23" i="3"/>
  <c r="J23" i="3"/>
  <c r="D24" i="3"/>
  <c r="E24" i="3"/>
  <c r="F24" i="3"/>
  <c r="G24" i="3"/>
  <c r="H24" i="3"/>
  <c r="I24" i="3"/>
  <c r="D25" i="3"/>
  <c r="G25" i="3" s="1"/>
  <c r="E25" i="3"/>
  <c r="H25" i="3" s="1"/>
  <c r="F25" i="3"/>
  <c r="I25" i="3"/>
  <c r="D26" i="3"/>
  <c r="E26" i="3"/>
  <c r="F26" i="3"/>
  <c r="H26" i="3" s="1"/>
  <c r="G26" i="3"/>
  <c r="I26" i="3"/>
  <c r="J26" i="3" s="1"/>
  <c r="D27" i="3"/>
  <c r="E27" i="3"/>
  <c r="F27" i="3"/>
  <c r="H27" i="3" s="1"/>
  <c r="G27" i="3"/>
  <c r="I27" i="3"/>
  <c r="J27" i="3"/>
  <c r="D28" i="3"/>
  <c r="G28" i="3" s="1"/>
  <c r="E28" i="3"/>
  <c r="F28" i="3"/>
  <c r="H28" i="3"/>
  <c r="I28" i="3"/>
  <c r="D29" i="3"/>
  <c r="G29" i="3" s="1"/>
  <c r="E29" i="3"/>
  <c r="H29" i="3" s="1"/>
  <c r="F29" i="3"/>
  <c r="I29" i="3"/>
  <c r="D30" i="3"/>
  <c r="E30" i="3"/>
  <c r="F30" i="3"/>
  <c r="G30" i="3"/>
  <c r="I30" i="3"/>
  <c r="D31" i="3"/>
  <c r="E31" i="3"/>
  <c r="F31" i="3"/>
  <c r="H31" i="3" s="1"/>
  <c r="G31" i="3"/>
  <c r="I31" i="3"/>
  <c r="J31" i="3"/>
  <c r="D32" i="3"/>
  <c r="G32" i="3" s="1"/>
  <c r="E32" i="3"/>
  <c r="F32" i="3"/>
  <c r="H32" i="3"/>
  <c r="I32" i="3"/>
  <c r="J32" i="3" s="1"/>
  <c r="D33" i="3"/>
  <c r="G33" i="3" s="1"/>
  <c r="E33" i="3"/>
  <c r="F33" i="3"/>
  <c r="H33" i="3"/>
  <c r="I33" i="3"/>
  <c r="D34" i="3"/>
  <c r="E34" i="3"/>
  <c r="F34" i="3"/>
  <c r="H34" i="3" s="1"/>
  <c r="J34" i="3" s="1"/>
  <c r="G34" i="3"/>
  <c r="I34" i="3"/>
  <c r="D35" i="3"/>
  <c r="E35" i="3"/>
  <c r="F35" i="3"/>
  <c r="H35" i="3" s="1"/>
  <c r="G35" i="3"/>
  <c r="I35" i="3"/>
  <c r="J35" i="3"/>
  <c r="D36" i="3"/>
  <c r="G36" i="3" s="1"/>
  <c r="E36" i="3"/>
  <c r="F36" i="3"/>
  <c r="H36" i="3"/>
  <c r="I36" i="3"/>
  <c r="D37" i="3"/>
  <c r="G37" i="3" s="1"/>
  <c r="E37" i="3"/>
  <c r="F37" i="3"/>
  <c r="H37" i="3"/>
  <c r="I37" i="3"/>
  <c r="J37" i="3" s="1"/>
  <c r="D38" i="3"/>
  <c r="E38" i="3"/>
  <c r="F38" i="3"/>
  <c r="H38" i="3" s="1"/>
  <c r="G38" i="3"/>
  <c r="I38" i="3"/>
  <c r="J38" i="3"/>
  <c r="D39" i="3"/>
  <c r="E39" i="3"/>
  <c r="F39" i="3"/>
  <c r="H39" i="3" s="1"/>
  <c r="G39" i="3"/>
  <c r="I39" i="3"/>
  <c r="J39" i="3"/>
  <c r="D40" i="3"/>
  <c r="E40" i="3"/>
  <c r="F40" i="3"/>
  <c r="G40" i="3"/>
  <c r="H40" i="3"/>
  <c r="I40" i="3"/>
  <c r="D41" i="3"/>
  <c r="G41" i="3" s="1"/>
  <c r="E41" i="3"/>
  <c r="H41" i="3" s="1"/>
  <c r="F41" i="3"/>
  <c r="I41" i="3"/>
  <c r="J41" i="3" s="1"/>
  <c r="D42" i="3"/>
  <c r="E42" i="3"/>
  <c r="F42" i="3"/>
  <c r="H42" i="3" s="1"/>
  <c r="G42" i="3"/>
  <c r="I42" i="3"/>
  <c r="J42" i="3" s="1"/>
  <c r="D43" i="3"/>
  <c r="E43" i="3"/>
  <c r="F43" i="3"/>
  <c r="H43" i="3" s="1"/>
  <c r="J43" i="3" s="1"/>
  <c r="G43" i="3"/>
  <c r="I43" i="3"/>
  <c r="D44" i="3"/>
  <c r="G44" i="3" s="1"/>
  <c r="E44" i="3"/>
  <c r="F44" i="3"/>
  <c r="H44" i="3"/>
  <c r="I44" i="3"/>
  <c r="D45" i="3"/>
  <c r="G45" i="3" s="1"/>
  <c r="E45" i="3"/>
  <c r="H45" i="3" s="1"/>
  <c r="F45" i="3"/>
  <c r="I45" i="3"/>
  <c r="D46" i="3"/>
  <c r="E46" i="3"/>
  <c r="F46" i="3"/>
  <c r="G46" i="3"/>
  <c r="I46" i="3"/>
  <c r="J46" i="3"/>
  <c r="D47" i="3"/>
  <c r="E47" i="3"/>
  <c r="F47" i="3"/>
  <c r="H47" i="3" s="1"/>
  <c r="G47" i="3"/>
  <c r="I47" i="3"/>
  <c r="J47" i="3"/>
  <c r="D48" i="3"/>
  <c r="G48" i="3" s="1"/>
  <c r="E48" i="3"/>
  <c r="F48" i="3"/>
  <c r="H48" i="3"/>
  <c r="I48" i="3"/>
  <c r="J48" i="3" s="1"/>
  <c r="D49" i="3"/>
  <c r="G49" i="3" s="1"/>
  <c r="E49" i="3"/>
  <c r="F49" i="3"/>
  <c r="H49" i="3"/>
  <c r="I49" i="3"/>
  <c r="D50" i="3"/>
  <c r="E50" i="3"/>
  <c r="F50" i="3"/>
  <c r="H50" i="3" s="1"/>
  <c r="J50" i="3" s="1"/>
  <c r="G50" i="3"/>
  <c r="I50" i="3"/>
  <c r="D51" i="3"/>
  <c r="E51" i="3"/>
  <c r="F51" i="3"/>
  <c r="H51" i="3" s="1"/>
  <c r="G51" i="3"/>
  <c r="J51" i="3" s="1"/>
  <c r="I51" i="3"/>
  <c r="D52" i="3"/>
  <c r="G52" i="3" s="1"/>
  <c r="E52" i="3"/>
  <c r="F52" i="3"/>
  <c r="H52" i="3"/>
  <c r="I52" i="3"/>
  <c r="J52" i="3" s="1"/>
  <c r="D53" i="3"/>
  <c r="G53" i="3" s="1"/>
  <c r="E53" i="3"/>
  <c r="F53" i="3"/>
  <c r="H53" i="3"/>
  <c r="I53" i="3"/>
  <c r="J53" i="3" s="1"/>
  <c r="D54" i="3"/>
  <c r="E54" i="3"/>
  <c r="F54" i="3"/>
  <c r="H54" i="3" s="1"/>
  <c r="J54" i="3" s="1"/>
  <c r="G54" i="3"/>
  <c r="I54" i="3"/>
  <c r="D55" i="3"/>
  <c r="E55" i="3"/>
  <c r="F55" i="3"/>
  <c r="H55" i="3" s="1"/>
  <c r="G55" i="3"/>
  <c r="I55" i="3"/>
  <c r="J55" i="3"/>
  <c r="D56" i="3"/>
  <c r="E56" i="3"/>
  <c r="F56" i="3"/>
  <c r="G56" i="3"/>
  <c r="H56" i="3"/>
  <c r="I56" i="3"/>
  <c r="D57" i="3"/>
  <c r="G57" i="3" s="1"/>
  <c r="E57" i="3"/>
  <c r="H57" i="3" s="1"/>
  <c r="F57" i="3"/>
  <c r="I57" i="3"/>
  <c r="J57" i="3" s="1"/>
  <c r="D58" i="3"/>
  <c r="E58" i="3"/>
  <c r="F58" i="3"/>
  <c r="H58" i="3" s="1"/>
  <c r="G58" i="3"/>
  <c r="I58" i="3"/>
  <c r="J58" i="3" s="1"/>
  <c r="D59" i="3"/>
  <c r="E59" i="3"/>
  <c r="F59" i="3"/>
  <c r="H59" i="3" s="1"/>
  <c r="J59" i="3" s="1"/>
  <c r="G59" i="3"/>
  <c r="I59" i="3"/>
  <c r="D60" i="3"/>
  <c r="G60" i="3" s="1"/>
  <c r="E60" i="3"/>
  <c r="F60" i="3"/>
  <c r="H60" i="3"/>
  <c r="I60" i="3"/>
  <c r="J60" i="3" s="1"/>
  <c r="D61" i="3"/>
  <c r="G61" i="3" s="1"/>
  <c r="E61" i="3"/>
  <c r="H61" i="3" s="1"/>
  <c r="F61" i="3"/>
  <c r="I61" i="3"/>
  <c r="D62" i="3"/>
  <c r="E62" i="3"/>
  <c r="F62" i="3"/>
  <c r="G62" i="3"/>
  <c r="I62" i="3"/>
  <c r="D63" i="3"/>
  <c r="E63" i="3"/>
  <c r="F63" i="3"/>
  <c r="H63" i="3" s="1"/>
  <c r="G63" i="3"/>
  <c r="J63" i="3" s="1"/>
  <c r="I63" i="3"/>
  <c r="D64" i="3"/>
  <c r="G64" i="3" s="1"/>
  <c r="E64" i="3"/>
  <c r="F64" i="3"/>
  <c r="H64" i="3"/>
  <c r="I64" i="3"/>
  <c r="J64" i="3" s="1"/>
  <c r="D65" i="3"/>
  <c r="G65" i="3" s="1"/>
  <c r="E65" i="3"/>
  <c r="F65" i="3"/>
  <c r="H65" i="3"/>
  <c r="I65" i="3"/>
  <c r="J65" i="3" s="1"/>
  <c r="D66" i="3"/>
  <c r="E66" i="3"/>
  <c r="F66" i="3"/>
  <c r="H66" i="3" s="1"/>
  <c r="G66" i="3"/>
  <c r="I66" i="3"/>
  <c r="J66" i="3"/>
  <c r="D67" i="3"/>
  <c r="E67" i="3"/>
  <c r="F67" i="3"/>
  <c r="H67" i="3" s="1"/>
  <c r="G67" i="3"/>
  <c r="J67" i="3" s="1"/>
  <c r="I67" i="3"/>
  <c r="D68" i="3"/>
  <c r="G68" i="3" s="1"/>
  <c r="E68" i="3"/>
  <c r="F68" i="3"/>
  <c r="H68" i="3"/>
  <c r="I68" i="3"/>
  <c r="D69" i="3"/>
  <c r="G69" i="3" s="1"/>
  <c r="E69" i="3"/>
  <c r="F69" i="3"/>
  <c r="H69" i="3"/>
  <c r="I69" i="3"/>
  <c r="J69" i="3" s="1"/>
  <c r="D70" i="3"/>
  <c r="E70" i="3"/>
  <c r="F70" i="3"/>
  <c r="H70" i="3" s="1"/>
  <c r="G70" i="3"/>
  <c r="I70" i="3"/>
  <c r="J70" i="3"/>
  <c r="D71" i="3"/>
  <c r="E71" i="3"/>
  <c r="F71" i="3"/>
  <c r="H71" i="3" s="1"/>
  <c r="G71" i="3"/>
  <c r="I71" i="3"/>
  <c r="J71" i="3"/>
  <c r="D72" i="3"/>
  <c r="E72" i="3"/>
  <c r="F72" i="3"/>
  <c r="G72" i="3"/>
  <c r="H72" i="3"/>
  <c r="I72" i="3"/>
  <c r="D73" i="3"/>
  <c r="G73" i="3" s="1"/>
  <c r="E73" i="3"/>
  <c r="H73" i="3" s="1"/>
  <c r="F73" i="3"/>
  <c r="I73" i="3"/>
  <c r="D74" i="3"/>
  <c r="E74" i="3"/>
  <c r="F74" i="3"/>
  <c r="H74" i="3" s="1"/>
  <c r="G74" i="3"/>
  <c r="I74" i="3"/>
  <c r="J74" i="3" s="1"/>
  <c r="D75" i="3"/>
  <c r="E75" i="3"/>
  <c r="F75" i="3"/>
  <c r="H75" i="3" s="1"/>
  <c r="G75" i="3"/>
  <c r="I75" i="3"/>
  <c r="J75" i="3"/>
  <c r="D76" i="3"/>
  <c r="G76" i="3" s="1"/>
  <c r="E76" i="3"/>
  <c r="F76" i="3"/>
  <c r="H76" i="3"/>
  <c r="I76" i="3"/>
  <c r="J76" i="3" s="1"/>
  <c r="D77" i="3"/>
  <c r="G77" i="3" s="1"/>
  <c r="E77" i="3"/>
  <c r="H77" i="3" s="1"/>
  <c r="F77" i="3"/>
  <c r="I77" i="3"/>
  <c r="D78" i="3"/>
  <c r="E78" i="3"/>
  <c r="F78" i="3"/>
  <c r="G78" i="3"/>
  <c r="I78" i="3"/>
  <c r="D79" i="3"/>
  <c r="E79" i="3"/>
  <c r="F79" i="3"/>
  <c r="H79" i="3" s="1"/>
  <c r="G79" i="3"/>
  <c r="J79" i="3" s="1"/>
  <c r="I79" i="3"/>
  <c r="D80" i="3"/>
  <c r="G80" i="3" s="1"/>
  <c r="E80" i="3"/>
  <c r="F80" i="3"/>
  <c r="H80" i="3"/>
  <c r="I80" i="3"/>
  <c r="J80" i="3" s="1"/>
  <c r="D81" i="3"/>
  <c r="G81" i="3" s="1"/>
  <c r="E81" i="3"/>
  <c r="F81" i="3"/>
  <c r="H81" i="3"/>
  <c r="I81" i="3"/>
  <c r="J81" i="3" s="1"/>
  <c r="D82" i="3"/>
  <c r="E82" i="3"/>
  <c r="F82" i="3"/>
  <c r="H82" i="3" s="1"/>
  <c r="J82" i="3" s="1"/>
  <c r="G82" i="3"/>
  <c r="I82" i="3"/>
  <c r="D83" i="3"/>
  <c r="E83" i="3"/>
  <c r="F83" i="3"/>
  <c r="H83" i="3" s="1"/>
  <c r="G83" i="3"/>
  <c r="J83" i="3" s="1"/>
  <c r="I83" i="3"/>
  <c r="D84" i="3"/>
  <c r="G84" i="3" s="1"/>
  <c r="E84" i="3"/>
  <c r="F84" i="3"/>
  <c r="H84" i="3"/>
  <c r="I84" i="3"/>
  <c r="D85" i="3"/>
  <c r="G85" i="3" s="1"/>
  <c r="E85" i="3"/>
  <c r="F85" i="3"/>
  <c r="H85" i="3"/>
  <c r="I85" i="3"/>
  <c r="J85" i="3" s="1"/>
  <c r="D86" i="3"/>
  <c r="E86" i="3"/>
  <c r="F86" i="3"/>
  <c r="H86" i="3" s="1"/>
  <c r="G86" i="3"/>
  <c r="I86" i="3"/>
  <c r="J86" i="3"/>
  <c r="D87" i="3"/>
  <c r="E87" i="3"/>
  <c r="F87" i="3"/>
  <c r="H87" i="3" s="1"/>
  <c r="G87" i="3"/>
  <c r="I87" i="3"/>
  <c r="J87" i="3"/>
  <c r="D88" i="3"/>
  <c r="E88" i="3"/>
  <c r="F88" i="3"/>
  <c r="G88" i="3"/>
  <c r="H88" i="3"/>
  <c r="I88" i="3"/>
  <c r="D89" i="3"/>
  <c r="G89" i="3" s="1"/>
  <c r="E89" i="3"/>
  <c r="H89" i="3" s="1"/>
  <c r="F89" i="3"/>
  <c r="I89" i="3"/>
  <c r="D90" i="3"/>
  <c r="E90" i="3"/>
  <c r="F90" i="3"/>
  <c r="H90" i="3" s="1"/>
  <c r="G90" i="3"/>
  <c r="I90" i="3"/>
  <c r="J90" i="3" s="1"/>
  <c r="D91" i="3"/>
  <c r="E91" i="3"/>
  <c r="F91" i="3"/>
  <c r="H91" i="3" s="1"/>
  <c r="G91" i="3"/>
  <c r="I91" i="3"/>
  <c r="J91" i="3"/>
  <c r="D92" i="3"/>
  <c r="G92" i="3" s="1"/>
  <c r="E92" i="3"/>
  <c r="F92" i="3"/>
  <c r="H92" i="3"/>
  <c r="I92" i="3"/>
  <c r="D93" i="3"/>
  <c r="G93" i="3" s="1"/>
  <c r="E93" i="3"/>
  <c r="F93" i="3"/>
  <c r="H93" i="3" s="1"/>
  <c r="J93" i="3" s="1"/>
  <c r="I93" i="3"/>
  <c r="D94" i="3"/>
  <c r="E94" i="3"/>
  <c r="F94" i="3"/>
  <c r="H94" i="3" s="1"/>
  <c r="G94" i="3"/>
  <c r="I94" i="3"/>
  <c r="J94" i="3" s="1"/>
  <c r="D95" i="3"/>
  <c r="G95" i="3" s="1"/>
  <c r="E95" i="3"/>
  <c r="F95" i="3"/>
  <c r="H95" i="3" s="1"/>
  <c r="I95" i="3"/>
  <c r="J95" i="3"/>
  <c r="D96" i="3"/>
  <c r="E96" i="3"/>
  <c r="H96" i="3" s="1"/>
  <c r="F96" i="3"/>
  <c r="G96" i="3"/>
  <c r="I96" i="3"/>
  <c r="D97" i="3"/>
  <c r="G97" i="3" s="1"/>
  <c r="E97" i="3"/>
  <c r="H97" i="3" s="1"/>
  <c r="J97" i="3" s="1"/>
  <c r="F97" i="3"/>
  <c r="I97" i="3"/>
  <c r="D98" i="3"/>
  <c r="E98" i="3"/>
  <c r="F98" i="3"/>
  <c r="H98" i="3" s="1"/>
  <c r="G98" i="3"/>
  <c r="I98" i="3"/>
  <c r="J98" i="3"/>
  <c r="D99" i="3"/>
  <c r="G99" i="3" s="1"/>
  <c r="J99" i="3" s="1"/>
  <c r="E99" i="3"/>
  <c r="F99" i="3"/>
  <c r="H99" i="3"/>
  <c r="I99" i="3"/>
  <c r="D100" i="3"/>
  <c r="G100" i="3" s="1"/>
  <c r="E100" i="3"/>
  <c r="H100" i="3" s="1"/>
  <c r="F100" i="3"/>
  <c r="I100" i="3"/>
  <c r="J100" i="3" s="1"/>
  <c r="D101" i="3"/>
  <c r="G101" i="3" s="1"/>
  <c r="E101" i="3"/>
  <c r="F101" i="3"/>
  <c r="H101" i="3"/>
  <c r="I101" i="3"/>
  <c r="J101" i="3" s="1"/>
  <c r="D102" i="3"/>
  <c r="E102" i="3"/>
  <c r="F102" i="3"/>
  <c r="H102" i="3" s="1"/>
  <c r="J102" i="3" s="1"/>
  <c r="G102" i="3"/>
  <c r="I102" i="3"/>
  <c r="D103" i="3"/>
  <c r="G103" i="3" s="1"/>
  <c r="E103" i="3"/>
  <c r="F103" i="3"/>
  <c r="H103" i="3"/>
  <c r="I103" i="3"/>
  <c r="J103" i="3"/>
  <c r="D104" i="3"/>
  <c r="G104" i="3" s="1"/>
  <c r="E104" i="3"/>
  <c r="H104" i="3" s="1"/>
  <c r="F104" i="3"/>
  <c r="I104" i="3"/>
  <c r="J104" i="3" s="1"/>
  <c r="D105" i="3"/>
  <c r="G105" i="3" s="1"/>
  <c r="E105" i="3"/>
  <c r="F105" i="3"/>
  <c r="H105" i="3"/>
  <c r="I105" i="3"/>
  <c r="J105" i="3"/>
  <c r="D106" i="3"/>
  <c r="E106" i="3"/>
  <c r="F106" i="3"/>
  <c r="G106" i="3"/>
  <c r="I106" i="3"/>
  <c r="J106" i="3"/>
  <c r="D107" i="3"/>
  <c r="E107" i="3"/>
  <c r="F107" i="3"/>
  <c r="H107" i="3" s="1"/>
  <c r="G107" i="3"/>
  <c r="J107" i="3" s="1"/>
  <c r="I107" i="3"/>
  <c r="D108" i="3"/>
  <c r="G108" i="3" s="1"/>
  <c r="E108" i="3"/>
  <c r="F108" i="3"/>
  <c r="H108" i="3"/>
  <c r="I108" i="3"/>
  <c r="J108" i="3" s="1"/>
  <c r="D109" i="3"/>
  <c r="G109" i="3" s="1"/>
  <c r="E109" i="3"/>
  <c r="F109" i="3"/>
  <c r="H109" i="3" s="1"/>
  <c r="J109" i="3" s="1"/>
  <c r="I109" i="3"/>
  <c r="D110" i="3"/>
  <c r="E110" i="3"/>
  <c r="F110" i="3"/>
  <c r="H110" i="3" s="1"/>
  <c r="G110" i="3"/>
  <c r="I110" i="3"/>
  <c r="J110" i="3" s="1"/>
  <c r="D111" i="3"/>
  <c r="G111" i="3" s="1"/>
  <c r="J111" i="3" s="1"/>
  <c r="E111" i="3"/>
  <c r="F111" i="3"/>
  <c r="H111" i="3" s="1"/>
  <c r="I111" i="3"/>
  <c r="D112" i="3"/>
  <c r="E112" i="3"/>
  <c r="H112" i="3" s="1"/>
  <c r="F112" i="3"/>
  <c r="G112" i="3"/>
  <c r="I112" i="3"/>
  <c r="D113" i="3"/>
  <c r="G113" i="3" s="1"/>
  <c r="E113" i="3"/>
  <c r="H113" i="3" s="1"/>
  <c r="F113" i="3"/>
  <c r="I113" i="3"/>
  <c r="J113" i="3"/>
  <c r="D114" i="3"/>
  <c r="E114" i="3"/>
  <c r="F114" i="3"/>
  <c r="H114" i="3" s="1"/>
  <c r="G114" i="3"/>
  <c r="J114" i="3" s="1"/>
  <c r="I114" i="3"/>
  <c r="D115" i="3"/>
  <c r="G115" i="3" s="1"/>
  <c r="J115" i="3" s="1"/>
  <c r="E115" i="3"/>
  <c r="F115" i="3"/>
  <c r="H115" i="3"/>
  <c r="I115" i="3"/>
  <c r="D116" i="3"/>
  <c r="G116" i="3" s="1"/>
  <c r="E116" i="3"/>
  <c r="H116" i="3" s="1"/>
  <c r="F116" i="3"/>
  <c r="I116" i="3"/>
  <c r="D117" i="3"/>
  <c r="G117" i="3" s="1"/>
  <c r="E117" i="3"/>
  <c r="F117" i="3"/>
  <c r="H117" i="3"/>
  <c r="I117" i="3"/>
  <c r="D118" i="3"/>
  <c r="G118" i="3" s="1"/>
  <c r="E118" i="3"/>
  <c r="H118" i="3" s="1"/>
  <c r="F118" i="3"/>
  <c r="I118" i="3"/>
  <c r="D119" i="3"/>
  <c r="G119" i="3" s="1"/>
  <c r="E119" i="3"/>
  <c r="F119" i="3"/>
  <c r="H119" i="3" s="1"/>
  <c r="J119" i="3" s="1"/>
  <c r="I119" i="3"/>
  <c r="D120" i="3"/>
  <c r="E120" i="3"/>
  <c r="F120" i="3"/>
  <c r="H120" i="3" s="1"/>
  <c r="G120" i="3"/>
  <c r="J120" i="3" s="1"/>
  <c r="I120" i="3"/>
  <c r="D121" i="3"/>
  <c r="G121" i="3" s="1"/>
  <c r="E121" i="3"/>
  <c r="F121" i="3"/>
  <c r="H121" i="3"/>
  <c r="I121" i="3"/>
  <c r="J121" i="3"/>
  <c r="D122" i="3"/>
  <c r="G122" i="3" s="1"/>
  <c r="E122" i="3"/>
  <c r="H122" i="3" s="1"/>
  <c r="F122" i="3"/>
  <c r="I122" i="3"/>
  <c r="D123" i="3"/>
  <c r="G123" i="3" s="1"/>
  <c r="E123" i="3"/>
  <c r="F123" i="3"/>
  <c r="H123" i="3" s="1"/>
  <c r="J123" i="3" s="1"/>
  <c r="I123" i="3"/>
  <c r="D124" i="3"/>
  <c r="E124" i="3"/>
  <c r="F124" i="3"/>
  <c r="H124" i="3" s="1"/>
  <c r="G124" i="3"/>
  <c r="I124" i="3"/>
  <c r="J124" i="3"/>
  <c r="D125" i="3"/>
  <c r="G125" i="3" s="1"/>
  <c r="E125" i="3"/>
  <c r="F125" i="3"/>
  <c r="H125" i="3"/>
  <c r="I125" i="3"/>
  <c r="J125" i="3"/>
  <c r="D126" i="3"/>
  <c r="G126" i="3" s="1"/>
  <c r="E126" i="3"/>
  <c r="H126" i="3" s="1"/>
  <c r="F126" i="3"/>
  <c r="I126" i="3"/>
  <c r="D127" i="3"/>
  <c r="G127" i="3" s="1"/>
  <c r="E127" i="3"/>
  <c r="F127" i="3"/>
  <c r="H127" i="3" s="1"/>
  <c r="J127" i="3" s="1"/>
  <c r="I127" i="3"/>
  <c r="D128" i="3"/>
  <c r="E128" i="3"/>
  <c r="F128" i="3"/>
  <c r="H128" i="3" s="1"/>
  <c r="G128" i="3"/>
  <c r="I128" i="3"/>
  <c r="J128" i="3"/>
  <c r="D129" i="3"/>
  <c r="G129" i="3" s="1"/>
  <c r="J129" i="3" s="1"/>
  <c r="E129" i="3"/>
  <c r="F129" i="3"/>
  <c r="H129" i="3"/>
  <c r="I129" i="3"/>
  <c r="D130" i="3"/>
  <c r="G130" i="3" s="1"/>
  <c r="E130" i="3"/>
  <c r="H130" i="3" s="1"/>
  <c r="F130" i="3"/>
  <c r="I130" i="3"/>
  <c r="J130" i="3" s="1"/>
  <c r="D131" i="3"/>
  <c r="G131" i="3" s="1"/>
  <c r="E131" i="3"/>
  <c r="F131" i="3"/>
  <c r="I131" i="3"/>
  <c r="D132" i="3"/>
  <c r="E132" i="3"/>
  <c r="F132" i="3"/>
  <c r="H132" i="3" s="1"/>
  <c r="J132" i="3" s="1"/>
  <c r="G132" i="3"/>
  <c r="I132" i="3"/>
  <c r="D133" i="3"/>
  <c r="G133" i="3" s="1"/>
  <c r="J133" i="3" s="1"/>
  <c r="E133" i="3"/>
  <c r="F133" i="3"/>
  <c r="H133" i="3"/>
  <c r="I133" i="3"/>
  <c r="D134" i="3"/>
  <c r="G134" i="3" s="1"/>
  <c r="E134" i="3"/>
  <c r="H134" i="3" s="1"/>
  <c r="F134" i="3"/>
  <c r="I134" i="3"/>
  <c r="D135" i="3"/>
  <c r="G135" i="3" s="1"/>
  <c r="E135" i="3"/>
  <c r="F135" i="3"/>
  <c r="I135" i="3"/>
  <c r="J135" i="3" s="1"/>
  <c r="D136" i="3"/>
  <c r="E136" i="3"/>
  <c r="F136" i="3"/>
  <c r="H136" i="3" s="1"/>
  <c r="G136" i="3"/>
  <c r="J136" i="3" s="1"/>
  <c r="I136" i="3"/>
  <c r="D137" i="3"/>
  <c r="G137" i="3" s="1"/>
  <c r="J137" i="3" s="1"/>
  <c r="E137" i="3"/>
  <c r="F137" i="3"/>
  <c r="H137" i="3"/>
  <c r="I137" i="3"/>
  <c r="D138" i="3"/>
  <c r="G138" i="3" s="1"/>
  <c r="E138" i="3"/>
  <c r="F138" i="3"/>
  <c r="H138" i="3"/>
  <c r="I138" i="3"/>
  <c r="J138" i="3" s="1"/>
  <c r="D139" i="3"/>
  <c r="G139" i="3" s="1"/>
  <c r="E139" i="3"/>
  <c r="F139" i="3"/>
  <c r="I139" i="3"/>
  <c r="D140" i="3"/>
  <c r="E140" i="3"/>
  <c r="F140" i="3"/>
  <c r="H140" i="3" s="1"/>
  <c r="J140" i="3" s="1"/>
  <c r="G140" i="3"/>
  <c r="I140" i="3"/>
  <c r="D141" i="3"/>
  <c r="G141" i="3" s="1"/>
  <c r="J141" i="3" s="1"/>
  <c r="E141" i="3"/>
  <c r="F141" i="3"/>
  <c r="H141" i="3"/>
  <c r="I141" i="3"/>
  <c r="D142" i="3"/>
  <c r="G142" i="3" s="1"/>
  <c r="E142" i="3"/>
  <c r="H142" i="3" s="1"/>
  <c r="F142" i="3"/>
  <c r="I142" i="3"/>
  <c r="J142" i="3" s="1"/>
  <c r="D143" i="3"/>
  <c r="G143" i="3" s="1"/>
  <c r="E143" i="3"/>
  <c r="F143" i="3"/>
  <c r="H143" i="3"/>
  <c r="I143" i="3"/>
  <c r="J143" i="3"/>
  <c r="D144" i="3"/>
  <c r="E144" i="3"/>
  <c r="F144" i="3"/>
  <c r="G144" i="3"/>
  <c r="I144" i="3"/>
  <c r="J144" i="3"/>
  <c r="D145" i="3"/>
  <c r="E145" i="3"/>
  <c r="F145" i="3"/>
  <c r="G145" i="3"/>
  <c r="J145" i="3" s="1"/>
  <c r="H145" i="3"/>
  <c r="I145" i="3"/>
  <c r="D146" i="3"/>
  <c r="G146" i="3" s="1"/>
  <c r="E146" i="3"/>
  <c r="F146" i="3"/>
  <c r="H146" i="3"/>
  <c r="I146" i="3"/>
  <c r="J146" i="3" s="1"/>
  <c r="D147" i="3"/>
  <c r="G147" i="3" s="1"/>
  <c r="E147" i="3"/>
  <c r="F147" i="3"/>
  <c r="H147" i="3" s="1"/>
  <c r="I147" i="3"/>
  <c r="J147" i="3" s="1"/>
  <c r="D148" i="3"/>
  <c r="E148" i="3"/>
  <c r="F148" i="3"/>
  <c r="H148" i="3" s="1"/>
  <c r="G148" i="3"/>
  <c r="I148" i="3"/>
  <c r="J148" i="3" s="1"/>
  <c r="D149" i="3"/>
  <c r="G149" i="3" s="1"/>
  <c r="E149" i="3"/>
  <c r="F149" i="3"/>
  <c r="H149" i="3" s="1"/>
  <c r="I149" i="3"/>
  <c r="J149" i="3"/>
  <c r="D150" i="3"/>
  <c r="E150" i="3"/>
  <c r="H150" i="3" s="1"/>
  <c r="F150" i="3"/>
  <c r="G150" i="3"/>
  <c r="I150" i="3"/>
  <c r="J150" i="3" s="1"/>
  <c r="D151" i="3"/>
  <c r="G151" i="3" s="1"/>
  <c r="E151" i="3"/>
  <c r="H151" i="3" s="1"/>
  <c r="J151" i="3" s="1"/>
  <c r="F151" i="3"/>
  <c r="I151" i="3"/>
  <c r="D152" i="3"/>
  <c r="E152" i="3"/>
  <c r="F152" i="3"/>
  <c r="G152" i="3"/>
  <c r="I152" i="3"/>
  <c r="D153" i="3"/>
  <c r="E153" i="3"/>
  <c r="F153" i="3"/>
  <c r="H153" i="3" s="1"/>
  <c r="G153" i="3"/>
  <c r="I153" i="3"/>
  <c r="J153" i="3"/>
  <c r="D154" i="3"/>
  <c r="G154" i="3" s="1"/>
  <c r="E154" i="3"/>
  <c r="F154" i="3"/>
  <c r="H154" i="3"/>
  <c r="I154" i="3"/>
  <c r="J154" i="3" s="1"/>
  <c r="D155" i="3"/>
  <c r="G155" i="3" s="1"/>
  <c r="E155" i="3"/>
  <c r="F155" i="3"/>
  <c r="H155" i="3" s="1"/>
  <c r="I155" i="3"/>
  <c r="D156" i="3"/>
  <c r="E156" i="3"/>
  <c r="F156" i="3"/>
  <c r="H156" i="3" s="1"/>
  <c r="G156" i="3"/>
  <c r="I156" i="3"/>
  <c r="J156" i="3" s="1"/>
  <c r="D157" i="3"/>
  <c r="G157" i="3" s="1"/>
  <c r="J157" i="3" s="1"/>
  <c r="E157" i="3"/>
  <c r="F157" i="3"/>
  <c r="H157" i="3"/>
  <c r="I157" i="3"/>
  <c r="D158" i="3"/>
  <c r="E158" i="3"/>
  <c r="H158" i="3" s="1"/>
  <c r="F158" i="3"/>
  <c r="G158" i="3"/>
  <c r="I158" i="3"/>
  <c r="D159" i="3"/>
  <c r="G159" i="3" s="1"/>
  <c r="E159" i="3"/>
  <c r="F159" i="3"/>
  <c r="H159" i="3"/>
  <c r="J159" i="3" s="1"/>
  <c r="I159" i="3"/>
  <c r="D160" i="3"/>
  <c r="E160" i="3"/>
  <c r="F160" i="3"/>
  <c r="G160" i="3"/>
  <c r="I160" i="3"/>
  <c r="J160" i="3"/>
  <c r="D161" i="3"/>
  <c r="E161" i="3"/>
  <c r="F161" i="3"/>
  <c r="G161" i="3"/>
  <c r="J161" i="3" s="1"/>
  <c r="H161" i="3"/>
  <c r="I161" i="3"/>
  <c r="D162" i="3"/>
  <c r="G162" i="3" s="1"/>
  <c r="E162" i="3"/>
  <c r="F162" i="3"/>
  <c r="H162" i="3"/>
  <c r="I162" i="3"/>
  <c r="J162" i="3" s="1"/>
  <c r="D163" i="3"/>
  <c r="G163" i="3" s="1"/>
  <c r="E163" i="3"/>
  <c r="F163" i="3"/>
  <c r="H163" i="3" s="1"/>
  <c r="I163" i="3"/>
  <c r="J163" i="3" s="1"/>
  <c r="D164" i="3"/>
  <c r="E164" i="3"/>
  <c r="F164" i="3"/>
  <c r="H164" i="3" s="1"/>
  <c r="G164" i="3"/>
  <c r="I164" i="3"/>
  <c r="J164" i="3" s="1"/>
  <c r="D165" i="3"/>
  <c r="G165" i="3" s="1"/>
  <c r="E165" i="3"/>
  <c r="F165" i="3"/>
  <c r="H165" i="3" s="1"/>
  <c r="I165" i="3"/>
  <c r="D166" i="3"/>
  <c r="E166" i="3"/>
  <c r="H166" i="3" s="1"/>
  <c r="F166" i="3"/>
  <c r="G166" i="3"/>
  <c r="I166" i="3"/>
  <c r="D167" i="3"/>
  <c r="G167" i="3" s="1"/>
  <c r="E167" i="3"/>
  <c r="H167" i="3" s="1"/>
  <c r="J167" i="3" s="1"/>
  <c r="F167" i="3"/>
  <c r="I167" i="3"/>
  <c r="D168" i="3"/>
  <c r="E168" i="3"/>
  <c r="F168" i="3"/>
  <c r="G168" i="3"/>
  <c r="I168" i="3"/>
  <c r="D169" i="3"/>
  <c r="E169" i="3"/>
  <c r="F169" i="3"/>
  <c r="H169" i="3" s="1"/>
  <c r="G169" i="3"/>
  <c r="I169" i="3"/>
  <c r="J169" i="3"/>
  <c r="D170" i="3"/>
  <c r="G170" i="3" s="1"/>
  <c r="E170" i="3"/>
  <c r="F170" i="3"/>
  <c r="H170" i="3"/>
  <c r="I170" i="3"/>
  <c r="J170" i="3" s="1"/>
  <c r="D171" i="3"/>
  <c r="G171" i="3" s="1"/>
  <c r="E171" i="3"/>
  <c r="F171" i="3"/>
  <c r="H171" i="3" s="1"/>
  <c r="I171" i="3"/>
  <c r="J171" i="3" s="1"/>
  <c r="D172" i="3"/>
  <c r="E172" i="3"/>
  <c r="F172" i="3"/>
  <c r="H172" i="3" s="1"/>
  <c r="G172" i="3"/>
  <c r="I172" i="3"/>
  <c r="J172" i="3" s="1"/>
  <c r="D173" i="3"/>
  <c r="G173" i="3" s="1"/>
  <c r="J173" i="3" s="1"/>
  <c r="E173" i="3"/>
  <c r="F173" i="3"/>
  <c r="H173" i="3"/>
  <c r="I173" i="3"/>
  <c r="D174" i="3"/>
  <c r="E174" i="3"/>
  <c r="F174" i="3"/>
  <c r="H174" i="3" s="1"/>
  <c r="G174" i="3"/>
  <c r="I174" i="3"/>
  <c r="J174" i="3" s="1"/>
  <c r="D175" i="3"/>
  <c r="G175" i="3" s="1"/>
  <c r="E175" i="3"/>
  <c r="F175" i="3"/>
  <c r="H175" i="3" s="1"/>
  <c r="I175" i="3"/>
  <c r="J175" i="3"/>
  <c r="D176" i="3"/>
  <c r="E176" i="3"/>
  <c r="H176" i="3" s="1"/>
  <c r="F176" i="3"/>
  <c r="G176" i="3"/>
  <c r="I176" i="3"/>
  <c r="J176" i="3" s="1"/>
  <c r="D177" i="3"/>
  <c r="G177" i="3" s="1"/>
  <c r="J177" i="3" s="1"/>
  <c r="E177" i="3"/>
  <c r="F177" i="3"/>
  <c r="H177" i="3"/>
  <c r="I177" i="3"/>
  <c r="D178" i="3"/>
  <c r="E178" i="3"/>
  <c r="F178" i="3"/>
  <c r="H178" i="3" s="1"/>
  <c r="G178" i="3"/>
  <c r="I178" i="3"/>
  <c r="J178" i="3" s="1"/>
  <c r="D179" i="3"/>
  <c r="G179" i="3" s="1"/>
  <c r="E179" i="3"/>
  <c r="F179" i="3"/>
  <c r="H179" i="3" s="1"/>
  <c r="I179" i="3"/>
  <c r="J179" i="3"/>
  <c r="D180" i="3"/>
  <c r="E180" i="3"/>
  <c r="H180" i="3" s="1"/>
  <c r="F180" i="3"/>
  <c r="G180" i="3"/>
  <c r="I180" i="3"/>
  <c r="D181" i="3"/>
  <c r="G181" i="3" s="1"/>
  <c r="J181" i="3" s="1"/>
  <c r="E181" i="3"/>
  <c r="F181" i="3"/>
  <c r="H181" i="3"/>
  <c r="I181" i="3"/>
  <c r="D182" i="3"/>
  <c r="E182" i="3"/>
  <c r="F182" i="3"/>
  <c r="H182" i="3" s="1"/>
  <c r="G182" i="3"/>
  <c r="I182" i="3"/>
  <c r="D183" i="3"/>
  <c r="G183" i="3" s="1"/>
  <c r="E183" i="3"/>
  <c r="F183" i="3"/>
  <c r="H183" i="3" s="1"/>
  <c r="I183" i="3"/>
  <c r="D184" i="3"/>
  <c r="E184" i="3"/>
  <c r="H184" i="3" s="1"/>
  <c r="F184" i="3"/>
  <c r="G184" i="3"/>
  <c r="I184" i="3"/>
  <c r="J184" i="3" s="1"/>
  <c r="D185" i="3"/>
  <c r="G185" i="3" s="1"/>
  <c r="J185" i="3" s="1"/>
  <c r="E185" i="3"/>
  <c r="F185" i="3"/>
  <c r="H185" i="3"/>
  <c r="I185" i="3"/>
  <c r="D186" i="3"/>
  <c r="E186" i="3"/>
  <c r="F186" i="3"/>
  <c r="H186" i="3" s="1"/>
  <c r="G186" i="3"/>
  <c r="I186" i="3"/>
  <c r="J186" i="3" s="1"/>
  <c r="D187" i="3"/>
  <c r="G187" i="3" s="1"/>
  <c r="E187" i="3"/>
  <c r="F187" i="3"/>
  <c r="H187" i="3" s="1"/>
  <c r="I187" i="3"/>
  <c r="D188" i="3"/>
  <c r="E188" i="3"/>
  <c r="H188" i="3" s="1"/>
  <c r="F188" i="3"/>
  <c r="G188" i="3"/>
  <c r="I188" i="3"/>
  <c r="D189" i="3"/>
  <c r="G189" i="3" s="1"/>
  <c r="E189" i="3"/>
  <c r="F189" i="3"/>
  <c r="H189" i="3"/>
  <c r="I189" i="3"/>
  <c r="J189" i="3"/>
  <c r="D190" i="3"/>
  <c r="E190" i="3"/>
  <c r="F190" i="3"/>
  <c r="H190" i="3" s="1"/>
  <c r="G190" i="3"/>
  <c r="I190" i="3"/>
  <c r="J190" i="3" s="1"/>
  <c r="D191" i="3"/>
  <c r="G191" i="3" s="1"/>
  <c r="E191" i="3"/>
  <c r="F191" i="3"/>
  <c r="H191" i="3" s="1"/>
  <c r="I191" i="3"/>
  <c r="J191" i="3"/>
  <c r="D192" i="3"/>
  <c r="E192" i="3"/>
  <c r="H192" i="3" s="1"/>
  <c r="F192" i="3"/>
  <c r="G192" i="3"/>
  <c r="I192" i="3"/>
  <c r="D193" i="3"/>
  <c r="G193" i="3" s="1"/>
  <c r="J193" i="3" s="1"/>
  <c r="E193" i="3"/>
  <c r="F193" i="3"/>
  <c r="H193" i="3"/>
  <c r="I193" i="3"/>
  <c r="D194" i="3"/>
  <c r="E194" i="3"/>
  <c r="F194" i="3"/>
  <c r="H194" i="3" s="1"/>
  <c r="G194" i="3"/>
  <c r="I194" i="3"/>
  <c r="J194" i="3" s="1"/>
  <c r="D195" i="3"/>
  <c r="G195" i="3" s="1"/>
  <c r="E195" i="3"/>
  <c r="F195" i="3"/>
  <c r="H195" i="3" s="1"/>
  <c r="I195" i="3"/>
  <c r="J195" i="3"/>
  <c r="D196" i="3"/>
  <c r="E196" i="3"/>
  <c r="H196" i="3" s="1"/>
  <c r="F196" i="3"/>
  <c r="G196" i="3"/>
  <c r="I196" i="3"/>
  <c r="D197" i="3"/>
  <c r="G197" i="3" s="1"/>
  <c r="J197" i="3" s="1"/>
  <c r="E197" i="3"/>
  <c r="F197" i="3"/>
  <c r="H197" i="3"/>
  <c r="I197" i="3"/>
  <c r="D198" i="3"/>
  <c r="E198" i="3"/>
  <c r="F198" i="3"/>
  <c r="H198" i="3" s="1"/>
  <c r="G198" i="3"/>
  <c r="I198" i="3"/>
  <c r="J198" i="3" s="1"/>
  <c r="D199" i="3"/>
  <c r="G199" i="3" s="1"/>
  <c r="E199" i="3"/>
  <c r="F199" i="3"/>
  <c r="H199" i="3" s="1"/>
  <c r="I199" i="3"/>
  <c r="D200" i="3"/>
  <c r="E200" i="3"/>
  <c r="H200" i="3" s="1"/>
  <c r="F200" i="3"/>
  <c r="G200" i="3"/>
  <c r="I200" i="3"/>
  <c r="J200" i="3" s="1"/>
  <c r="D201" i="3"/>
  <c r="G201" i="3" s="1"/>
  <c r="J201" i="3" s="1"/>
  <c r="E201" i="3"/>
  <c r="F201" i="3"/>
  <c r="H201" i="3"/>
  <c r="I201" i="3"/>
  <c r="D202" i="3"/>
  <c r="E202" i="3"/>
  <c r="F202" i="3"/>
  <c r="H202" i="3" s="1"/>
  <c r="G202" i="3"/>
  <c r="I202" i="3"/>
  <c r="J202" i="3" s="1"/>
  <c r="D203" i="3"/>
  <c r="G203" i="3" s="1"/>
  <c r="E203" i="3"/>
  <c r="F203" i="3"/>
  <c r="H203" i="3" s="1"/>
  <c r="I203" i="3"/>
  <c r="J203" i="3"/>
  <c r="D204" i="3"/>
  <c r="E204" i="3"/>
  <c r="H204" i="3" s="1"/>
  <c r="F204" i="3"/>
  <c r="G204" i="3"/>
  <c r="I204" i="3"/>
  <c r="D205" i="3"/>
  <c r="G205" i="3" s="1"/>
  <c r="J205" i="3" s="1"/>
  <c r="E205" i="3"/>
  <c r="F205" i="3"/>
  <c r="H205" i="3"/>
  <c r="I205" i="3"/>
  <c r="D206" i="3"/>
  <c r="E206" i="3"/>
  <c r="F206" i="3"/>
  <c r="H206" i="3" s="1"/>
  <c r="G206" i="3"/>
  <c r="I206" i="3"/>
  <c r="J206" i="3" s="1"/>
  <c r="D207" i="3"/>
  <c r="G207" i="3" s="1"/>
  <c r="J207" i="3" s="1"/>
  <c r="E207" i="3"/>
  <c r="F207" i="3"/>
  <c r="H207" i="3" s="1"/>
  <c r="I207" i="3"/>
  <c r="D208" i="3"/>
  <c r="E208" i="3"/>
  <c r="H208" i="3" s="1"/>
  <c r="F208" i="3"/>
  <c r="G208" i="3"/>
  <c r="I208" i="3"/>
  <c r="J208" i="3" s="1"/>
  <c r="D209" i="3"/>
  <c r="G209" i="3" s="1"/>
  <c r="J209" i="3" s="1"/>
  <c r="E209" i="3"/>
  <c r="F209" i="3"/>
  <c r="H209" i="3"/>
  <c r="I209" i="3"/>
  <c r="D210" i="3"/>
  <c r="E210" i="3"/>
  <c r="F210" i="3"/>
  <c r="H210" i="3" s="1"/>
  <c r="G210" i="3"/>
  <c r="I210" i="3"/>
  <c r="D211" i="3"/>
  <c r="G211" i="3" s="1"/>
  <c r="J211" i="3" s="1"/>
  <c r="E211" i="3"/>
  <c r="F211" i="3"/>
  <c r="H211" i="3" s="1"/>
  <c r="I211" i="3"/>
  <c r="D212" i="3"/>
  <c r="E212" i="3"/>
  <c r="H212" i="3" s="1"/>
  <c r="F212" i="3"/>
  <c r="G212" i="3"/>
  <c r="I212" i="3"/>
  <c r="D213" i="3"/>
  <c r="G213" i="3" s="1"/>
  <c r="E213" i="3"/>
  <c r="F213" i="3"/>
  <c r="H213" i="3"/>
  <c r="I213" i="3"/>
  <c r="J213" i="3"/>
  <c r="D214" i="3"/>
  <c r="E214" i="3"/>
  <c r="F214" i="3"/>
  <c r="H214" i="3" s="1"/>
  <c r="G214" i="3"/>
  <c r="I214" i="3"/>
  <c r="D215" i="3"/>
  <c r="G215" i="3" s="1"/>
  <c r="J215" i="3" s="1"/>
  <c r="E215" i="3"/>
  <c r="F215" i="3"/>
  <c r="H215" i="3" s="1"/>
  <c r="I215" i="3"/>
  <c r="D216" i="3"/>
  <c r="E216" i="3"/>
  <c r="H216" i="3" s="1"/>
  <c r="F216" i="3"/>
  <c r="G216" i="3"/>
  <c r="I216" i="3"/>
  <c r="D217" i="3"/>
  <c r="G217" i="3" s="1"/>
  <c r="J217" i="3" s="1"/>
  <c r="E217" i="3"/>
  <c r="F217" i="3"/>
  <c r="H217" i="3"/>
  <c r="I217" i="3"/>
  <c r="D218" i="3"/>
  <c r="E218" i="3"/>
  <c r="F218" i="3"/>
  <c r="H218" i="3" s="1"/>
  <c r="G218" i="3"/>
  <c r="I218" i="3"/>
  <c r="D219" i="3"/>
  <c r="G219" i="3" s="1"/>
  <c r="E219" i="3"/>
  <c r="F219" i="3"/>
  <c r="H219" i="3" s="1"/>
  <c r="I219" i="3"/>
  <c r="D220" i="3"/>
  <c r="E220" i="3"/>
  <c r="H220" i="3" s="1"/>
  <c r="F220" i="3"/>
  <c r="G220" i="3"/>
  <c r="I220" i="3"/>
  <c r="D221" i="3"/>
  <c r="G221" i="3" s="1"/>
  <c r="J221" i="3" s="1"/>
  <c r="E221" i="3"/>
  <c r="F221" i="3"/>
  <c r="H221" i="3"/>
  <c r="I221" i="3"/>
  <c r="D222" i="3"/>
  <c r="E222" i="3"/>
  <c r="F222" i="3"/>
  <c r="H222" i="3" s="1"/>
  <c r="G222" i="3"/>
  <c r="I222" i="3"/>
  <c r="J222" i="3" s="1"/>
  <c r="D223" i="3"/>
  <c r="G223" i="3" s="1"/>
  <c r="E223" i="3"/>
  <c r="F223" i="3"/>
  <c r="H223" i="3" s="1"/>
  <c r="I223" i="3"/>
  <c r="J223" i="3"/>
  <c r="D224" i="3"/>
  <c r="E224" i="3"/>
  <c r="H224" i="3" s="1"/>
  <c r="F224" i="3"/>
  <c r="G224" i="3"/>
  <c r="I224" i="3"/>
  <c r="J224" i="3" s="1"/>
  <c r="D225" i="3"/>
  <c r="G225" i="3" s="1"/>
  <c r="J225" i="3" s="1"/>
  <c r="E225" i="3"/>
  <c r="F225" i="3"/>
  <c r="H225" i="3"/>
  <c r="I225" i="3"/>
  <c r="D226" i="3"/>
  <c r="E226" i="3"/>
  <c r="F226" i="3"/>
  <c r="H226" i="3" s="1"/>
  <c r="G226" i="3"/>
  <c r="I226" i="3"/>
  <c r="J226" i="3" s="1"/>
  <c r="D227" i="3"/>
  <c r="G227" i="3" s="1"/>
  <c r="E227" i="3"/>
  <c r="F227" i="3"/>
  <c r="H227" i="3" s="1"/>
  <c r="I227" i="3"/>
  <c r="D228" i="3"/>
  <c r="E228" i="3"/>
  <c r="H228" i="3" s="1"/>
  <c r="F228" i="3"/>
  <c r="G228" i="3"/>
  <c r="I228" i="3"/>
  <c r="J228" i="3" s="1"/>
  <c r="D229" i="3"/>
  <c r="G229" i="3" s="1"/>
  <c r="J229" i="3" s="1"/>
  <c r="E229" i="3"/>
  <c r="F229" i="3"/>
  <c r="H229" i="3"/>
  <c r="I229" i="3"/>
  <c r="D230" i="3"/>
  <c r="E230" i="3"/>
  <c r="F230" i="3"/>
  <c r="H230" i="3" s="1"/>
  <c r="G230" i="3"/>
  <c r="I230" i="3"/>
  <c r="J230" i="3" s="1"/>
  <c r="D231" i="3"/>
  <c r="G231" i="3" s="1"/>
  <c r="J231" i="3" s="1"/>
  <c r="E231" i="3"/>
  <c r="F231" i="3"/>
  <c r="H231" i="3" s="1"/>
  <c r="I231" i="3"/>
  <c r="D232" i="3"/>
  <c r="E232" i="3"/>
  <c r="H232" i="3" s="1"/>
  <c r="F232" i="3"/>
  <c r="G232" i="3"/>
  <c r="I232" i="3"/>
  <c r="J232" i="3" s="1"/>
  <c r="I2" i="3"/>
  <c r="H2" i="3"/>
  <c r="G2" i="3"/>
  <c r="F2" i="3"/>
  <c r="E2" i="3"/>
  <c r="D2" i="3"/>
  <c r="J216" i="3" l="1"/>
  <c r="J212" i="3"/>
  <c r="J180" i="3"/>
  <c r="J155" i="3"/>
  <c r="J219" i="3"/>
  <c r="J214" i="3"/>
  <c r="J210" i="3"/>
  <c r="J196" i="3"/>
  <c r="J192" i="3"/>
  <c r="J183" i="3"/>
  <c r="J165" i="3"/>
  <c r="J220" i="3"/>
  <c r="J227" i="3"/>
  <c r="J218" i="3"/>
  <c r="J204" i="3"/>
  <c r="J199" i="3"/>
  <c r="J188" i="3"/>
  <c r="J187" i="3"/>
  <c r="J182" i="3"/>
  <c r="H168" i="3"/>
  <c r="J168" i="3" s="1"/>
  <c r="H152" i="3"/>
  <c r="J152" i="3" s="1"/>
  <c r="H135" i="3"/>
  <c r="J158" i="3"/>
  <c r="J134" i="3"/>
  <c r="J166" i="3"/>
  <c r="J126" i="3"/>
  <c r="H160" i="3"/>
  <c r="H144" i="3"/>
  <c r="H139" i="3"/>
  <c r="J139" i="3" s="1"/>
  <c r="H131" i="3"/>
  <c r="J131" i="3" s="1"/>
  <c r="J122" i="3"/>
  <c r="J118" i="3"/>
  <c r="J117" i="3"/>
  <c r="J116" i="3"/>
  <c r="J89" i="3"/>
  <c r="J84" i="3"/>
  <c r="J73" i="3"/>
  <c r="J68" i="3"/>
  <c r="J36" i="3"/>
  <c r="J25" i="3"/>
  <c r="J20" i="3"/>
  <c r="J112" i="3"/>
  <c r="J96" i="3"/>
  <c r="J88" i="3"/>
  <c r="J77" i="3"/>
  <c r="J72" i="3"/>
  <c r="J61" i="3"/>
  <c r="J56" i="3"/>
  <c r="J45" i="3"/>
  <c r="J40" i="3"/>
  <c r="J29" i="3"/>
  <c r="J24" i="3"/>
  <c r="J13" i="3"/>
  <c r="J9" i="3"/>
  <c r="H106" i="3"/>
  <c r="J92" i="3"/>
  <c r="H78" i="3"/>
  <c r="J78" i="3" s="1"/>
  <c r="H62" i="3"/>
  <c r="J62" i="3" s="1"/>
  <c r="J49" i="3"/>
  <c r="H46" i="3"/>
  <c r="J44" i="3"/>
  <c r="J33" i="3"/>
  <c r="H30" i="3"/>
  <c r="J30" i="3" s="1"/>
  <c r="J28" i="3"/>
  <c r="J17" i="3"/>
  <c r="J2" i="3"/>
  <c r="A233" i="3"/>
  <c r="C233" i="3" s="1"/>
  <c r="B233" i="3"/>
  <c r="Q399" i="1" l="1"/>
  <c r="H399" i="1"/>
  <c r="I399" i="1"/>
  <c r="J399" i="1"/>
  <c r="K399" i="1"/>
  <c r="L399" i="1"/>
  <c r="M399" i="1"/>
  <c r="N399" i="1"/>
  <c r="O399" i="1"/>
  <c r="P399" i="1"/>
  <c r="C399" i="1"/>
  <c r="D399" i="1"/>
  <c r="E399" i="1"/>
  <c r="F399" i="1"/>
  <c r="G399" i="1"/>
  <c r="I394" i="1"/>
  <c r="H394" i="1"/>
  <c r="G394" i="1"/>
  <c r="B398" i="1"/>
  <c r="B397" i="1"/>
  <c r="J394" i="1"/>
  <c r="F394" i="1"/>
  <c r="E394" i="1"/>
  <c r="D394" i="1"/>
  <c r="B399" i="1" l="1"/>
  <c r="K394" i="1"/>
</calcChain>
</file>

<file path=xl/sharedStrings.xml><?xml version="1.0" encoding="utf-8"?>
<sst xmlns="http://schemas.openxmlformats.org/spreadsheetml/2006/main" count="1640" uniqueCount="688">
  <si>
    <t>Group ID</t>
  </si>
  <si>
    <t>Person ID</t>
  </si>
  <si>
    <t>Name</t>
  </si>
  <si>
    <t>Vegetarian</t>
  </si>
  <si>
    <t>Vegan</t>
  </si>
  <si>
    <t>Gluten Free</t>
  </si>
  <si>
    <t>No Lactose</t>
  </si>
  <si>
    <t>Other Dietary Reqs</t>
  </si>
  <si>
    <t>Friday</t>
  </si>
  <si>
    <t>Saturday</t>
  </si>
  <si>
    <t>Joshua,Connor Metcalf</t>
  </si>
  <si>
    <t>Mary,Samantha Baigent</t>
  </si>
  <si>
    <t>Grace,May Davies</t>
  </si>
  <si>
    <t>allergic to pork and all pork products</t>
  </si>
  <si>
    <t>Katherine,Teresa,Elise Peter</t>
  </si>
  <si>
    <t>Megan Downey</t>
  </si>
  <si>
    <t>Jessica,Nana,Akua,Yebowaa Akuoko</t>
  </si>
  <si>
    <t>Christy,Nga,Yee Cheung</t>
  </si>
  <si>
    <t>no beef</t>
  </si>
  <si>
    <t>Saranya,Malhotra Kapur</t>
  </si>
  <si>
    <t>Thomas,Henry,Edward Beale</t>
  </si>
  <si>
    <t>Emily,Sophia Rundle</t>
  </si>
  <si>
    <t>Siobhan,Lisa-kate Martin</t>
  </si>
  <si>
    <t>Alisha,Eve Jones</t>
  </si>
  <si>
    <t>Amelia,Rachel Findlay</t>
  </si>
  <si>
    <t>Matthew,Georges Igolen-robinson</t>
  </si>
  <si>
    <t>Alyssa,Jayne Thompson</t>
  </si>
  <si>
    <t>Nicole,Emma James</t>
  </si>
  <si>
    <t>Costanza Giordano</t>
  </si>
  <si>
    <t>Ravi,N Patel</t>
  </si>
  <si>
    <t>Radhika Trivedi</t>
  </si>
  <si>
    <t>Laura,Alice,Anna Van-winden</t>
  </si>
  <si>
    <t>Ciara,Ellen Mcgarry</t>
  </si>
  <si>
    <t>Liam,Aaron Roy</t>
  </si>
  <si>
    <t>Tristan Finlay</t>
  </si>
  <si>
    <t>Megan,Isis Gardiner</t>
  </si>
  <si>
    <t>nut and sesame allergy</t>
  </si>
  <si>
    <t>Jonathan Hewitt</t>
  </si>
  <si>
    <t>Suvi,Paivikki Siren</t>
  </si>
  <si>
    <t>Jessica Cooksey</t>
  </si>
  <si>
    <t>Julius Cordey</t>
  </si>
  <si>
    <t>Oliver,James Wagstaff</t>
  </si>
  <si>
    <t>Hermione,Scout Flack</t>
  </si>
  <si>
    <t>Isabel,Amber Raikes</t>
  </si>
  <si>
    <t>Rachael,Elizabeth Thompson</t>
  </si>
  <si>
    <t>Rachel,Maeve Mchugh</t>
  </si>
  <si>
    <t>Gabriella,Elizabeth Steel</t>
  </si>
  <si>
    <t>Ryan,James Puxley</t>
  </si>
  <si>
    <t>Stephanie Deans</t>
  </si>
  <si>
    <t>Holly,Bluebell Parkinson</t>
  </si>
  <si>
    <t>Tamina Summersgill</t>
  </si>
  <si>
    <t>Robert,James Smith</t>
  </si>
  <si>
    <t>Ruby,Ellen Tomlinson</t>
  </si>
  <si>
    <t>Samuel,Charles,Frederick Attfield</t>
  </si>
  <si>
    <t>Sophie,Nancy Rowe</t>
  </si>
  <si>
    <t>Jack,Matthew,Brian Peachey</t>
  </si>
  <si>
    <t>Shruti Shankar</t>
  </si>
  <si>
    <t>Matthew,Robert,James Warren</t>
  </si>
  <si>
    <t>Joanna Urbanczyk</t>
  </si>
  <si>
    <t>Samuel Abrams</t>
  </si>
  <si>
    <t>Alex,Michael Greer</t>
  </si>
  <si>
    <t>Laura,Thornton Thomas</t>
  </si>
  <si>
    <t>Arron Stores</t>
  </si>
  <si>
    <t>Jonathan Gregory</t>
  </si>
  <si>
    <t>Nut Allergy</t>
  </si>
  <si>
    <t>Basanth Sadasivan</t>
  </si>
  <si>
    <t>Abigail,Maclean Coward</t>
  </si>
  <si>
    <t>Andras Dervenkar</t>
  </si>
  <si>
    <t>Jonty,Hugh,Bayly Clark</t>
  </si>
  <si>
    <t>Julius,Christian,Stan Schmiegelow</t>
  </si>
  <si>
    <t>Laurie Robson</t>
  </si>
  <si>
    <t>Katy Gargiulo</t>
  </si>
  <si>
    <t>Joseph,Edward Hoult</t>
  </si>
  <si>
    <t>Sophie Wood</t>
  </si>
  <si>
    <t>Allergic to peanuts</t>
  </si>
  <si>
    <t>Daniel,Joseph Craven</t>
  </si>
  <si>
    <t>Lauren,Elizabeth White</t>
  </si>
  <si>
    <t>James Crellin</t>
  </si>
  <si>
    <t>Anna,Wynn Short</t>
  </si>
  <si>
    <t>Emma,Sarah Bain</t>
  </si>
  <si>
    <t>Jasmine,Charlotte Box</t>
  </si>
  <si>
    <t>Jessica Price</t>
  </si>
  <si>
    <t>Jiuli Yan</t>
  </si>
  <si>
    <t>Caitlin,Rosemary Large</t>
  </si>
  <si>
    <t>Callum,Elliott Morley</t>
  </si>
  <si>
    <t>Laurence,Andrew,Owain Hill</t>
  </si>
  <si>
    <t>Theodora,Morgan,Prudence Hall</t>
  </si>
  <si>
    <t>Alisa Anwar</t>
  </si>
  <si>
    <t>Lauren,Nicole Spowart</t>
  </si>
  <si>
    <t>Charley,Angela Griffiths</t>
  </si>
  <si>
    <t>Cressida Black</t>
  </si>
  <si>
    <t>Jennifer,Helen Thompson</t>
  </si>
  <si>
    <t>Anna Horwich</t>
  </si>
  <si>
    <t>Nicholas Lamb</t>
  </si>
  <si>
    <t>Serena,Chantal Taylor</t>
  </si>
  <si>
    <t>Noa Ohana</t>
  </si>
  <si>
    <t>Holly,Louise Scott</t>
  </si>
  <si>
    <t>Nataraj Nursimloo</t>
  </si>
  <si>
    <t>Ada Radescu</t>
  </si>
  <si>
    <t>Nicole,Elizabeth Howlett</t>
  </si>
  <si>
    <t>Annika Wile</t>
  </si>
  <si>
    <t>Naseem Moumene</t>
  </si>
  <si>
    <t>Liam,Paul Boyd</t>
  </si>
  <si>
    <t>Jennifer,Kate Hart</t>
  </si>
  <si>
    <t>Tom Abbott</t>
  </si>
  <si>
    <t>Luke,Martin Hindhaugh</t>
  </si>
  <si>
    <t>Owen,Kennedy Luckhurst</t>
  </si>
  <si>
    <t>Lydia,Rose Campbell</t>
  </si>
  <si>
    <t>Margot Mcdonald</t>
  </si>
  <si>
    <t>Daria Razdorojna</t>
  </si>
  <si>
    <t>Panagiota Toumpeki</t>
  </si>
  <si>
    <t>Benedict,Andrew,James Baker</t>
  </si>
  <si>
    <t>Adam,Asghar Khan</t>
  </si>
  <si>
    <t>Hanna Foerster</t>
  </si>
  <si>
    <t>Liberty Beckingham</t>
  </si>
  <si>
    <t>Petros Vorgias</t>
  </si>
  <si>
    <t>James,Edward,Ian Gregory</t>
  </si>
  <si>
    <t>Robert,Alexander Hawkins</t>
  </si>
  <si>
    <t>Anvitaa Narayanan</t>
  </si>
  <si>
    <t>Munaiza Hoq</t>
  </si>
  <si>
    <t>Ololade,Esther Sowunmi</t>
  </si>
  <si>
    <t>Emilia Lachanas</t>
  </si>
  <si>
    <t>Ayse,Zulal Tavasli</t>
  </si>
  <si>
    <t>Gianfranco Fattorini</t>
  </si>
  <si>
    <t>Amy Steele</t>
  </si>
  <si>
    <t>Jemma Litzke</t>
  </si>
  <si>
    <t>Oran,Crawfurd White</t>
  </si>
  <si>
    <t>Jack,David Wright</t>
  </si>
  <si>
    <t>Peanut and pistachio allergy</t>
  </si>
  <si>
    <t>Francesca Pitfield</t>
  </si>
  <si>
    <t>Josephine De-bruin</t>
  </si>
  <si>
    <t>Annabel,Harriet Macdonald-smith</t>
  </si>
  <si>
    <t>Kirsty,Ellen Noble</t>
  </si>
  <si>
    <t>Munveer Virdee</t>
  </si>
  <si>
    <t>Webmaster Test Account</t>
  </si>
  <si>
    <t>Shona,Marion Fraser</t>
  </si>
  <si>
    <t>Elliot,Joseph Fox</t>
  </si>
  <si>
    <t>Amy,Isobel Titterington</t>
  </si>
  <si>
    <t>Emma,Caroline Bragg</t>
  </si>
  <si>
    <t>Matthew,David Sharples</t>
  </si>
  <si>
    <t>Yutong Li</t>
  </si>
  <si>
    <t>Holly,Rose Thompson</t>
  </si>
  <si>
    <t>Zack,Alexander Hersov</t>
  </si>
  <si>
    <t>Ellie Rylance</t>
  </si>
  <si>
    <t>Harrysson Waldman</t>
  </si>
  <si>
    <t>Amy Nicholls</t>
  </si>
  <si>
    <t>Sophie Kenmare</t>
  </si>
  <si>
    <t>Alastair,Thomas Hargreaves-McManus</t>
  </si>
  <si>
    <t>William,John Cummings</t>
  </si>
  <si>
    <t>Sophie,Francine Farmer</t>
  </si>
  <si>
    <t>Naomi,Saffron Fisher</t>
  </si>
  <si>
    <t>Thomas,Matthew Bickley</t>
  </si>
  <si>
    <t>Rachel,Linnard Egner</t>
  </si>
  <si>
    <t>Thomas,Leo Miller</t>
  </si>
  <si>
    <t>Jessica Simpson</t>
  </si>
  <si>
    <t>Tara Jones</t>
  </si>
  <si>
    <t>Miriam,Rose Allardice</t>
  </si>
  <si>
    <t>Kieran,James Vickers</t>
  </si>
  <si>
    <t>No cheese</t>
  </si>
  <si>
    <t>Andrew,Thomas Howell</t>
  </si>
  <si>
    <t>Stylianos Boulitsakis-logothet</t>
  </si>
  <si>
    <t>Daniel,Lawrence Stone</t>
  </si>
  <si>
    <t>Alina,Jane Mccrone</t>
  </si>
  <si>
    <t>Katherine,Charlotte,Elisa Bowers</t>
  </si>
  <si>
    <t>Maya Schipper</t>
  </si>
  <si>
    <t>Hannah,Bernadette Mccabe</t>
  </si>
  <si>
    <t>Tamzin,Lily Reynolds</t>
  </si>
  <si>
    <t>Joseph,Liam Dobson</t>
  </si>
  <si>
    <t>Pescatarian</t>
  </si>
  <si>
    <t>Oliver Nash</t>
  </si>
  <si>
    <t>Frederick Burrell</t>
  </si>
  <si>
    <t>Spencer,Thomas Yasotharan</t>
  </si>
  <si>
    <t>Elizabeth,Frances Kattenhorn-black</t>
  </si>
  <si>
    <t>Jon Littlemore</t>
  </si>
  <si>
    <t>Edward,Roger,Wylde Selwyn-sharpe</t>
  </si>
  <si>
    <t>Georgia Rundle</t>
  </si>
  <si>
    <t>Harriet,Alexandra Baddoo</t>
  </si>
  <si>
    <t>Freya,Rose,Moira Dingwall</t>
  </si>
  <si>
    <t>Harriet Eames</t>
  </si>
  <si>
    <t>Hannah Priory</t>
  </si>
  <si>
    <t>Abbie Slowther</t>
  </si>
  <si>
    <t>Kiran Khan</t>
  </si>
  <si>
    <t>Nancy,Georgia,Louise Meakin</t>
  </si>
  <si>
    <t>Phoebe Vickery</t>
  </si>
  <si>
    <t>Samuel,Peter,Michael Joyce</t>
  </si>
  <si>
    <t>Olivia,Grace Jacob</t>
  </si>
  <si>
    <t>Robert,Alistair Welsh</t>
  </si>
  <si>
    <t>Katrina,Maureen Gresswell</t>
  </si>
  <si>
    <t>Anthony,Gregory Arthurton</t>
  </si>
  <si>
    <t>Zara,Louise Binji</t>
  </si>
  <si>
    <t>Lucy,Charlotte Westmacott</t>
  </si>
  <si>
    <t>Thomas,George Sale</t>
  </si>
  <si>
    <t>Victoria,Ruth Richardson</t>
  </si>
  <si>
    <t>Joseph,Anthony Edwards</t>
  </si>
  <si>
    <t>Alice,Constance,May Horner</t>
  </si>
  <si>
    <t>Georgina,Sutton Post</t>
  </si>
  <si>
    <t>Amirah Mannan</t>
  </si>
  <si>
    <t>Isabel,Luisa Ricketts</t>
  </si>
  <si>
    <t>Miriam,Grace Schluter</t>
  </si>
  <si>
    <t>Ava Mccoy</t>
  </si>
  <si>
    <t>Sebastian Armstrong</t>
  </si>
  <si>
    <t>Matthew,Thornton Littlehales</t>
  </si>
  <si>
    <t>Laura,Faye Hewitson</t>
  </si>
  <si>
    <t>Felix Watts</t>
  </si>
  <si>
    <t>Lewis,Anthony Derbyshire</t>
  </si>
  <si>
    <t>Sami,Sabir Tayub</t>
  </si>
  <si>
    <t>Halal</t>
  </si>
  <si>
    <t>Adam,Matthew Barker</t>
  </si>
  <si>
    <t>Naomi-ruth,Margaret,Jazzm Bookless</t>
  </si>
  <si>
    <t>Helen Wright</t>
  </si>
  <si>
    <t>Anouschka Rajah</t>
  </si>
  <si>
    <t>Theodore,Henry Richenberg</t>
  </si>
  <si>
    <t>Michaela,Hannah Frey</t>
  </si>
  <si>
    <t>Thomas,Edward Maloy</t>
  </si>
  <si>
    <t>Elizabeth,Helen Seed</t>
  </si>
  <si>
    <t>Anna De-vivo</t>
  </si>
  <si>
    <t>Freya,Elizabeth,Hope Basey</t>
  </si>
  <si>
    <t>Lucy Scoltock</t>
  </si>
  <si>
    <t>Christian,James,Frederick Foulkes</t>
  </si>
  <si>
    <t>Brodie,Samuel,Charles,Ard Summerfield</t>
  </si>
  <si>
    <t>Lara Hedegaard</t>
  </si>
  <si>
    <t>Alexander,Toby Gurr</t>
  </si>
  <si>
    <t>Amy,Charlotte Thornhill</t>
  </si>
  <si>
    <t>Blessie Simbol</t>
  </si>
  <si>
    <t>Josh Thrower</t>
  </si>
  <si>
    <t>Edward Hearn</t>
  </si>
  <si>
    <t>Hannah,Oheoghosa Imafidon</t>
  </si>
  <si>
    <t>Maisie,April,Eloise Batts</t>
  </si>
  <si>
    <t>Nicholas,Avinash Veerapen</t>
  </si>
  <si>
    <t>Louisa,Jane Hanton</t>
  </si>
  <si>
    <t>Sean,Michael Hannigan</t>
  </si>
  <si>
    <t>Alice,Louise Lassman</t>
  </si>
  <si>
    <t>Kosher</t>
  </si>
  <si>
    <t>Isabelle,Emma Auty</t>
  </si>
  <si>
    <t>Olivia Barnard</t>
  </si>
  <si>
    <t>William,Peter Farr</t>
  </si>
  <si>
    <t>Constance Lam</t>
  </si>
  <si>
    <t>Cheau,Yu Tan</t>
  </si>
  <si>
    <t>Charlotte,Louise Culley</t>
  </si>
  <si>
    <t>Aoifke,Madeleine Mcguire-france</t>
  </si>
  <si>
    <t>Bethany,Leigh Dobson</t>
  </si>
  <si>
    <t>Hannah,Mary Rayden</t>
  </si>
  <si>
    <t>no mushrooms</t>
  </si>
  <si>
    <t>Alexander,Stanley Moss</t>
  </si>
  <si>
    <t>Adam,George,Joshua Crilly</t>
  </si>
  <si>
    <t>Jessica Scott</t>
  </si>
  <si>
    <t>Catharina,Astrup Horgen</t>
  </si>
  <si>
    <t>Lloyd,Wyn Francis</t>
  </si>
  <si>
    <t>Thomas,George Mitchell</t>
  </si>
  <si>
    <t>Catherine,Elizabeth Galley</t>
  </si>
  <si>
    <t>Eleanor,Isabelle Cliffe</t>
  </si>
  <si>
    <t>Dayna Mistry</t>
  </si>
  <si>
    <t>Amelia,Elizabeth Vickerstaff</t>
  </si>
  <si>
    <t>Joshua,Robert,Joseph Silk</t>
  </si>
  <si>
    <t>Catherine,Elizabeth Nowinski</t>
  </si>
  <si>
    <t>Dara Foody</t>
  </si>
  <si>
    <t>Molly Kavanagh</t>
  </si>
  <si>
    <t>Wenluo Liu</t>
  </si>
  <si>
    <t>Javier,Andres Hunter-atencia</t>
  </si>
  <si>
    <t>Ecenur Ege</t>
  </si>
  <si>
    <t>Hunain Fayyaz</t>
  </si>
  <si>
    <t>Kulkanya Uplabat</t>
  </si>
  <si>
    <t>Ewan,Rees Morgan</t>
  </si>
  <si>
    <t>Sophie,Ann Mason</t>
  </si>
  <si>
    <t>Tabitha,Lucy Wilson</t>
  </si>
  <si>
    <t>Jiluo Sun</t>
  </si>
  <si>
    <t>Emma,Lu Ferguson</t>
  </si>
  <si>
    <t>Grace,Scarlett Brimacombe-rand</t>
  </si>
  <si>
    <t>Harrison,Scott Newsham</t>
  </si>
  <si>
    <t>Florence,Mary Davison</t>
  </si>
  <si>
    <t>Tirian Bird</t>
  </si>
  <si>
    <t>Luke Piper</t>
  </si>
  <si>
    <t>Elizabeth,Joanna Ware</t>
  </si>
  <si>
    <t>Alexander,Josef Webb</t>
  </si>
  <si>
    <t>Munyiva Mbai</t>
  </si>
  <si>
    <t>Nikita Rajkumar</t>
  </si>
  <si>
    <t>Chayan Bhadana</t>
  </si>
  <si>
    <t>Thomas,Michael,Rush Albright</t>
  </si>
  <si>
    <t>Aisha,Kate,Faber Taylor</t>
  </si>
  <si>
    <t>Benjamin,Harry Bird</t>
  </si>
  <si>
    <t>Victoria,Mingjei,Mireille Lee-baruffolo</t>
  </si>
  <si>
    <t>Louisa,Inge Jones</t>
  </si>
  <si>
    <t>Eleanor Stratton</t>
  </si>
  <si>
    <t>Matilda Lamberts</t>
  </si>
  <si>
    <t>Calvin,Liam Kean</t>
  </si>
  <si>
    <t>Jennifer,Margaret Anstey</t>
  </si>
  <si>
    <t>Claire,Penny Da-silva</t>
  </si>
  <si>
    <t>Victoria Beltran</t>
  </si>
  <si>
    <t>Ron,Yida Tan</t>
  </si>
  <si>
    <t>Sionna Hurley-o'kelly</t>
  </si>
  <si>
    <t>Frank,Lloyd Bolton</t>
  </si>
  <si>
    <t>Matthew,Peter,Philip Durrant</t>
  </si>
  <si>
    <t>Victoria,Park Gibson</t>
  </si>
  <si>
    <t>Louise,Emma Du-sautoy</t>
  </si>
  <si>
    <t>Lucy Baker</t>
  </si>
  <si>
    <t>Ziyu Xiong</t>
  </si>
  <si>
    <t>Rosie,Cordelia,Caroline Harbottle</t>
  </si>
  <si>
    <t>James,Michael Whitton</t>
  </si>
  <si>
    <t>Joseph,Oliver Robinson</t>
  </si>
  <si>
    <t>Tanay,Lakshmi Vankayalapati</t>
  </si>
  <si>
    <t>Alexander,Robert,Liddell Harris</t>
  </si>
  <si>
    <t>George Greaves</t>
  </si>
  <si>
    <t>Lara Fewings</t>
  </si>
  <si>
    <t>Coeliac</t>
  </si>
  <si>
    <t>Kristina Gaysina</t>
  </si>
  <si>
    <t>Elliot,Jason Dowley</t>
  </si>
  <si>
    <t>Sorrel,Helena Gibson</t>
  </si>
  <si>
    <t>Sri,Krishna Rajesh</t>
  </si>
  <si>
    <t>Hannah Withey</t>
  </si>
  <si>
    <t>James,Michael Brealey</t>
  </si>
  <si>
    <t>Romain Gallix</t>
  </si>
  <si>
    <t>Isabel,Georgia Cormack</t>
  </si>
  <si>
    <t>Rebecca,Nicole Wray</t>
  </si>
  <si>
    <t>Emma,Joyce Jones</t>
  </si>
  <si>
    <t>Emily,Anne,Sarah White</t>
  </si>
  <si>
    <t>Benjamin,Richard,Luxford Lee</t>
  </si>
  <si>
    <t>Toby,James Rowles</t>
  </si>
  <si>
    <t>Robin,Hardie Fowles</t>
  </si>
  <si>
    <t>Isabelle,Ruby Hosein</t>
  </si>
  <si>
    <t>Matthew,James Reel</t>
  </si>
  <si>
    <t>Daniel,John Allaker</t>
  </si>
  <si>
    <t>Adam Pickering</t>
  </si>
  <si>
    <t>James Ochiltree</t>
  </si>
  <si>
    <t>Annie Williams</t>
  </si>
  <si>
    <t>Edward,Brian O'sullivan</t>
  </si>
  <si>
    <t>Hidemi Tano</t>
  </si>
  <si>
    <t>Luca Tocci</t>
  </si>
  <si>
    <t>Allergic to nuts</t>
  </si>
  <si>
    <t>Gregory,James Westall</t>
  </si>
  <si>
    <t>Rebecca,Isabel O'rourke</t>
  </si>
  <si>
    <t>Matthew,James Clough</t>
  </si>
  <si>
    <t>Freya Gittens</t>
  </si>
  <si>
    <t>Erin,Rose Brown</t>
  </si>
  <si>
    <t>Ella,Alexandria Turner</t>
  </si>
  <si>
    <t>Emma,Harriet Sinclair</t>
  </si>
  <si>
    <t>Kennedy,Anne Cummings</t>
  </si>
  <si>
    <t>Daniel Quinn</t>
  </si>
  <si>
    <t>Emily,Judith Hodgson</t>
  </si>
  <si>
    <t>Jack,Ka,Hei Ng</t>
  </si>
  <si>
    <t>Charlotte,Louise Dingwall</t>
  </si>
  <si>
    <t>Erica,Ling,Yan Chan</t>
  </si>
  <si>
    <t>Enyi Chen</t>
  </si>
  <si>
    <t>Rosalind,Selina Hendry</t>
  </si>
  <si>
    <t>Deniz Ali</t>
  </si>
  <si>
    <t>Georgiana,Brittany,Victor Ward</t>
  </si>
  <si>
    <t>Judy,Imad Dajani</t>
  </si>
  <si>
    <t>Iwan Riley</t>
  </si>
  <si>
    <t>Jonathan,David Cattermole</t>
  </si>
  <si>
    <t>Jessica,Olivia Richardson</t>
  </si>
  <si>
    <t>Costanza Barbiellini-amidei</t>
  </si>
  <si>
    <t>Yaqi Sun</t>
  </si>
  <si>
    <t>Sara,Catherine,Thierry Michielsen</t>
  </si>
  <si>
    <t>Jessica,Mary Swinbank</t>
  </si>
  <si>
    <t>Arun Ray</t>
  </si>
  <si>
    <t>James,Matthew Brennan</t>
  </si>
  <si>
    <t>Sasha Reechaye</t>
  </si>
  <si>
    <t>Adela,Maria Hernandez-derbyshire</t>
  </si>
  <si>
    <t>Karina Talibzhanova</t>
  </si>
  <si>
    <t>Sam Robbins</t>
  </si>
  <si>
    <t>Joe,James Milner</t>
  </si>
  <si>
    <t>Jun,Kan,Ernie Wong</t>
  </si>
  <si>
    <t>Andrew,James Pardoe</t>
  </si>
  <si>
    <t>Oliver Atwal</t>
  </si>
  <si>
    <t>Kai,Daniel Ball</t>
  </si>
  <si>
    <t>Peter,Michael Humby</t>
  </si>
  <si>
    <t>Callum,Robert Marriott</t>
  </si>
  <si>
    <t>Ruth,Malka Launer</t>
  </si>
  <si>
    <t>Anastasia,Natalya,Mary Lewis</t>
  </si>
  <si>
    <t>Rosalind,Sarah,Ellingham Walker</t>
  </si>
  <si>
    <t>River,Kimani Mccarthy</t>
  </si>
  <si>
    <t>Lawrence,Alexander Smith</t>
  </si>
  <si>
    <t>Isabella,Annie,Stewart Jones</t>
  </si>
  <si>
    <t>Santiago Bobone-mendia-de-cas</t>
  </si>
  <si>
    <t>Clare,Anne Wells</t>
  </si>
  <si>
    <t>William,Henry Cooke</t>
  </si>
  <si>
    <t>Demian Moutchiev</t>
  </si>
  <si>
    <t>William,Alexander Poulett</t>
  </si>
  <si>
    <t>Elliott,Andrew Severn</t>
  </si>
  <si>
    <t>Caspar,Sol Parsonage</t>
  </si>
  <si>
    <t>Grace,Stratford Barclay</t>
  </si>
  <si>
    <t>Thomas Flint</t>
  </si>
  <si>
    <t>Nut allergy</t>
  </si>
  <si>
    <t>Megan,Louise Sturdy</t>
  </si>
  <si>
    <t>Laura,Elise Hough</t>
  </si>
  <si>
    <t>Suzy Yates</t>
  </si>
  <si>
    <t>Jacob,Nathaniel Hilton</t>
  </si>
  <si>
    <t>Gabriel,Joseph Cooper</t>
  </si>
  <si>
    <t>Oluwatosin,Rhema,Osamagbe James</t>
  </si>
  <si>
    <t>Ben,Michael,John Egan</t>
  </si>
  <si>
    <t>James,William Neal</t>
  </si>
  <si>
    <t>Teodora Stoyanova</t>
  </si>
  <si>
    <t>Alistair Cottrell</t>
  </si>
  <si>
    <t>Eleanor,Margaret James</t>
  </si>
  <si>
    <t>Alice,Rose Fletcher</t>
  </si>
  <si>
    <t>Samuel,Mark Cavey</t>
  </si>
  <si>
    <t>Jonathan Townsend</t>
  </si>
  <si>
    <t>Elyssa,May Devon</t>
  </si>
  <si>
    <t>Katie,Grace Leck</t>
  </si>
  <si>
    <t>Daniel,Brian Cheetham</t>
  </si>
  <si>
    <t>Benjamin,Peraphong Gregory</t>
  </si>
  <si>
    <t>Monica Colocassidou</t>
  </si>
  <si>
    <t>Joakim Avgousti</t>
  </si>
  <si>
    <t>Alice,Laura Hoysted</t>
  </si>
  <si>
    <t>Mohammed,Abdulla Rabbani</t>
  </si>
  <si>
    <t>halal meat</t>
  </si>
  <si>
    <t>Sophie Blitz</t>
  </si>
  <si>
    <t>Owen Richards</t>
  </si>
  <si>
    <t>Saffron,Genise Heddell</t>
  </si>
  <si>
    <t>William,James,Solomon Piper</t>
  </si>
  <si>
    <t>Isuri,Nirasha Sanchi-arachchi-naga</t>
  </si>
  <si>
    <t>Owen Bendall</t>
  </si>
  <si>
    <t>Lewis,William Barton</t>
  </si>
  <si>
    <t>Duncan,Patrick Ace</t>
  </si>
  <si>
    <t>Pauline,Colette,Florence Bugeon</t>
  </si>
  <si>
    <t>Humayra,Nadia Begum</t>
  </si>
  <si>
    <t>Sebastian,Joseph,Adrian Parton</t>
  </si>
  <si>
    <t>Sheehan,Darcy,John Quirke</t>
  </si>
  <si>
    <t>Normal</t>
  </si>
  <si>
    <t>No Beef</t>
  </si>
  <si>
    <t>No Cheese</t>
  </si>
  <si>
    <t>No Mushrooms</t>
  </si>
  <si>
    <t>Pork Allergy</t>
  </si>
  <si>
    <t>Nut / Sesame Allergy</t>
  </si>
  <si>
    <t>Pesketarian</t>
  </si>
  <si>
    <t>Total</t>
  </si>
  <si>
    <t>Day</t>
  </si>
  <si>
    <t>Dietary Requirement</t>
  </si>
  <si>
    <t>Sunday</t>
  </si>
  <si>
    <t>Saturday Attendees</t>
  </si>
  <si>
    <t>Friday Attendees</t>
  </si>
  <si>
    <t>Jennifer Hart</t>
  </si>
  <si>
    <t>Sean Hannigan</t>
  </si>
  <si>
    <t>James Brealey</t>
  </si>
  <si>
    <t>Sami Tayub</t>
  </si>
  <si>
    <t>Mohammed Rabbani</t>
  </si>
  <si>
    <t>Alice Lassman</t>
  </si>
  <si>
    <t>Christy Cheung</t>
  </si>
  <si>
    <t>Kieran Vickers</t>
  </si>
  <si>
    <t>Hannah Rayden</t>
  </si>
  <si>
    <t>Jack Wright</t>
  </si>
  <si>
    <t>Katherine Peter</t>
  </si>
  <si>
    <t>Jessica Akuoko</t>
  </si>
  <si>
    <t>Saranya Kapur</t>
  </si>
  <si>
    <t>Suvi Siren</t>
  </si>
  <si>
    <t>Oliver Wagstaff</t>
  </si>
  <si>
    <t>Hermione Flack</t>
  </si>
  <si>
    <t>Isabel Raikes</t>
  </si>
  <si>
    <t>Rachael Thompson</t>
  </si>
  <si>
    <t>Holly Parkinson</t>
  </si>
  <si>
    <t>Robert Smith</t>
  </si>
  <si>
    <t>Ruby Tomlinson</t>
  </si>
  <si>
    <t>Abigail Coward</t>
  </si>
  <si>
    <t>Jonty Clark</t>
  </si>
  <si>
    <t>Julius Schmiegelow</t>
  </si>
  <si>
    <t>Daniel Craven</t>
  </si>
  <si>
    <t>Lauren White</t>
  </si>
  <si>
    <t>Anna Short</t>
  </si>
  <si>
    <t>Nicole Howlett</t>
  </si>
  <si>
    <t>Liam Boyd</t>
  </si>
  <si>
    <t>Luke Hindhaugh</t>
  </si>
  <si>
    <t>Ololade Sowunmi</t>
  </si>
  <si>
    <t>Ayse Tavasli</t>
  </si>
  <si>
    <t>Oran White</t>
  </si>
  <si>
    <t>Annabel Macdonald-smith</t>
  </si>
  <si>
    <t>Kirsty Noble</t>
  </si>
  <si>
    <t>Shona Fraser</t>
  </si>
  <si>
    <t>Holly Thompson</t>
  </si>
  <si>
    <t>Zack Hersov</t>
  </si>
  <si>
    <t>Naomi Fisher</t>
  </si>
  <si>
    <t>Thomas Bickley</t>
  </si>
  <si>
    <t>Rachel Egner</t>
  </si>
  <si>
    <t>Andrew Howell</t>
  </si>
  <si>
    <t>Daniel Stone</t>
  </si>
  <si>
    <t>Adam Barker</t>
  </si>
  <si>
    <t>Naomi-ruth Bookless</t>
  </si>
  <si>
    <t>Elizabeth Seed</t>
  </si>
  <si>
    <t>Freya Basey</t>
  </si>
  <si>
    <t>Christian Foulkes</t>
  </si>
  <si>
    <t>Hannah Imafidon</t>
  </si>
  <si>
    <t>Maisie Batts</t>
  </si>
  <si>
    <t>Nicholas Veerapen</t>
  </si>
  <si>
    <t>Louisa Hanton</t>
  </si>
  <si>
    <t>Isabelle Auty</t>
  </si>
  <si>
    <t>Cheau Tan</t>
  </si>
  <si>
    <t>Charlotte Culley</t>
  </si>
  <si>
    <t>Aoifke Mcguire-france</t>
  </si>
  <si>
    <t>Bethany Dobson</t>
  </si>
  <si>
    <t>Alexander Moss</t>
  </si>
  <si>
    <t>Adam Crilly</t>
  </si>
  <si>
    <t>Catharina Horgen</t>
  </si>
  <si>
    <t>Lloyd Francis</t>
  </si>
  <si>
    <t>Thomas Mitchell</t>
  </si>
  <si>
    <t>Catherine Galley</t>
  </si>
  <si>
    <t>Eleanor Cliffe</t>
  </si>
  <si>
    <t>Amelia Vickerstaff</t>
  </si>
  <si>
    <t>Ewan Morgan</t>
  </si>
  <si>
    <t>Sophie Mason</t>
  </si>
  <si>
    <t>Tabitha Wilson</t>
  </si>
  <si>
    <t>Emma Ferguson</t>
  </si>
  <si>
    <t>Grace Brimacombe-rand</t>
  </si>
  <si>
    <t>Harrison Newsham</t>
  </si>
  <si>
    <t>Florence Davison</t>
  </si>
  <si>
    <t>Calvin Kean</t>
  </si>
  <si>
    <t>Jennifer Anstey</t>
  </si>
  <si>
    <t>Rosie Harbottle</t>
  </si>
  <si>
    <t>James Whitton</t>
  </si>
  <si>
    <t>Joseph Robinson</t>
  </si>
  <si>
    <t>Tanay Vankayalapati</t>
  </si>
  <si>
    <t>Alexander Harris</t>
  </si>
  <si>
    <t>Elliot Dowley</t>
  </si>
  <si>
    <t>Sorrel Gibson</t>
  </si>
  <si>
    <t>Sri Rajesh</t>
  </si>
  <si>
    <t>Isabel Cormack</t>
  </si>
  <si>
    <t>Rebecca Wray</t>
  </si>
  <si>
    <t>Emma Jones</t>
  </si>
  <si>
    <t>Emily White</t>
  </si>
  <si>
    <t>Benjamin Lee</t>
  </si>
  <si>
    <t>Toby Rowles</t>
  </si>
  <si>
    <t>Robin Fowles</t>
  </si>
  <si>
    <t>Gregory Westall</t>
  </si>
  <si>
    <t>Rebecca O'rourke</t>
  </si>
  <si>
    <t>Matthew Clough</t>
  </si>
  <si>
    <t>Georgiana Ward</t>
  </si>
  <si>
    <t>Judy Dajani</t>
  </si>
  <si>
    <t>Joe Milner</t>
  </si>
  <si>
    <t>Jun Wong</t>
  </si>
  <si>
    <t>Clare Wells</t>
  </si>
  <si>
    <t>William Cooke</t>
  </si>
  <si>
    <t>Grace Barclay</t>
  </si>
  <si>
    <t>Megan Sturdy</t>
  </si>
  <si>
    <t>Laura Hough</t>
  </si>
  <si>
    <t>Jacob Hilton</t>
  </si>
  <si>
    <t>Eleanor James</t>
  </si>
  <si>
    <t>Alice Fletcher</t>
  </si>
  <si>
    <t>Samuel Cavey</t>
  </si>
  <si>
    <t>Elyssa Devon</t>
  </si>
  <si>
    <t>Alice Hoysted</t>
  </si>
  <si>
    <t>Lewis Barton</t>
  </si>
  <si>
    <t>Duncan Ace</t>
  </si>
  <si>
    <t>Oluwatosin James</t>
  </si>
  <si>
    <t>Grace Davies</t>
  </si>
  <si>
    <t>Megan Gardiner</t>
  </si>
  <si>
    <t>Joseph Dobson</t>
  </si>
  <si>
    <t>Joshua Metcalf</t>
  </si>
  <si>
    <t>Mary Baigent</t>
  </si>
  <si>
    <t>Thomas Beale</t>
  </si>
  <si>
    <t>Emily Rundle</t>
  </si>
  <si>
    <t>Siobhan Martin</t>
  </si>
  <si>
    <t>Alisha Jones</t>
  </si>
  <si>
    <t>Amelia Findlay</t>
  </si>
  <si>
    <t>Matthew Igolen-robinson</t>
  </si>
  <si>
    <t>Alyssa Thompson</t>
  </si>
  <si>
    <t>Nicole James</t>
  </si>
  <si>
    <t>Ravi Patel</t>
  </si>
  <si>
    <t>Laura Van-winden</t>
  </si>
  <si>
    <t>Ciara Mcgarry</t>
  </si>
  <si>
    <t>Liam Roy</t>
  </si>
  <si>
    <t>Rachel Mchugh</t>
  </si>
  <si>
    <t>Gabriella Steel</t>
  </si>
  <si>
    <t>Ryan Puxley</t>
  </si>
  <si>
    <t>Samuel Attfield</t>
  </si>
  <si>
    <t>Sophie Rowe</t>
  </si>
  <si>
    <t>Jack Peachey</t>
  </si>
  <si>
    <t>Matthew Warren</t>
  </si>
  <si>
    <t>Alex Greer</t>
  </si>
  <si>
    <t>Laura Thomas</t>
  </si>
  <si>
    <t>Joseph Hoult</t>
  </si>
  <si>
    <t>Emma Bain</t>
  </si>
  <si>
    <t>Jasmine Box</t>
  </si>
  <si>
    <t>Caitlin Large</t>
  </si>
  <si>
    <t>Callum Morley</t>
  </si>
  <si>
    <t>Laurence Hill</t>
  </si>
  <si>
    <t>Theodora Hall</t>
  </si>
  <si>
    <t>Lauren Spowart</t>
  </si>
  <si>
    <t>Charley Griffiths</t>
  </si>
  <si>
    <t>Jennifer Thompson</t>
  </si>
  <si>
    <t>Serena Taylor</t>
  </si>
  <si>
    <t>Holly Scott</t>
  </si>
  <si>
    <t>Owen Luckhurst</t>
  </si>
  <si>
    <t>Lydia Campbell</t>
  </si>
  <si>
    <t>Benedict Baker</t>
  </si>
  <si>
    <t>Adam Khan</t>
  </si>
  <si>
    <t>James Gregory</t>
  </si>
  <si>
    <t>Robert Hawkins</t>
  </si>
  <si>
    <t>Elliot Fox</t>
  </si>
  <si>
    <t>Amy Titterington</t>
  </si>
  <si>
    <t>Emma Bragg</t>
  </si>
  <si>
    <t>Matthew Sharples</t>
  </si>
  <si>
    <t>Alastair Hargreaves-McManus</t>
  </si>
  <si>
    <t>William Cummings</t>
  </si>
  <si>
    <t>Sophie Farmer</t>
  </si>
  <si>
    <t>Thomas Miller</t>
  </si>
  <si>
    <t>Miriam Allardice</t>
  </si>
  <si>
    <t>Alina Mccrone</t>
  </si>
  <si>
    <t>Katherine Bowers</t>
  </si>
  <si>
    <t>Hannah Mccabe</t>
  </si>
  <si>
    <t>Tamzin Reynolds</t>
  </si>
  <si>
    <t>Spencer Yasotharan</t>
  </si>
  <si>
    <t>Elizabeth Kattenhorn-black</t>
  </si>
  <si>
    <t>Edward Selwyn-sharpe</t>
  </si>
  <si>
    <t>Harriet Baddoo</t>
  </si>
  <si>
    <t>Freya Dingwall</t>
  </si>
  <si>
    <t>Nancy Meakin</t>
  </si>
  <si>
    <t>Samuel Joyce</t>
  </si>
  <si>
    <t>Olivia Jacob</t>
  </si>
  <si>
    <t>Robert Welsh</t>
  </si>
  <si>
    <t>Katrina Gresswell</t>
  </si>
  <si>
    <t>Anthony Arthurton</t>
  </si>
  <si>
    <t>Zara Binji</t>
  </si>
  <si>
    <t>Lucy Westmacott</t>
  </si>
  <si>
    <t>Thomas Sale</t>
  </si>
  <si>
    <t>Victoria Richardson</t>
  </si>
  <si>
    <t>Joseph Edwards</t>
  </si>
  <si>
    <t>Alice Horner</t>
  </si>
  <si>
    <t>Georgina Post</t>
  </si>
  <si>
    <t>Isabel Ricketts</t>
  </si>
  <si>
    <t>Miriam Schluter</t>
  </si>
  <si>
    <t>Matthew Littlehales</t>
  </si>
  <si>
    <t>Laura Hewitson</t>
  </si>
  <si>
    <t>Lewis Derbyshire</t>
  </si>
  <si>
    <t>Theodore Richenberg</t>
  </si>
  <si>
    <t>Michaela Frey</t>
  </si>
  <si>
    <t>Thomas Maloy</t>
  </si>
  <si>
    <t>Brodie Summerfield</t>
  </si>
  <si>
    <t>Alexander Gurr</t>
  </si>
  <si>
    <t>Amy Thornhill</t>
  </si>
  <si>
    <t>William Farr</t>
  </si>
  <si>
    <t>Joshua Silk</t>
  </si>
  <si>
    <t>Catherine Nowinski</t>
  </si>
  <si>
    <t>Javier Hunter-atencia</t>
  </si>
  <si>
    <t>Elizabeth Ware</t>
  </si>
  <si>
    <t>Alexander Webb</t>
  </si>
  <si>
    <t>Thomas Albright</t>
  </si>
  <si>
    <t>Aisha Taylor</t>
  </si>
  <si>
    <t>Benjamin Bird</t>
  </si>
  <si>
    <t>Victoria Lee-baruffolo</t>
  </si>
  <si>
    <t>Louisa Jones</t>
  </si>
  <si>
    <t>Claire Da-silva</t>
  </si>
  <si>
    <t>Ron Tan</t>
  </si>
  <si>
    <t>Frank Bolton</t>
  </si>
  <si>
    <t>Matthew Durrant</t>
  </si>
  <si>
    <t>Victoria Gibson</t>
  </si>
  <si>
    <t>Louise Du-sautoy</t>
  </si>
  <si>
    <t>Isabelle Hosein</t>
  </si>
  <si>
    <t>Matthew Reel</t>
  </si>
  <si>
    <t>Daniel Allaker</t>
  </si>
  <si>
    <t>Edward O'sullivan</t>
  </si>
  <si>
    <t>Erin Brown</t>
  </si>
  <si>
    <t>Ella Turner</t>
  </si>
  <si>
    <t>Emma Sinclair</t>
  </si>
  <si>
    <t>Kennedy Cummings</t>
  </si>
  <si>
    <t>Emily Hodgson</t>
  </si>
  <si>
    <t>Jack Ng</t>
  </si>
  <si>
    <t>Charlotte Dingwall</t>
  </si>
  <si>
    <t>Erica Chan</t>
  </si>
  <si>
    <t>Rosalind Hendry</t>
  </si>
  <si>
    <t>Jonathan Cattermole</t>
  </si>
  <si>
    <t>Jessica Richardson</t>
  </si>
  <si>
    <t>Sara Michielsen</t>
  </si>
  <si>
    <t>Jessica Swinbank</t>
  </si>
  <si>
    <t>James Brennan</t>
  </si>
  <si>
    <t>Adela Hernandez-derbyshire</t>
  </si>
  <si>
    <t>Andrew Pardoe</t>
  </si>
  <si>
    <t>Kai Ball</t>
  </si>
  <si>
    <t>Peter Humby</t>
  </si>
  <si>
    <t>Callum Marriott</t>
  </si>
  <si>
    <t>Ruth Launer</t>
  </si>
  <si>
    <t>Anastasia Lewis</t>
  </si>
  <si>
    <t>Rosalind Walker</t>
  </si>
  <si>
    <t>River Mccarthy</t>
  </si>
  <si>
    <t>Lawrence Smith</t>
  </si>
  <si>
    <t>Isabella Jones</t>
  </si>
  <si>
    <t>William Poulett</t>
  </si>
  <si>
    <t>Elliott Severn</t>
  </si>
  <si>
    <t>Caspar Parsonage</t>
  </si>
  <si>
    <t>Gabriel Cooper</t>
  </si>
  <si>
    <t>Ben Egan</t>
  </si>
  <si>
    <t>James Neal</t>
  </si>
  <si>
    <t>Katie Leck</t>
  </si>
  <si>
    <t>Daniel Cheetham</t>
  </si>
  <si>
    <t>Benjamin Gregory</t>
  </si>
  <si>
    <t>Saffron Heddell</t>
  </si>
  <si>
    <t>William Piper</t>
  </si>
  <si>
    <t>Isuri Sanchi-arachchi-naga</t>
  </si>
  <si>
    <t>Pauline Bugeon</t>
  </si>
  <si>
    <t>Humayra Begum</t>
  </si>
  <si>
    <t>Sebastian Parton</t>
  </si>
  <si>
    <t>Sheehan Quirke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</si>
</sst>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68F84-BBF3-498D-A820-27D370EB5D40}" name="Table1" displayName="Table1" ref="A1:K394" totalsRowCount="1">
  <autoFilter ref="A1:K393" xr:uid="{AF6E6E9A-F98A-4F2A-9BA3-E26338F41989}"/>
  <sortState xmlns:xlrd2="http://schemas.microsoft.com/office/spreadsheetml/2017/richdata2" ref="A2:J393">
    <sortCondition ref="I1:I393"/>
  </sortState>
  <tableColumns count="11">
    <tableColumn id="1" xr3:uid="{33B18662-1B7A-4DA3-9F1C-D2D4D8DBC53C}" name="Group ID"/>
    <tableColumn id="2" xr3:uid="{9E4123B1-8388-4168-A2B9-D7B3FFCDAF1D}" name="Person ID"/>
    <tableColumn id="3" xr3:uid="{1847F7BC-7377-4849-BF14-5F7E4281897B}" name="Name"/>
    <tableColumn id="4" xr3:uid="{9A53EA6C-96EE-4442-B102-1CD4EE5B8FCF}" name="Vegetarian" totalsRowFunction="sum"/>
    <tableColumn id="5" xr3:uid="{FB776E9E-7693-47A3-BB7D-D476A27DD52D}" name="Vegan" totalsRowFunction="sum"/>
    <tableColumn id="6" xr3:uid="{8B782E43-E192-47E5-AA33-6A75B522194C}" name="Gluten Free" totalsRowFunction="sum"/>
    <tableColumn id="7" xr3:uid="{E6881B00-2D9C-4403-AE17-F1EA1BA45D6C}" name="No Lactose" totalsRowFunction="sum"/>
    <tableColumn id="8" xr3:uid="{C667B720-DED3-49B6-BE6D-B091BEB58AC5}" name="Other Dietary Reqs" totalsRowFunction="count"/>
    <tableColumn id="9" xr3:uid="{F6AE4205-2227-4E46-9AF2-27A0A6428C6C}" name="Friday" totalsRowFunction="count"/>
    <tableColumn id="10" xr3:uid="{43C28771-FC41-456C-8999-FD8E31FDA777}" name="Saturday" totalsRowFunction="sum"/>
    <tableColumn id="11" xr3:uid="{0487CED9-CC45-461E-93E5-AA464BC2D455}" name="Sunday" totalsRowFunction="custom">
      <totalsRowFormula>SUM(Table1[[#Totals],[Friday]:[Saturday]])</totalsRow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62B0E2-3552-4079-AFBE-D34E363D1CD9}" name="Table2" displayName="Table2" ref="A396:Q399" totalsRowShown="0">
  <autoFilter ref="A396:Q399" xr:uid="{723EE5DE-A2FD-406C-800F-CE21513E8752}"/>
  <tableColumns count="17">
    <tableColumn id="1" xr3:uid="{925B64BF-23EC-480A-8158-BE4414DF9078}" name="Day"/>
    <tableColumn id="2" xr3:uid="{A43E2234-BFDA-47AF-BC7B-881DCC2D0B5C}" name="Normal"/>
    <tableColumn id="3" xr3:uid="{356E3611-F8A3-477B-978D-95EF2CCAD86D}" name="Vegetarian"/>
    <tableColumn id="4" xr3:uid="{28C03122-474F-4144-BEED-A498506745C7}" name="Vegan"/>
    <tableColumn id="5" xr3:uid="{A4E7AFB9-1982-43A3-82C3-6C875611F076}" name="Gluten Free"/>
    <tableColumn id="6" xr3:uid="{AFA8A8D3-3531-46C7-81E7-00B198EA3C82}" name="No Lactose"/>
    <tableColumn id="7" xr3:uid="{D354F9B8-F2BA-46AD-BF6F-80E9883BC022}" name="Coeliac"/>
    <tableColumn id="8" xr3:uid="{7E192774-D06B-4A4C-98E7-96A2B4BE6A3B}" name="Halal"/>
    <tableColumn id="9" xr3:uid="{A923936A-D2DD-4A2F-BAB3-E76C8C132D2C}" name="No Beef"/>
    <tableColumn id="10" xr3:uid="{651FE0A2-F8D5-44A0-AD02-765838109C94}" name="Kosher"/>
    <tableColumn id="11" xr3:uid="{4C86B56F-BF1A-472E-9553-9060FD794C33}" name="No Cheese"/>
    <tableColumn id="12" xr3:uid="{12EF247B-936A-4C5C-AD9F-EFAD6EDDF35A}" name="No Mushrooms"/>
    <tableColumn id="13" xr3:uid="{D5FA709E-D659-4FEB-84D3-6FE600C01C38}" name="Nut Allergy"/>
    <tableColumn id="14" xr3:uid="{8896402C-DC75-4019-B658-2432D15E1437}" name="Pork Allergy"/>
    <tableColumn id="15" xr3:uid="{06C30AF8-90D4-42F6-A961-6F91273448CB}" name="Nut / Sesame Allergy"/>
    <tableColumn id="16" xr3:uid="{D74732F6-88B7-4925-9717-4FCD1221EDBF}" name="Pesketarian"/>
    <tableColumn id="17" xr3:uid="{6170A9CE-B169-49AE-8178-9F65FAC9AC79}" name="Tot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801B14-8FC2-4984-9094-12F8DB30069C}" name="Table3" displayName="Table3" ref="A1:B233" totalsRowCount="1">
  <autoFilter ref="A1:B232" xr:uid="{0EDE564B-4759-4F2F-B4E1-702D95832D7C}"/>
  <tableColumns count="2">
    <tableColumn id="1" xr3:uid="{E91AF67E-CF2D-489F-87DE-EA3EFA752553}" name="Friday Attendees" totalsRowFunction="count"/>
    <tableColumn id="2" xr3:uid="{16BA295B-1896-420C-B3A2-F2DE4C5A3B0F}" name="Saturday Attendees" totalsRowFunction="count" dataDxfId="1" totalsRowDxfId="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076FAF-7C97-4043-9092-509E7162828E}" name="Table6" displayName="Table6" ref="A1:D17" totalsRowShown="0">
  <autoFilter ref="A1:D17" xr:uid="{0A0E6EF5-A25F-4FAC-97B3-3042CF8E43BC}"/>
  <tableColumns count="4">
    <tableColumn id="1" xr3:uid="{1A579558-C915-4F18-B65D-F5523C1E056F}" name="Dietary Requirement"/>
    <tableColumn id="2" xr3:uid="{F656B501-72ED-4374-9473-07B7A3677E80}" name="Friday"/>
    <tableColumn id="3" xr3:uid="{4FE57968-CF31-4E25-973D-F9080B958CEB}" name="Saturday"/>
    <tableColumn id="4" xr3:uid="{42E5348C-A4C1-4A6C-813D-0D2F76E6E0AE}" name="Tot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9"/>
  <sheetViews>
    <sheetView topLeftCell="E386" workbookViewId="0">
      <selection activeCell="A396" sqref="A396:Q399"/>
    </sheetView>
  </sheetViews>
  <sheetFormatPr defaultRowHeight="15" x14ac:dyDescent="0.25"/>
  <cols>
    <col min="1" max="1" width="11" customWidth="1"/>
    <col min="2" max="2" width="11.5703125" customWidth="1"/>
    <col min="3" max="3" width="37.7109375" bestFit="1" customWidth="1"/>
    <col min="4" max="4" width="12.85546875" customWidth="1"/>
    <col min="5" max="6" width="13.5703125" customWidth="1"/>
    <col min="7" max="7" width="12.7109375" customWidth="1"/>
    <col min="8" max="8" width="19.85546875" customWidth="1"/>
    <col min="9" max="9" width="10.28515625" customWidth="1"/>
    <col min="10" max="10" width="10.85546875" customWidth="1"/>
    <col min="11" max="11" width="12.7109375" customWidth="1"/>
    <col min="12" max="12" width="16.5703125" customWidth="1"/>
    <col min="13" max="13" width="13.140625" customWidth="1"/>
    <col min="14" max="14" width="13.85546875" customWidth="1"/>
    <col min="15" max="15" width="21.7109375" customWidth="1"/>
    <col min="16" max="16" width="13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427</v>
      </c>
    </row>
    <row r="2" spans="1:11" x14ac:dyDescent="0.25">
      <c r="A2">
        <v>25</v>
      </c>
      <c r="B2">
        <v>5417</v>
      </c>
      <c r="C2" t="s">
        <v>103</v>
      </c>
      <c r="D2">
        <v>0</v>
      </c>
      <c r="E2">
        <v>0</v>
      </c>
      <c r="F2">
        <v>0</v>
      </c>
      <c r="G2">
        <v>1</v>
      </c>
      <c r="I2">
        <v>1</v>
      </c>
    </row>
    <row r="3" spans="1:11" x14ac:dyDescent="0.25">
      <c r="A3">
        <v>56</v>
      </c>
      <c r="B3">
        <v>4408</v>
      </c>
      <c r="C3" t="s">
        <v>230</v>
      </c>
      <c r="D3">
        <v>1</v>
      </c>
      <c r="E3">
        <v>0</v>
      </c>
      <c r="F3">
        <v>0</v>
      </c>
      <c r="G3">
        <v>1</v>
      </c>
      <c r="I3">
        <v>1</v>
      </c>
    </row>
    <row r="4" spans="1:11" x14ac:dyDescent="0.25">
      <c r="A4">
        <v>76</v>
      </c>
      <c r="B4">
        <v>5182</v>
      </c>
      <c r="C4" t="s">
        <v>309</v>
      </c>
      <c r="D4">
        <v>0</v>
      </c>
      <c r="E4">
        <v>0</v>
      </c>
      <c r="F4">
        <v>0</v>
      </c>
      <c r="G4">
        <v>1</v>
      </c>
      <c r="I4">
        <v>1</v>
      </c>
    </row>
    <row r="5" spans="1:11" x14ac:dyDescent="0.25">
      <c r="A5">
        <v>74</v>
      </c>
      <c r="B5">
        <v>5830</v>
      </c>
      <c r="C5" t="s">
        <v>302</v>
      </c>
      <c r="D5">
        <v>0</v>
      </c>
      <c r="E5">
        <v>0</v>
      </c>
      <c r="F5">
        <v>1</v>
      </c>
      <c r="G5">
        <v>0</v>
      </c>
      <c r="H5" t="s">
        <v>303</v>
      </c>
      <c r="I5">
        <v>1</v>
      </c>
    </row>
    <row r="6" spans="1:11" x14ac:dyDescent="0.25">
      <c r="A6">
        <v>50</v>
      </c>
      <c r="B6">
        <v>5122</v>
      </c>
      <c r="C6" t="s">
        <v>205</v>
      </c>
      <c r="D6">
        <v>0</v>
      </c>
      <c r="E6">
        <v>0</v>
      </c>
      <c r="F6">
        <v>0</v>
      </c>
      <c r="G6">
        <v>0</v>
      </c>
      <c r="H6" t="s">
        <v>206</v>
      </c>
      <c r="I6">
        <v>1</v>
      </c>
    </row>
    <row r="7" spans="1:11" x14ac:dyDescent="0.25">
      <c r="A7">
        <v>101</v>
      </c>
      <c r="B7">
        <v>6454</v>
      </c>
      <c r="C7" t="s">
        <v>403</v>
      </c>
      <c r="D7">
        <v>0</v>
      </c>
      <c r="E7">
        <v>0</v>
      </c>
      <c r="F7">
        <v>0</v>
      </c>
      <c r="G7">
        <v>0</v>
      </c>
      <c r="H7" t="s">
        <v>404</v>
      </c>
      <c r="I7">
        <v>1</v>
      </c>
    </row>
    <row r="8" spans="1:11" x14ac:dyDescent="0.25">
      <c r="A8">
        <v>56</v>
      </c>
      <c r="B8">
        <v>4739</v>
      </c>
      <c r="C8" t="s">
        <v>231</v>
      </c>
      <c r="D8">
        <v>0</v>
      </c>
      <c r="E8">
        <v>0</v>
      </c>
      <c r="F8">
        <v>0</v>
      </c>
      <c r="G8">
        <v>0</v>
      </c>
      <c r="H8" t="s">
        <v>232</v>
      </c>
      <c r="I8">
        <v>1</v>
      </c>
    </row>
    <row r="9" spans="1:11" x14ac:dyDescent="0.25">
      <c r="A9">
        <v>3</v>
      </c>
      <c r="B9">
        <v>5871</v>
      </c>
      <c r="C9" t="s">
        <v>17</v>
      </c>
      <c r="D9">
        <v>0</v>
      </c>
      <c r="E9">
        <v>0</v>
      </c>
      <c r="F9">
        <v>0</v>
      </c>
      <c r="G9">
        <v>0</v>
      </c>
      <c r="H9" t="s">
        <v>18</v>
      </c>
      <c r="I9">
        <v>1</v>
      </c>
    </row>
    <row r="10" spans="1:11" x14ac:dyDescent="0.25">
      <c r="A10">
        <v>61</v>
      </c>
      <c r="B10">
        <v>5257</v>
      </c>
      <c r="C10" t="s">
        <v>251</v>
      </c>
      <c r="D10">
        <v>0</v>
      </c>
      <c r="E10">
        <v>0</v>
      </c>
      <c r="F10">
        <v>0</v>
      </c>
      <c r="G10">
        <v>0</v>
      </c>
      <c r="H10" t="s">
        <v>18</v>
      </c>
      <c r="I10">
        <v>1</v>
      </c>
    </row>
    <row r="11" spans="1:11" x14ac:dyDescent="0.25">
      <c r="A11">
        <v>38</v>
      </c>
      <c r="B11">
        <v>4267</v>
      </c>
      <c r="C11" t="s">
        <v>157</v>
      </c>
      <c r="D11">
        <v>0</v>
      </c>
      <c r="E11">
        <v>0</v>
      </c>
      <c r="F11">
        <v>0</v>
      </c>
      <c r="G11">
        <v>0</v>
      </c>
      <c r="H11" t="s">
        <v>158</v>
      </c>
      <c r="I11">
        <v>1</v>
      </c>
    </row>
    <row r="12" spans="1:11" x14ac:dyDescent="0.25">
      <c r="A12">
        <v>59</v>
      </c>
      <c r="B12">
        <v>4792</v>
      </c>
      <c r="C12" t="s">
        <v>241</v>
      </c>
      <c r="D12">
        <v>0</v>
      </c>
      <c r="E12">
        <v>0</v>
      </c>
      <c r="F12">
        <v>0</v>
      </c>
      <c r="G12">
        <v>0</v>
      </c>
      <c r="H12" t="s">
        <v>242</v>
      </c>
      <c r="I12">
        <v>1</v>
      </c>
    </row>
    <row r="13" spans="1:11" x14ac:dyDescent="0.25">
      <c r="A13">
        <v>96</v>
      </c>
      <c r="B13">
        <v>3485</v>
      </c>
      <c r="C13" t="s">
        <v>380</v>
      </c>
      <c r="D13">
        <v>0</v>
      </c>
      <c r="E13">
        <v>0</v>
      </c>
      <c r="F13">
        <v>0</v>
      </c>
      <c r="G13">
        <v>0</v>
      </c>
      <c r="H13" t="s">
        <v>381</v>
      </c>
      <c r="I13">
        <v>1</v>
      </c>
    </row>
    <row r="14" spans="1:11" x14ac:dyDescent="0.25">
      <c r="A14">
        <v>31</v>
      </c>
      <c r="B14">
        <v>5351</v>
      </c>
      <c r="C14" t="s">
        <v>127</v>
      </c>
      <c r="D14">
        <v>0</v>
      </c>
      <c r="E14">
        <v>0</v>
      </c>
      <c r="F14">
        <v>0</v>
      </c>
      <c r="G14">
        <v>0</v>
      </c>
      <c r="H14" t="s">
        <v>128</v>
      </c>
      <c r="I14">
        <v>1</v>
      </c>
    </row>
    <row r="15" spans="1:11" x14ac:dyDescent="0.25">
      <c r="A15">
        <v>3</v>
      </c>
      <c r="B15">
        <v>4532</v>
      </c>
      <c r="C15" t="s">
        <v>14</v>
      </c>
      <c r="D15">
        <v>0</v>
      </c>
      <c r="E15">
        <v>0</v>
      </c>
      <c r="F15">
        <v>0</v>
      </c>
      <c r="G15">
        <v>0</v>
      </c>
      <c r="I15">
        <v>1</v>
      </c>
    </row>
    <row r="16" spans="1:11" x14ac:dyDescent="0.25">
      <c r="A16">
        <v>3</v>
      </c>
      <c r="B16">
        <v>4588</v>
      </c>
      <c r="C16" t="s">
        <v>15</v>
      </c>
      <c r="D16">
        <v>0</v>
      </c>
      <c r="E16">
        <v>0</v>
      </c>
      <c r="F16">
        <v>0</v>
      </c>
      <c r="G16">
        <v>0</v>
      </c>
      <c r="I16">
        <v>1</v>
      </c>
    </row>
    <row r="17" spans="1:10" x14ac:dyDescent="0.25">
      <c r="A17">
        <v>3</v>
      </c>
      <c r="B17">
        <v>5699</v>
      </c>
      <c r="C17" t="s">
        <v>16</v>
      </c>
      <c r="D17">
        <v>0</v>
      </c>
      <c r="E17">
        <v>0</v>
      </c>
      <c r="F17">
        <v>0</v>
      </c>
      <c r="G17">
        <v>0</v>
      </c>
      <c r="I17">
        <v>1</v>
      </c>
    </row>
    <row r="18" spans="1:10" x14ac:dyDescent="0.25">
      <c r="A18">
        <v>3</v>
      </c>
      <c r="B18">
        <v>5931</v>
      </c>
      <c r="C18" t="s">
        <v>19</v>
      </c>
      <c r="D18">
        <v>0</v>
      </c>
      <c r="E18">
        <v>0</v>
      </c>
      <c r="F18">
        <v>0</v>
      </c>
      <c r="G18">
        <v>0</v>
      </c>
      <c r="I18">
        <v>1</v>
      </c>
    </row>
    <row r="19" spans="1:10" x14ac:dyDescent="0.25">
      <c r="A19">
        <v>9</v>
      </c>
      <c r="B19">
        <v>4126</v>
      </c>
      <c r="C19" t="s">
        <v>37</v>
      </c>
      <c r="D19">
        <v>0</v>
      </c>
      <c r="E19">
        <v>0</v>
      </c>
      <c r="F19">
        <v>0</v>
      </c>
      <c r="G19">
        <v>0</v>
      </c>
      <c r="I19">
        <v>1</v>
      </c>
    </row>
    <row r="20" spans="1:10" x14ac:dyDescent="0.25">
      <c r="A20">
        <v>9</v>
      </c>
      <c r="B20">
        <v>4678</v>
      </c>
      <c r="C20" t="s">
        <v>38</v>
      </c>
      <c r="D20">
        <v>1</v>
      </c>
      <c r="E20">
        <v>0</v>
      </c>
      <c r="F20">
        <v>0</v>
      </c>
      <c r="G20">
        <v>0</v>
      </c>
      <c r="I20">
        <v>1</v>
      </c>
    </row>
    <row r="21" spans="1:10" x14ac:dyDescent="0.25">
      <c r="A21">
        <v>9</v>
      </c>
      <c r="B21">
        <v>5796</v>
      </c>
      <c r="C21" t="s">
        <v>39</v>
      </c>
      <c r="D21">
        <v>0</v>
      </c>
      <c r="E21">
        <v>0</v>
      </c>
      <c r="F21">
        <v>0</v>
      </c>
      <c r="G21">
        <v>0</v>
      </c>
      <c r="I21">
        <v>1</v>
      </c>
    </row>
    <row r="22" spans="1:10" x14ac:dyDescent="0.25">
      <c r="A22">
        <v>9</v>
      </c>
      <c r="B22">
        <v>5955</v>
      </c>
      <c r="C22" t="s">
        <v>40</v>
      </c>
      <c r="D22">
        <v>0</v>
      </c>
      <c r="E22">
        <v>0</v>
      </c>
      <c r="F22">
        <v>0</v>
      </c>
      <c r="G22">
        <v>0</v>
      </c>
      <c r="I22">
        <v>1</v>
      </c>
    </row>
    <row r="23" spans="1:10" x14ac:dyDescent="0.25">
      <c r="A23">
        <v>10</v>
      </c>
      <c r="B23">
        <v>4789</v>
      </c>
      <c r="C23" t="s">
        <v>41</v>
      </c>
      <c r="D23">
        <v>0</v>
      </c>
      <c r="E23">
        <v>0</v>
      </c>
      <c r="F23">
        <v>0</v>
      </c>
      <c r="G23">
        <v>0</v>
      </c>
      <c r="J23">
        <v>1</v>
      </c>
    </row>
    <row r="24" spans="1:10" x14ac:dyDescent="0.25">
      <c r="A24">
        <v>10</v>
      </c>
      <c r="B24">
        <v>4867</v>
      </c>
      <c r="C24" t="s">
        <v>42</v>
      </c>
      <c r="D24">
        <v>1</v>
      </c>
      <c r="E24">
        <v>0</v>
      </c>
      <c r="F24">
        <v>0</v>
      </c>
      <c r="G24">
        <v>0</v>
      </c>
      <c r="J24">
        <v>1</v>
      </c>
    </row>
    <row r="25" spans="1:10" x14ac:dyDescent="0.25">
      <c r="A25">
        <v>10</v>
      </c>
      <c r="B25">
        <v>5583</v>
      </c>
      <c r="C25" t="s">
        <v>43</v>
      </c>
      <c r="D25">
        <v>0</v>
      </c>
      <c r="E25">
        <v>0</v>
      </c>
      <c r="F25">
        <v>0</v>
      </c>
      <c r="G25">
        <v>0</v>
      </c>
      <c r="J25">
        <v>1</v>
      </c>
    </row>
    <row r="26" spans="1:10" x14ac:dyDescent="0.25">
      <c r="A26">
        <v>10</v>
      </c>
      <c r="B26">
        <v>5784</v>
      </c>
      <c r="C26" t="s">
        <v>44</v>
      </c>
      <c r="D26">
        <v>0</v>
      </c>
      <c r="E26">
        <v>0</v>
      </c>
      <c r="F26">
        <v>0</v>
      </c>
      <c r="G26">
        <v>0</v>
      </c>
      <c r="J26">
        <v>1</v>
      </c>
    </row>
    <row r="27" spans="1:10" x14ac:dyDescent="0.25">
      <c r="A27">
        <v>12</v>
      </c>
      <c r="B27">
        <v>4436</v>
      </c>
      <c r="C27" t="s">
        <v>49</v>
      </c>
      <c r="D27">
        <v>1</v>
      </c>
      <c r="E27">
        <v>0</v>
      </c>
      <c r="F27">
        <v>0</v>
      </c>
      <c r="G27">
        <v>0</v>
      </c>
      <c r="I27">
        <v>1</v>
      </c>
    </row>
    <row r="28" spans="1:10" x14ac:dyDescent="0.25">
      <c r="A28">
        <v>12</v>
      </c>
      <c r="B28">
        <v>4564</v>
      </c>
      <c r="C28" t="s">
        <v>50</v>
      </c>
      <c r="D28">
        <v>1</v>
      </c>
      <c r="E28">
        <v>0</v>
      </c>
      <c r="F28">
        <v>0</v>
      </c>
      <c r="G28">
        <v>0</v>
      </c>
      <c r="I28">
        <v>1</v>
      </c>
    </row>
    <row r="29" spans="1:10" x14ac:dyDescent="0.25">
      <c r="A29">
        <v>12</v>
      </c>
      <c r="B29">
        <v>5594</v>
      </c>
      <c r="C29" t="s">
        <v>51</v>
      </c>
      <c r="D29">
        <v>0</v>
      </c>
      <c r="E29">
        <v>0</v>
      </c>
      <c r="F29">
        <v>0</v>
      </c>
      <c r="G29">
        <v>0</v>
      </c>
      <c r="I29">
        <v>1</v>
      </c>
    </row>
    <row r="30" spans="1:10" x14ac:dyDescent="0.25">
      <c r="A30">
        <v>12</v>
      </c>
      <c r="B30">
        <v>6415</v>
      </c>
      <c r="C30" t="s">
        <v>52</v>
      </c>
      <c r="D30">
        <v>0</v>
      </c>
      <c r="E30">
        <v>0</v>
      </c>
      <c r="F30">
        <v>0</v>
      </c>
      <c r="G30">
        <v>0</v>
      </c>
      <c r="I30">
        <v>1</v>
      </c>
    </row>
    <row r="31" spans="1:10" x14ac:dyDescent="0.25">
      <c r="A31">
        <v>16</v>
      </c>
      <c r="B31">
        <v>4655</v>
      </c>
      <c r="C31" t="s">
        <v>65</v>
      </c>
      <c r="D31">
        <v>0</v>
      </c>
      <c r="E31">
        <v>0</v>
      </c>
      <c r="F31">
        <v>0</v>
      </c>
      <c r="G31">
        <v>0</v>
      </c>
      <c r="I31">
        <v>1</v>
      </c>
    </row>
    <row r="32" spans="1:10" x14ac:dyDescent="0.25">
      <c r="A32">
        <v>16</v>
      </c>
      <c r="B32">
        <v>5769</v>
      </c>
      <c r="C32" t="s">
        <v>66</v>
      </c>
      <c r="D32">
        <v>0</v>
      </c>
      <c r="E32">
        <v>0</v>
      </c>
      <c r="F32">
        <v>0</v>
      </c>
      <c r="G32">
        <v>0</v>
      </c>
      <c r="I32">
        <v>1</v>
      </c>
    </row>
    <row r="33" spans="1:9" x14ac:dyDescent="0.25">
      <c r="A33">
        <v>17</v>
      </c>
      <c r="B33">
        <v>4907</v>
      </c>
      <c r="C33" t="s">
        <v>67</v>
      </c>
      <c r="D33">
        <v>0</v>
      </c>
      <c r="E33">
        <v>0</v>
      </c>
      <c r="F33">
        <v>0</v>
      </c>
      <c r="G33">
        <v>0</v>
      </c>
      <c r="I33">
        <v>1</v>
      </c>
    </row>
    <row r="34" spans="1:9" x14ac:dyDescent="0.25">
      <c r="A34">
        <v>17</v>
      </c>
      <c r="B34">
        <v>5154</v>
      </c>
      <c r="C34" t="s">
        <v>68</v>
      </c>
      <c r="D34">
        <v>0</v>
      </c>
      <c r="E34">
        <v>0</v>
      </c>
      <c r="F34">
        <v>0</v>
      </c>
      <c r="G34">
        <v>0</v>
      </c>
      <c r="I34">
        <v>1</v>
      </c>
    </row>
    <row r="35" spans="1:9" x14ac:dyDescent="0.25">
      <c r="A35">
        <v>17</v>
      </c>
      <c r="B35">
        <v>5852</v>
      </c>
      <c r="C35" t="s">
        <v>69</v>
      </c>
      <c r="D35">
        <v>0</v>
      </c>
      <c r="E35">
        <v>0</v>
      </c>
      <c r="F35">
        <v>0</v>
      </c>
      <c r="G35">
        <v>0</v>
      </c>
      <c r="I35">
        <v>1</v>
      </c>
    </row>
    <row r="36" spans="1:9" x14ac:dyDescent="0.25">
      <c r="A36">
        <v>17</v>
      </c>
      <c r="B36">
        <v>5983</v>
      </c>
      <c r="C36" t="s">
        <v>70</v>
      </c>
      <c r="D36">
        <v>0</v>
      </c>
      <c r="E36">
        <v>0</v>
      </c>
      <c r="F36">
        <v>0</v>
      </c>
      <c r="G36">
        <v>0</v>
      </c>
      <c r="I36">
        <v>1</v>
      </c>
    </row>
    <row r="37" spans="1:9" x14ac:dyDescent="0.25">
      <c r="A37">
        <v>19</v>
      </c>
      <c r="B37">
        <v>5354</v>
      </c>
      <c r="C37" t="s">
        <v>75</v>
      </c>
      <c r="D37">
        <v>0</v>
      </c>
      <c r="E37">
        <v>0</v>
      </c>
      <c r="F37">
        <v>0</v>
      </c>
      <c r="G37">
        <v>0</v>
      </c>
      <c r="I37">
        <v>1</v>
      </c>
    </row>
    <row r="38" spans="1:9" x14ac:dyDescent="0.25">
      <c r="A38">
        <v>19</v>
      </c>
      <c r="B38">
        <v>5505</v>
      </c>
      <c r="C38" t="s">
        <v>76</v>
      </c>
      <c r="D38">
        <v>0</v>
      </c>
      <c r="E38">
        <v>0</v>
      </c>
      <c r="F38">
        <v>0</v>
      </c>
      <c r="G38">
        <v>0</v>
      </c>
      <c r="I38">
        <v>1</v>
      </c>
    </row>
    <row r="39" spans="1:9" x14ac:dyDescent="0.25">
      <c r="A39">
        <v>19</v>
      </c>
      <c r="B39">
        <v>5858</v>
      </c>
      <c r="C39" t="s">
        <v>77</v>
      </c>
      <c r="D39">
        <v>0</v>
      </c>
      <c r="E39">
        <v>0</v>
      </c>
      <c r="F39">
        <v>0</v>
      </c>
      <c r="G39">
        <v>0</v>
      </c>
      <c r="I39">
        <v>1</v>
      </c>
    </row>
    <row r="40" spans="1:9" x14ac:dyDescent="0.25">
      <c r="A40">
        <v>19</v>
      </c>
      <c r="B40">
        <v>5898</v>
      </c>
      <c r="C40" t="s">
        <v>78</v>
      </c>
      <c r="D40">
        <v>0</v>
      </c>
      <c r="E40">
        <v>0</v>
      </c>
      <c r="F40">
        <v>0</v>
      </c>
      <c r="G40">
        <v>0</v>
      </c>
      <c r="I40">
        <v>1</v>
      </c>
    </row>
    <row r="41" spans="1:9" x14ac:dyDescent="0.25">
      <c r="A41">
        <v>24</v>
      </c>
      <c r="B41">
        <v>4886</v>
      </c>
      <c r="C41" t="s">
        <v>97</v>
      </c>
      <c r="D41">
        <v>0</v>
      </c>
      <c r="E41">
        <v>0</v>
      </c>
      <c r="F41">
        <v>0</v>
      </c>
      <c r="G41">
        <v>0</v>
      </c>
      <c r="I41">
        <v>1</v>
      </c>
    </row>
    <row r="42" spans="1:9" x14ac:dyDescent="0.25">
      <c r="A42">
        <v>24</v>
      </c>
      <c r="B42">
        <v>5151</v>
      </c>
      <c r="C42" t="s">
        <v>98</v>
      </c>
      <c r="D42">
        <v>0</v>
      </c>
      <c r="E42">
        <v>0</v>
      </c>
      <c r="F42">
        <v>0</v>
      </c>
      <c r="G42">
        <v>0</v>
      </c>
      <c r="I42">
        <v>1</v>
      </c>
    </row>
    <row r="43" spans="1:9" x14ac:dyDescent="0.25">
      <c r="A43">
        <v>24</v>
      </c>
      <c r="B43">
        <v>5925</v>
      </c>
      <c r="C43" t="s">
        <v>99</v>
      </c>
      <c r="D43">
        <v>1</v>
      </c>
      <c r="E43">
        <v>0</v>
      </c>
      <c r="F43">
        <v>0</v>
      </c>
      <c r="G43">
        <v>0</v>
      </c>
      <c r="I43">
        <v>1</v>
      </c>
    </row>
    <row r="44" spans="1:9" x14ac:dyDescent="0.25">
      <c r="A44">
        <v>24</v>
      </c>
      <c r="B44">
        <v>5960</v>
      </c>
      <c r="C44" t="s">
        <v>100</v>
      </c>
      <c r="D44">
        <v>0</v>
      </c>
      <c r="E44">
        <v>0</v>
      </c>
      <c r="F44">
        <v>0</v>
      </c>
      <c r="G44">
        <v>0</v>
      </c>
      <c r="I44">
        <v>1</v>
      </c>
    </row>
    <row r="45" spans="1:9" x14ac:dyDescent="0.25">
      <c r="A45">
        <v>24</v>
      </c>
      <c r="B45">
        <v>6013</v>
      </c>
      <c r="C45" t="s">
        <v>101</v>
      </c>
      <c r="D45">
        <v>0</v>
      </c>
      <c r="E45">
        <v>0</v>
      </c>
      <c r="F45">
        <v>0</v>
      </c>
      <c r="G45">
        <v>0</v>
      </c>
      <c r="I45">
        <v>1</v>
      </c>
    </row>
    <row r="46" spans="1:9" x14ac:dyDescent="0.25">
      <c r="A46">
        <v>25</v>
      </c>
      <c r="B46">
        <v>4823</v>
      </c>
      <c r="C46" t="s">
        <v>102</v>
      </c>
      <c r="D46">
        <v>0</v>
      </c>
      <c r="E46">
        <v>0</v>
      </c>
      <c r="F46">
        <v>0</v>
      </c>
      <c r="G46">
        <v>0</v>
      </c>
      <c r="I46">
        <v>1</v>
      </c>
    </row>
    <row r="47" spans="1:9" x14ac:dyDescent="0.25">
      <c r="A47">
        <v>25</v>
      </c>
      <c r="B47">
        <v>5904</v>
      </c>
      <c r="C47" t="s">
        <v>104</v>
      </c>
      <c r="D47">
        <v>0</v>
      </c>
      <c r="E47">
        <v>0</v>
      </c>
      <c r="F47">
        <v>0</v>
      </c>
      <c r="G47">
        <v>0</v>
      </c>
      <c r="I47">
        <v>1</v>
      </c>
    </row>
    <row r="48" spans="1:9" x14ac:dyDescent="0.25">
      <c r="A48">
        <v>25</v>
      </c>
      <c r="B48">
        <v>6395</v>
      </c>
      <c r="C48" t="s">
        <v>105</v>
      </c>
      <c r="D48">
        <v>0</v>
      </c>
      <c r="E48">
        <v>0</v>
      </c>
      <c r="F48">
        <v>0</v>
      </c>
      <c r="G48">
        <v>0</v>
      </c>
      <c r="I48">
        <v>1</v>
      </c>
    </row>
    <row r="49" spans="1:9" x14ac:dyDescent="0.25">
      <c r="A49">
        <v>29</v>
      </c>
      <c r="B49">
        <v>5284</v>
      </c>
      <c r="C49" t="s">
        <v>118</v>
      </c>
      <c r="D49">
        <v>0</v>
      </c>
      <c r="E49">
        <v>0</v>
      </c>
      <c r="F49">
        <v>0</v>
      </c>
      <c r="G49">
        <v>0</v>
      </c>
      <c r="I49">
        <v>1</v>
      </c>
    </row>
    <row r="50" spans="1:9" x14ac:dyDescent="0.25">
      <c r="A50">
        <v>29</v>
      </c>
      <c r="B50">
        <v>5350</v>
      </c>
      <c r="C50" t="s">
        <v>119</v>
      </c>
      <c r="D50">
        <v>0</v>
      </c>
      <c r="E50">
        <v>0</v>
      </c>
      <c r="F50">
        <v>0</v>
      </c>
      <c r="G50">
        <v>0</v>
      </c>
      <c r="I50">
        <v>1</v>
      </c>
    </row>
    <row r="51" spans="1:9" x14ac:dyDescent="0.25">
      <c r="A51">
        <v>29</v>
      </c>
      <c r="B51">
        <v>5644</v>
      </c>
      <c r="C51" t="s">
        <v>120</v>
      </c>
      <c r="D51">
        <v>0</v>
      </c>
      <c r="E51">
        <v>0</v>
      </c>
      <c r="F51">
        <v>0</v>
      </c>
      <c r="G51">
        <v>0</v>
      </c>
      <c r="I51">
        <v>1</v>
      </c>
    </row>
    <row r="52" spans="1:9" x14ac:dyDescent="0.25">
      <c r="A52">
        <v>29</v>
      </c>
      <c r="B52">
        <v>5701</v>
      </c>
      <c r="C52" t="s">
        <v>121</v>
      </c>
      <c r="D52">
        <v>0</v>
      </c>
      <c r="E52">
        <v>0</v>
      </c>
      <c r="F52">
        <v>0</v>
      </c>
      <c r="G52">
        <v>0</v>
      </c>
      <c r="I52">
        <v>1</v>
      </c>
    </row>
    <row r="53" spans="1:9" x14ac:dyDescent="0.25">
      <c r="A53">
        <v>29</v>
      </c>
      <c r="B53">
        <v>6437</v>
      </c>
      <c r="C53" t="s">
        <v>122</v>
      </c>
      <c r="D53">
        <v>1</v>
      </c>
      <c r="E53">
        <v>0</v>
      </c>
      <c r="F53">
        <v>0</v>
      </c>
      <c r="G53">
        <v>0</v>
      </c>
      <c r="I53">
        <v>1</v>
      </c>
    </row>
    <row r="54" spans="1:9" x14ac:dyDescent="0.25">
      <c r="A54">
        <v>31</v>
      </c>
      <c r="B54">
        <v>4985</v>
      </c>
      <c r="C54" t="s">
        <v>126</v>
      </c>
      <c r="D54">
        <v>1</v>
      </c>
      <c r="E54">
        <v>0</v>
      </c>
      <c r="F54">
        <v>0</v>
      </c>
      <c r="G54">
        <v>0</v>
      </c>
      <c r="I54">
        <v>1</v>
      </c>
    </row>
    <row r="55" spans="1:9" x14ac:dyDescent="0.25">
      <c r="A55">
        <v>31</v>
      </c>
      <c r="B55">
        <v>5622</v>
      </c>
      <c r="C55" t="s">
        <v>129</v>
      </c>
      <c r="D55">
        <v>0</v>
      </c>
      <c r="E55">
        <v>0</v>
      </c>
      <c r="F55">
        <v>0</v>
      </c>
      <c r="G55">
        <v>0</v>
      </c>
      <c r="I55">
        <v>1</v>
      </c>
    </row>
    <row r="56" spans="1:9" x14ac:dyDescent="0.25">
      <c r="A56">
        <v>31</v>
      </c>
      <c r="B56">
        <v>5851</v>
      </c>
      <c r="C56" t="s">
        <v>130</v>
      </c>
      <c r="D56">
        <v>0</v>
      </c>
      <c r="E56">
        <v>0</v>
      </c>
      <c r="F56">
        <v>0</v>
      </c>
      <c r="G56">
        <v>0</v>
      </c>
      <c r="I56">
        <v>1</v>
      </c>
    </row>
    <row r="57" spans="1:9" x14ac:dyDescent="0.25">
      <c r="A57">
        <v>31</v>
      </c>
      <c r="B57">
        <v>6062</v>
      </c>
      <c r="C57" t="s">
        <v>131</v>
      </c>
      <c r="D57">
        <v>0</v>
      </c>
      <c r="E57">
        <v>0</v>
      </c>
      <c r="F57">
        <v>0</v>
      </c>
      <c r="G57">
        <v>0</v>
      </c>
      <c r="I57">
        <v>1</v>
      </c>
    </row>
    <row r="58" spans="1:9" x14ac:dyDescent="0.25">
      <c r="A58">
        <v>32</v>
      </c>
      <c r="B58">
        <v>5432</v>
      </c>
      <c r="C58" t="s">
        <v>132</v>
      </c>
      <c r="D58">
        <v>1</v>
      </c>
      <c r="E58">
        <v>0</v>
      </c>
      <c r="F58">
        <v>0</v>
      </c>
      <c r="G58">
        <v>0</v>
      </c>
      <c r="I58">
        <v>1</v>
      </c>
    </row>
    <row r="59" spans="1:9" x14ac:dyDescent="0.25">
      <c r="A59">
        <v>32</v>
      </c>
      <c r="B59">
        <v>5484</v>
      </c>
      <c r="C59" t="s">
        <v>133</v>
      </c>
      <c r="D59">
        <v>0</v>
      </c>
      <c r="E59">
        <v>0</v>
      </c>
      <c r="F59">
        <v>0</v>
      </c>
      <c r="G59">
        <v>0</v>
      </c>
      <c r="I59">
        <v>1</v>
      </c>
    </row>
    <row r="60" spans="1:9" x14ac:dyDescent="0.25">
      <c r="A60">
        <v>32</v>
      </c>
      <c r="B60">
        <v>5549</v>
      </c>
      <c r="C60" t="s">
        <v>134</v>
      </c>
      <c r="D60">
        <v>1</v>
      </c>
      <c r="E60">
        <v>0</v>
      </c>
      <c r="F60">
        <v>0</v>
      </c>
      <c r="G60">
        <v>0</v>
      </c>
      <c r="I60">
        <v>1</v>
      </c>
    </row>
    <row r="61" spans="1:9" x14ac:dyDescent="0.25">
      <c r="A61">
        <v>32</v>
      </c>
      <c r="B61">
        <v>5988</v>
      </c>
      <c r="C61" t="s">
        <v>135</v>
      </c>
      <c r="D61">
        <v>0</v>
      </c>
      <c r="E61">
        <v>0</v>
      </c>
      <c r="F61">
        <v>0</v>
      </c>
      <c r="G61">
        <v>0</v>
      </c>
      <c r="I61">
        <v>1</v>
      </c>
    </row>
    <row r="62" spans="1:9" x14ac:dyDescent="0.25">
      <c r="A62">
        <v>34</v>
      </c>
      <c r="B62">
        <v>4774</v>
      </c>
      <c r="C62" t="s">
        <v>141</v>
      </c>
      <c r="D62">
        <v>0</v>
      </c>
      <c r="E62">
        <v>0</v>
      </c>
      <c r="F62">
        <v>0</v>
      </c>
      <c r="G62">
        <v>0</v>
      </c>
      <c r="I62">
        <v>1</v>
      </c>
    </row>
    <row r="63" spans="1:9" x14ac:dyDescent="0.25">
      <c r="A63">
        <v>34</v>
      </c>
      <c r="B63">
        <v>5663</v>
      </c>
      <c r="C63" t="s">
        <v>142</v>
      </c>
      <c r="D63">
        <v>0</v>
      </c>
      <c r="E63">
        <v>0</v>
      </c>
      <c r="F63">
        <v>0</v>
      </c>
      <c r="G63">
        <v>0</v>
      </c>
      <c r="I63">
        <v>1</v>
      </c>
    </row>
    <row r="64" spans="1:9" x14ac:dyDescent="0.25">
      <c r="A64">
        <v>34</v>
      </c>
      <c r="B64">
        <v>5920</v>
      </c>
      <c r="C64" t="s">
        <v>143</v>
      </c>
      <c r="D64">
        <v>0</v>
      </c>
      <c r="E64">
        <v>0</v>
      </c>
      <c r="F64">
        <v>1</v>
      </c>
      <c r="G64">
        <v>0</v>
      </c>
      <c r="I64">
        <v>1</v>
      </c>
    </row>
    <row r="65" spans="1:9" x14ac:dyDescent="0.25">
      <c r="A65">
        <v>34</v>
      </c>
      <c r="B65">
        <v>6330</v>
      </c>
      <c r="C65" t="s">
        <v>144</v>
      </c>
      <c r="D65">
        <v>0</v>
      </c>
      <c r="E65">
        <v>0</v>
      </c>
      <c r="F65">
        <v>0</v>
      </c>
      <c r="G65">
        <v>0</v>
      </c>
      <c r="I65">
        <v>1</v>
      </c>
    </row>
    <row r="66" spans="1:9" x14ac:dyDescent="0.25">
      <c r="A66">
        <v>34</v>
      </c>
      <c r="B66">
        <v>6442</v>
      </c>
      <c r="C66" t="s">
        <v>145</v>
      </c>
      <c r="D66">
        <v>0</v>
      </c>
      <c r="E66">
        <v>0</v>
      </c>
      <c r="F66">
        <v>0</v>
      </c>
      <c r="G66">
        <v>0</v>
      </c>
      <c r="I66">
        <v>1</v>
      </c>
    </row>
    <row r="67" spans="1:9" x14ac:dyDescent="0.25">
      <c r="A67">
        <v>36</v>
      </c>
      <c r="B67">
        <v>5091</v>
      </c>
      <c r="C67" t="s">
        <v>150</v>
      </c>
      <c r="D67">
        <v>0</v>
      </c>
      <c r="E67">
        <v>0</v>
      </c>
      <c r="F67">
        <v>0</v>
      </c>
      <c r="G67">
        <v>0</v>
      </c>
      <c r="I67">
        <v>1</v>
      </c>
    </row>
    <row r="68" spans="1:9" x14ac:dyDescent="0.25">
      <c r="A68">
        <v>36</v>
      </c>
      <c r="B68">
        <v>5234</v>
      </c>
      <c r="C68" t="s">
        <v>151</v>
      </c>
      <c r="D68">
        <v>0</v>
      </c>
      <c r="E68">
        <v>0</v>
      </c>
      <c r="F68">
        <v>0</v>
      </c>
      <c r="G68">
        <v>0</v>
      </c>
      <c r="I68">
        <v>1</v>
      </c>
    </row>
    <row r="69" spans="1:9" x14ac:dyDescent="0.25">
      <c r="A69">
        <v>36</v>
      </c>
      <c r="B69">
        <v>5385</v>
      </c>
      <c r="C69" t="s">
        <v>152</v>
      </c>
      <c r="D69">
        <v>0</v>
      </c>
      <c r="E69">
        <v>0</v>
      </c>
      <c r="F69">
        <v>0</v>
      </c>
      <c r="G69">
        <v>0</v>
      </c>
      <c r="I69">
        <v>1</v>
      </c>
    </row>
    <row r="70" spans="1:9" x14ac:dyDescent="0.25">
      <c r="A70">
        <v>38</v>
      </c>
      <c r="B70">
        <v>4662</v>
      </c>
      <c r="C70" t="s">
        <v>159</v>
      </c>
      <c r="D70">
        <v>0</v>
      </c>
      <c r="E70">
        <v>0</v>
      </c>
      <c r="F70">
        <v>0</v>
      </c>
      <c r="G70">
        <v>0</v>
      </c>
      <c r="I70">
        <v>1</v>
      </c>
    </row>
    <row r="71" spans="1:9" x14ac:dyDescent="0.25">
      <c r="A71">
        <v>38</v>
      </c>
      <c r="B71">
        <v>5740</v>
      </c>
      <c r="C71" t="s">
        <v>160</v>
      </c>
      <c r="D71">
        <v>0</v>
      </c>
      <c r="E71">
        <v>0</v>
      </c>
      <c r="F71">
        <v>0</v>
      </c>
      <c r="G71">
        <v>0</v>
      </c>
      <c r="I71">
        <v>1</v>
      </c>
    </row>
    <row r="72" spans="1:9" x14ac:dyDescent="0.25">
      <c r="A72">
        <v>38</v>
      </c>
      <c r="B72">
        <v>6076</v>
      </c>
      <c r="C72" t="s">
        <v>161</v>
      </c>
      <c r="D72">
        <v>0</v>
      </c>
      <c r="E72">
        <v>0</v>
      </c>
      <c r="F72">
        <v>0</v>
      </c>
      <c r="G72">
        <v>0</v>
      </c>
      <c r="I72">
        <v>1</v>
      </c>
    </row>
    <row r="73" spans="1:9" x14ac:dyDescent="0.25">
      <c r="A73">
        <v>50</v>
      </c>
      <c r="B73">
        <v>5390</v>
      </c>
      <c r="C73" t="s">
        <v>207</v>
      </c>
      <c r="D73">
        <v>0</v>
      </c>
      <c r="E73">
        <v>0</v>
      </c>
      <c r="F73">
        <v>0</v>
      </c>
      <c r="G73">
        <v>0</v>
      </c>
      <c r="I73">
        <v>1</v>
      </c>
    </row>
    <row r="74" spans="1:9" x14ac:dyDescent="0.25">
      <c r="A74">
        <v>50</v>
      </c>
      <c r="B74">
        <v>5551</v>
      </c>
      <c r="C74" t="s">
        <v>208</v>
      </c>
      <c r="D74">
        <v>1</v>
      </c>
      <c r="E74">
        <v>0</v>
      </c>
      <c r="F74">
        <v>0</v>
      </c>
      <c r="G74">
        <v>0</v>
      </c>
      <c r="I74">
        <v>1</v>
      </c>
    </row>
    <row r="75" spans="1:9" x14ac:dyDescent="0.25">
      <c r="A75">
        <v>50</v>
      </c>
      <c r="B75">
        <v>5790</v>
      </c>
      <c r="C75" t="s">
        <v>209</v>
      </c>
      <c r="D75">
        <v>0</v>
      </c>
      <c r="E75">
        <v>0</v>
      </c>
      <c r="F75">
        <v>0</v>
      </c>
      <c r="G75">
        <v>0</v>
      </c>
      <c r="I75">
        <v>1</v>
      </c>
    </row>
    <row r="76" spans="1:9" x14ac:dyDescent="0.25">
      <c r="A76">
        <v>52</v>
      </c>
      <c r="B76">
        <v>4910</v>
      </c>
      <c r="C76" t="s">
        <v>214</v>
      </c>
      <c r="D76">
        <v>0</v>
      </c>
      <c r="E76">
        <v>0</v>
      </c>
      <c r="F76">
        <v>0</v>
      </c>
      <c r="G76">
        <v>0</v>
      </c>
      <c r="I76">
        <v>1</v>
      </c>
    </row>
    <row r="77" spans="1:9" x14ac:dyDescent="0.25">
      <c r="A77">
        <v>52</v>
      </c>
      <c r="B77">
        <v>5169</v>
      </c>
      <c r="C77" t="s">
        <v>215</v>
      </c>
      <c r="D77">
        <v>0</v>
      </c>
      <c r="E77">
        <v>0</v>
      </c>
      <c r="F77">
        <v>0</v>
      </c>
      <c r="G77">
        <v>0</v>
      </c>
      <c r="I77">
        <v>1</v>
      </c>
    </row>
    <row r="78" spans="1:9" x14ac:dyDescent="0.25">
      <c r="A78">
        <v>52</v>
      </c>
      <c r="B78">
        <v>5725</v>
      </c>
      <c r="C78" t="s">
        <v>216</v>
      </c>
      <c r="D78">
        <v>1</v>
      </c>
      <c r="E78">
        <v>0</v>
      </c>
      <c r="F78">
        <v>0</v>
      </c>
      <c r="G78">
        <v>0</v>
      </c>
      <c r="I78">
        <v>1</v>
      </c>
    </row>
    <row r="79" spans="1:9" x14ac:dyDescent="0.25">
      <c r="A79">
        <v>52</v>
      </c>
      <c r="B79">
        <v>5768</v>
      </c>
      <c r="C79" t="s">
        <v>217</v>
      </c>
      <c r="D79">
        <v>0</v>
      </c>
      <c r="E79">
        <v>0</v>
      </c>
      <c r="F79">
        <v>0</v>
      </c>
      <c r="G79">
        <v>0</v>
      </c>
      <c r="I79">
        <v>1</v>
      </c>
    </row>
    <row r="80" spans="1:9" x14ac:dyDescent="0.25">
      <c r="A80">
        <v>52</v>
      </c>
      <c r="B80">
        <v>6470</v>
      </c>
      <c r="C80" t="s">
        <v>218</v>
      </c>
      <c r="D80">
        <v>0</v>
      </c>
      <c r="E80">
        <v>0</v>
      </c>
      <c r="F80">
        <v>0</v>
      </c>
      <c r="G80">
        <v>0</v>
      </c>
      <c r="I80">
        <v>1</v>
      </c>
    </row>
    <row r="81" spans="1:9" x14ac:dyDescent="0.25">
      <c r="A81">
        <v>54</v>
      </c>
      <c r="B81">
        <v>4864</v>
      </c>
      <c r="C81" t="s">
        <v>223</v>
      </c>
      <c r="D81">
        <v>0</v>
      </c>
      <c r="E81">
        <v>0</v>
      </c>
      <c r="F81">
        <v>0</v>
      </c>
      <c r="G81">
        <v>0</v>
      </c>
      <c r="I81">
        <v>1</v>
      </c>
    </row>
    <row r="82" spans="1:9" x14ac:dyDescent="0.25">
      <c r="A82">
        <v>54</v>
      </c>
      <c r="B82">
        <v>5246</v>
      </c>
      <c r="C82" t="s">
        <v>224</v>
      </c>
      <c r="D82">
        <v>1</v>
      </c>
      <c r="E82">
        <v>0</v>
      </c>
      <c r="F82">
        <v>0</v>
      </c>
      <c r="G82">
        <v>0</v>
      </c>
      <c r="I82">
        <v>1</v>
      </c>
    </row>
    <row r="83" spans="1:9" x14ac:dyDescent="0.25">
      <c r="A83">
        <v>54</v>
      </c>
      <c r="B83">
        <v>5962</v>
      </c>
      <c r="C83" t="s">
        <v>225</v>
      </c>
      <c r="D83">
        <v>0</v>
      </c>
      <c r="E83">
        <v>0</v>
      </c>
      <c r="F83">
        <v>0</v>
      </c>
      <c r="G83">
        <v>0</v>
      </c>
      <c r="I83">
        <v>1</v>
      </c>
    </row>
    <row r="84" spans="1:9" x14ac:dyDescent="0.25">
      <c r="A84">
        <v>54</v>
      </c>
      <c r="B84">
        <v>6359</v>
      </c>
      <c r="C84" t="s">
        <v>226</v>
      </c>
      <c r="D84">
        <v>0</v>
      </c>
      <c r="E84">
        <v>1</v>
      </c>
      <c r="F84">
        <v>0</v>
      </c>
      <c r="G84">
        <v>0</v>
      </c>
      <c r="I84">
        <v>1</v>
      </c>
    </row>
    <row r="85" spans="1:9" x14ac:dyDescent="0.25">
      <c r="A85">
        <v>55</v>
      </c>
      <c r="B85">
        <v>5045</v>
      </c>
      <c r="C85" t="s">
        <v>227</v>
      </c>
      <c r="D85">
        <v>0</v>
      </c>
      <c r="E85">
        <v>0</v>
      </c>
      <c r="F85">
        <v>0</v>
      </c>
      <c r="G85">
        <v>0</v>
      </c>
      <c r="I85">
        <v>1</v>
      </c>
    </row>
    <row r="86" spans="1:9" x14ac:dyDescent="0.25">
      <c r="A86">
        <v>55</v>
      </c>
      <c r="B86">
        <v>5312</v>
      </c>
      <c r="C86" t="s">
        <v>228</v>
      </c>
      <c r="D86">
        <v>1</v>
      </c>
      <c r="E86">
        <v>0</v>
      </c>
      <c r="F86">
        <v>0</v>
      </c>
      <c r="G86">
        <v>0</v>
      </c>
      <c r="I86">
        <v>1</v>
      </c>
    </row>
    <row r="87" spans="1:9" x14ac:dyDescent="0.25">
      <c r="A87">
        <v>55</v>
      </c>
      <c r="B87">
        <v>6057</v>
      </c>
      <c r="C87" t="s">
        <v>229</v>
      </c>
      <c r="D87">
        <v>1</v>
      </c>
      <c r="E87">
        <v>0</v>
      </c>
      <c r="F87">
        <v>0</v>
      </c>
      <c r="G87">
        <v>0</v>
      </c>
      <c r="I87">
        <v>1</v>
      </c>
    </row>
    <row r="88" spans="1:9" x14ac:dyDescent="0.25">
      <c r="A88">
        <v>56</v>
      </c>
      <c r="B88">
        <v>5917</v>
      </c>
      <c r="C88" t="s">
        <v>233</v>
      </c>
      <c r="D88">
        <v>0</v>
      </c>
      <c r="E88">
        <v>0</v>
      </c>
      <c r="F88">
        <v>0</v>
      </c>
      <c r="G88">
        <v>0</v>
      </c>
      <c r="I88">
        <v>1</v>
      </c>
    </row>
    <row r="89" spans="1:9" x14ac:dyDescent="0.25">
      <c r="A89">
        <v>58</v>
      </c>
      <c r="B89">
        <v>5120</v>
      </c>
      <c r="C89" t="s">
        <v>236</v>
      </c>
      <c r="D89">
        <v>0</v>
      </c>
      <c r="E89">
        <v>0</v>
      </c>
      <c r="F89">
        <v>0</v>
      </c>
      <c r="G89">
        <v>0</v>
      </c>
      <c r="I89">
        <v>1</v>
      </c>
    </row>
    <row r="90" spans="1:9" x14ac:dyDescent="0.25">
      <c r="A90">
        <v>58</v>
      </c>
      <c r="B90">
        <v>5276</v>
      </c>
      <c r="C90" t="s">
        <v>237</v>
      </c>
      <c r="D90">
        <v>0</v>
      </c>
      <c r="E90">
        <v>0</v>
      </c>
      <c r="F90">
        <v>0</v>
      </c>
      <c r="G90">
        <v>0</v>
      </c>
      <c r="I90">
        <v>1</v>
      </c>
    </row>
    <row r="91" spans="1:9" x14ac:dyDescent="0.25">
      <c r="A91">
        <v>58</v>
      </c>
      <c r="B91">
        <v>5919</v>
      </c>
      <c r="C91" t="s">
        <v>238</v>
      </c>
      <c r="D91">
        <v>1</v>
      </c>
      <c r="E91">
        <v>0</v>
      </c>
      <c r="F91">
        <v>0</v>
      </c>
      <c r="G91">
        <v>0</v>
      </c>
      <c r="I91">
        <v>1</v>
      </c>
    </row>
    <row r="92" spans="1:9" x14ac:dyDescent="0.25">
      <c r="A92">
        <v>58</v>
      </c>
      <c r="B92">
        <v>5935</v>
      </c>
      <c r="C92" t="s">
        <v>239</v>
      </c>
      <c r="D92">
        <v>1</v>
      </c>
      <c r="E92">
        <v>0</v>
      </c>
      <c r="F92">
        <v>0</v>
      </c>
      <c r="G92">
        <v>0</v>
      </c>
      <c r="I92">
        <v>1</v>
      </c>
    </row>
    <row r="93" spans="1:9" x14ac:dyDescent="0.25">
      <c r="A93">
        <v>58</v>
      </c>
      <c r="B93">
        <v>5951</v>
      </c>
      <c r="C93" t="s">
        <v>240</v>
      </c>
      <c r="D93">
        <v>0</v>
      </c>
      <c r="E93">
        <v>0</v>
      </c>
      <c r="F93">
        <v>0</v>
      </c>
      <c r="G93">
        <v>0</v>
      </c>
      <c r="I93">
        <v>1</v>
      </c>
    </row>
    <row r="94" spans="1:9" x14ac:dyDescent="0.25">
      <c r="A94">
        <v>59</v>
      </c>
      <c r="B94">
        <v>4806</v>
      </c>
      <c r="C94" t="s">
        <v>243</v>
      </c>
      <c r="D94">
        <v>0</v>
      </c>
      <c r="E94">
        <v>0</v>
      </c>
      <c r="F94">
        <v>0</v>
      </c>
      <c r="G94">
        <v>0</v>
      </c>
      <c r="I94">
        <v>1</v>
      </c>
    </row>
    <row r="95" spans="1:9" x14ac:dyDescent="0.25">
      <c r="A95">
        <v>59</v>
      </c>
      <c r="B95">
        <v>5798</v>
      </c>
      <c r="C95" t="s">
        <v>244</v>
      </c>
      <c r="D95">
        <v>0</v>
      </c>
      <c r="E95">
        <v>0</v>
      </c>
      <c r="F95">
        <v>0</v>
      </c>
      <c r="G95">
        <v>0</v>
      </c>
      <c r="I95">
        <v>1</v>
      </c>
    </row>
    <row r="96" spans="1:9" x14ac:dyDescent="0.25">
      <c r="A96">
        <v>59</v>
      </c>
      <c r="B96">
        <v>5843</v>
      </c>
      <c r="C96" t="s">
        <v>245</v>
      </c>
      <c r="D96">
        <v>0</v>
      </c>
      <c r="E96">
        <v>0</v>
      </c>
      <c r="F96">
        <v>0</v>
      </c>
      <c r="G96">
        <v>0</v>
      </c>
      <c r="I96">
        <v>1</v>
      </c>
    </row>
    <row r="97" spans="1:9" x14ac:dyDescent="0.25">
      <c r="A97">
        <v>59</v>
      </c>
      <c r="B97">
        <v>5897</v>
      </c>
      <c r="C97" t="s">
        <v>246</v>
      </c>
      <c r="D97">
        <v>0</v>
      </c>
      <c r="E97">
        <v>0</v>
      </c>
      <c r="F97">
        <v>0</v>
      </c>
      <c r="G97">
        <v>0</v>
      </c>
      <c r="I97">
        <v>1</v>
      </c>
    </row>
    <row r="98" spans="1:9" x14ac:dyDescent="0.25">
      <c r="A98">
        <v>60</v>
      </c>
      <c r="B98">
        <v>3452</v>
      </c>
      <c r="C98" t="s">
        <v>247</v>
      </c>
      <c r="D98">
        <v>0</v>
      </c>
      <c r="E98">
        <v>0</v>
      </c>
      <c r="F98">
        <v>0</v>
      </c>
      <c r="G98">
        <v>0</v>
      </c>
      <c r="I98">
        <v>1</v>
      </c>
    </row>
    <row r="99" spans="1:9" x14ac:dyDescent="0.25">
      <c r="A99">
        <v>60</v>
      </c>
      <c r="B99">
        <v>3648</v>
      </c>
      <c r="C99" t="s">
        <v>248</v>
      </c>
      <c r="D99">
        <v>0</v>
      </c>
      <c r="E99">
        <v>0</v>
      </c>
      <c r="F99">
        <v>0</v>
      </c>
      <c r="G99">
        <v>0</v>
      </c>
      <c r="I99">
        <v>1</v>
      </c>
    </row>
    <row r="100" spans="1:9" x14ac:dyDescent="0.25">
      <c r="A100">
        <v>60</v>
      </c>
      <c r="B100">
        <v>6361</v>
      </c>
      <c r="C100" t="s">
        <v>249</v>
      </c>
      <c r="D100">
        <v>1</v>
      </c>
      <c r="E100">
        <v>0</v>
      </c>
      <c r="F100">
        <v>0</v>
      </c>
      <c r="G100">
        <v>0</v>
      </c>
      <c r="I100">
        <v>1</v>
      </c>
    </row>
    <row r="101" spans="1:9" x14ac:dyDescent="0.25">
      <c r="A101">
        <v>61</v>
      </c>
      <c r="B101">
        <v>4884</v>
      </c>
      <c r="C101" t="s">
        <v>250</v>
      </c>
      <c r="D101">
        <v>1</v>
      </c>
      <c r="E101">
        <v>0</v>
      </c>
      <c r="F101">
        <v>0</v>
      </c>
      <c r="G101">
        <v>0</v>
      </c>
      <c r="I101">
        <v>1</v>
      </c>
    </row>
    <row r="102" spans="1:9" x14ac:dyDescent="0.25">
      <c r="A102">
        <v>61</v>
      </c>
      <c r="B102">
        <v>5580</v>
      </c>
      <c r="C102" t="s">
        <v>252</v>
      </c>
      <c r="D102">
        <v>0</v>
      </c>
      <c r="E102">
        <v>0</v>
      </c>
      <c r="F102">
        <v>0</v>
      </c>
      <c r="G102">
        <v>0</v>
      </c>
      <c r="I102">
        <v>1</v>
      </c>
    </row>
    <row r="103" spans="1:9" x14ac:dyDescent="0.25">
      <c r="A103">
        <v>64</v>
      </c>
      <c r="B103">
        <v>4780</v>
      </c>
      <c r="C103" t="s">
        <v>262</v>
      </c>
      <c r="D103">
        <v>0</v>
      </c>
      <c r="E103">
        <v>0</v>
      </c>
      <c r="F103">
        <v>0</v>
      </c>
      <c r="G103">
        <v>0</v>
      </c>
      <c r="I103">
        <v>1</v>
      </c>
    </row>
    <row r="104" spans="1:9" x14ac:dyDescent="0.25">
      <c r="A104">
        <v>64</v>
      </c>
      <c r="B104">
        <v>5061</v>
      </c>
      <c r="C104" t="s">
        <v>263</v>
      </c>
      <c r="D104">
        <v>1</v>
      </c>
      <c r="E104">
        <v>0</v>
      </c>
      <c r="F104">
        <v>0</v>
      </c>
      <c r="G104">
        <v>0</v>
      </c>
      <c r="I104">
        <v>1</v>
      </c>
    </row>
    <row r="105" spans="1:9" x14ac:dyDescent="0.25">
      <c r="A105">
        <v>64</v>
      </c>
      <c r="B105">
        <v>5657</v>
      </c>
      <c r="C105" t="s">
        <v>264</v>
      </c>
      <c r="D105">
        <v>0</v>
      </c>
      <c r="E105">
        <v>0</v>
      </c>
      <c r="F105">
        <v>0</v>
      </c>
      <c r="G105">
        <v>0</v>
      </c>
      <c r="I105">
        <v>1</v>
      </c>
    </row>
    <row r="106" spans="1:9" x14ac:dyDescent="0.25">
      <c r="A106">
        <v>64</v>
      </c>
      <c r="B106">
        <v>5732</v>
      </c>
      <c r="C106" t="s">
        <v>265</v>
      </c>
      <c r="D106">
        <v>0</v>
      </c>
      <c r="E106">
        <v>0</v>
      </c>
      <c r="F106">
        <v>0</v>
      </c>
      <c r="G106">
        <v>0</v>
      </c>
      <c r="I106">
        <v>1</v>
      </c>
    </row>
    <row r="107" spans="1:9" x14ac:dyDescent="0.25">
      <c r="A107">
        <v>65</v>
      </c>
      <c r="B107">
        <v>4879</v>
      </c>
      <c r="C107" t="s">
        <v>266</v>
      </c>
      <c r="D107">
        <v>0</v>
      </c>
      <c r="E107">
        <v>0</v>
      </c>
      <c r="F107">
        <v>0</v>
      </c>
      <c r="G107">
        <v>0</v>
      </c>
      <c r="I107">
        <v>1</v>
      </c>
    </row>
    <row r="108" spans="1:9" x14ac:dyDescent="0.25">
      <c r="A108">
        <v>65</v>
      </c>
      <c r="B108">
        <v>4995</v>
      </c>
      <c r="C108" t="s">
        <v>267</v>
      </c>
      <c r="D108">
        <v>0</v>
      </c>
      <c r="E108">
        <v>0</v>
      </c>
      <c r="F108">
        <v>0</v>
      </c>
      <c r="G108">
        <v>0</v>
      </c>
      <c r="I108">
        <v>1</v>
      </c>
    </row>
    <row r="109" spans="1:9" x14ac:dyDescent="0.25">
      <c r="A109">
        <v>65</v>
      </c>
      <c r="B109">
        <v>5942</v>
      </c>
      <c r="C109" t="s">
        <v>268</v>
      </c>
      <c r="D109">
        <v>0</v>
      </c>
      <c r="E109">
        <v>0</v>
      </c>
      <c r="F109">
        <v>0</v>
      </c>
      <c r="G109">
        <v>0</v>
      </c>
      <c r="I109">
        <v>1</v>
      </c>
    </row>
    <row r="110" spans="1:9" x14ac:dyDescent="0.25">
      <c r="A110">
        <v>65</v>
      </c>
      <c r="B110">
        <v>6349</v>
      </c>
      <c r="C110" t="s">
        <v>269</v>
      </c>
      <c r="D110">
        <v>0</v>
      </c>
      <c r="E110">
        <v>0</v>
      </c>
      <c r="F110">
        <v>0</v>
      </c>
      <c r="G110">
        <v>0</v>
      </c>
      <c r="I110">
        <v>1</v>
      </c>
    </row>
    <row r="111" spans="1:9" x14ac:dyDescent="0.25">
      <c r="A111">
        <v>69</v>
      </c>
      <c r="B111">
        <v>4217</v>
      </c>
      <c r="C111" t="s">
        <v>283</v>
      </c>
      <c r="D111">
        <v>0</v>
      </c>
      <c r="E111">
        <v>0</v>
      </c>
      <c r="F111">
        <v>0</v>
      </c>
      <c r="G111">
        <v>0</v>
      </c>
      <c r="I111">
        <v>1</v>
      </c>
    </row>
    <row r="112" spans="1:9" x14ac:dyDescent="0.25">
      <c r="A112">
        <v>69</v>
      </c>
      <c r="B112">
        <v>4253</v>
      </c>
      <c r="C112" t="s">
        <v>284</v>
      </c>
      <c r="D112">
        <v>0</v>
      </c>
      <c r="E112">
        <v>0</v>
      </c>
      <c r="F112">
        <v>0</v>
      </c>
      <c r="G112">
        <v>0</v>
      </c>
      <c r="I112">
        <v>1</v>
      </c>
    </row>
    <row r="113" spans="1:9" x14ac:dyDescent="0.25">
      <c r="A113">
        <v>69</v>
      </c>
      <c r="B113">
        <v>5608</v>
      </c>
      <c r="C113" t="s">
        <v>285</v>
      </c>
      <c r="D113">
        <v>1</v>
      </c>
      <c r="E113">
        <v>0</v>
      </c>
      <c r="F113">
        <v>0</v>
      </c>
      <c r="G113">
        <v>0</v>
      </c>
      <c r="I113">
        <v>1</v>
      </c>
    </row>
    <row r="114" spans="1:9" x14ac:dyDescent="0.25">
      <c r="A114">
        <v>73</v>
      </c>
      <c r="B114">
        <v>4424</v>
      </c>
      <c r="C114" t="s">
        <v>296</v>
      </c>
      <c r="D114">
        <v>0</v>
      </c>
      <c r="E114">
        <v>0</v>
      </c>
      <c r="F114">
        <v>0</v>
      </c>
      <c r="G114">
        <v>0</v>
      </c>
      <c r="I114">
        <v>1</v>
      </c>
    </row>
    <row r="115" spans="1:9" x14ac:dyDescent="0.25">
      <c r="A115">
        <v>73</v>
      </c>
      <c r="B115">
        <v>4582</v>
      </c>
      <c r="C115" t="s">
        <v>297</v>
      </c>
      <c r="D115">
        <v>0</v>
      </c>
      <c r="E115">
        <v>0</v>
      </c>
      <c r="F115">
        <v>0</v>
      </c>
      <c r="G115">
        <v>0</v>
      </c>
      <c r="I115">
        <v>1</v>
      </c>
    </row>
    <row r="116" spans="1:9" x14ac:dyDescent="0.25">
      <c r="A116">
        <v>73</v>
      </c>
      <c r="B116">
        <v>5812</v>
      </c>
      <c r="C116" t="s">
        <v>298</v>
      </c>
      <c r="D116">
        <v>0</v>
      </c>
      <c r="E116">
        <v>0</v>
      </c>
      <c r="F116">
        <v>0</v>
      </c>
      <c r="G116">
        <v>0</v>
      </c>
      <c r="I116">
        <v>1</v>
      </c>
    </row>
    <row r="117" spans="1:9" x14ac:dyDescent="0.25">
      <c r="A117">
        <v>74</v>
      </c>
      <c r="B117">
        <v>5191</v>
      </c>
      <c r="C117" t="s">
        <v>299</v>
      </c>
      <c r="D117">
        <v>0</v>
      </c>
      <c r="E117">
        <v>0</v>
      </c>
      <c r="F117">
        <v>0</v>
      </c>
      <c r="G117">
        <v>0</v>
      </c>
      <c r="I117">
        <v>1</v>
      </c>
    </row>
    <row r="118" spans="1:9" x14ac:dyDescent="0.25">
      <c r="A118">
        <v>74</v>
      </c>
      <c r="B118">
        <v>5446</v>
      </c>
      <c r="C118" t="s">
        <v>300</v>
      </c>
      <c r="D118">
        <v>1</v>
      </c>
      <c r="E118">
        <v>0</v>
      </c>
      <c r="F118">
        <v>0</v>
      </c>
      <c r="G118">
        <v>0</v>
      </c>
      <c r="I118">
        <v>1</v>
      </c>
    </row>
    <row r="119" spans="1:9" x14ac:dyDescent="0.25">
      <c r="A119">
        <v>74</v>
      </c>
      <c r="B119">
        <v>5660</v>
      </c>
      <c r="C119" t="s">
        <v>301</v>
      </c>
      <c r="D119">
        <v>0</v>
      </c>
      <c r="E119">
        <v>0</v>
      </c>
      <c r="F119">
        <v>0</v>
      </c>
      <c r="G119">
        <v>0</v>
      </c>
      <c r="I119">
        <v>1</v>
      </c>
    </row>
    <row r="120" spans="1:9" x14ac:dyDescent="0.25">
      <c r="A120">
        <v>75</v>
      </c>
      <c r="B120">
        <v>3532</v>
      </c>
      <c r="C120" t="s">
        <v>304</v>
      </c>
      <c r="D120">
        <v>0</v>
      </c>
      <c r="E120">
        <v>0</v>
      </c>
      <c r="F120">
        <v>0</v>
      </c>
      <c r="G120">
        <v>0</v>
      </c>
      <c r="I120">
        <v>1</v>
      </c>
    </row>
    <row r="121" spans="1:9" x14ac:dyDescent="0.25">
      <c r="A121">
        <v>75</v>
      </c>
      <c r="B121">
        <v>3865</v>
      </c>
      <c r="C121" t="s">
        <v>305</v>
      </c>
      <c r="D121">
        <v>0</v>
      </c>
      <c r="E121">
        <v>0</v>
      </c>
      <c r="F121">
        <v>0</v>
      </c>
      <c r="G121">
        <v>0</v>
      </c>
      <c r="I121">
        <v>1</v>
      </c>
    </row>
    <row r="122" spans="1:9" x14ac:dyDescent="0.25">
      <c r="A122">
        <v>75</v>
      </c>
      <c r="B122">
        <v>5882</v>
      </c>
      <c r="C122" t="s">
        <v>306</v>
      </c>
      <c r="D122">
        <v>0</v>
      </c>
      <c r="E122">
        <v>0</v>
      </c>
      <c r="F122">
        <v>0</v>
      </c>
      <c r="G122">
        <v>0</v>
      </c>
      <c r="I122">
        <v>1</v>
      </c>
    </row>
    <row r="123" spans="1:9" x14ac:dyDescent="0.25">
      <c r="A123">
        <v>75</v>
      </c>
      <c r="B123">
        <v>5961</v>
      </c>
      <c r="C123" t="s">
        <v>307</v>
      </c>
      <c r="D123">
        <v>0</v>
      </c>
      <c r="E123">
        <v>0</v>
      </c>
      <c r="F123">
        <v>0</v>
      </c>
      <c r="G123">
        <v>0</v>
      </c>
      <c r="I123">
        <v>1</v>
      </c>
    </row>
    <row r="124" spans="1:9" x14ac:dyDescent="0.25">
      <c r="A124">
        <v>76</v>
      </c>
      <c r="B124">
        <v>5152</v>
      </c>
      <c r="C124" t="s">
        <v>308</v>
      </c>
      <c r="D124">
        <v>1</v>
      </c>
      <c r="E124">
        <v>0</v>
      </c>
      <c r="F124">
        <v>0</v>
      </c>
      <c r="G124">
        <v>0</v>
      </c>
      <c r="I124">
        <v>1</v>
      </c>
    </row>
    <row r="125" spans="1:9" x14ac:dyDescent="0.25">
      <c r="A125">
        <v>76</v>
      </c>
      <c r="B125">
        <v>5803</v>
      </c>
      <c r="C125" t="s">
        <v>310</v>
      </c>
      <c r="D125">
        <v>0</v>
      </c>
      <c r="E125">
        <v>0</v>
      </c>
      <c r="F125">
        <v>0</v>
      </c>
      <c r="G125">
        <v>0</v>
      </c>
      <c r="I125">
        <v>1</v>
      </c>
    </row>
    <row r="126" spans="1:9" x14ac:dyDescent="0.25">
      <c r="A126">
        <v>77</v>
      </c>
      <c r="B126">
        <v>4130</v>
      </c>
      <c r="C126" t="s">
        <v>311</v>
      </c>
      <c r="D126">
        <v>0</v>
      </c>
      <c r="E126">
        <v>0</v>
      </c>
      <c r="F126">
        <v>1</v>
      </c>
      <c r="G126">
        <v>0</v>
      </c>
      <c r="I126">
        <v>1</v>
      </c>
    </row>
    <row r="127" spans="1:9" x14ac:dyDescent="0.25">
      <c r="A127">
        <v>77</v>
      </c>
      <c r="B127">
        <v>4516</v>
      </c>
      <c r="C127" t="s">
        <v>312</v>
      </c>
      <c r="D127">
        <v>0</v>
      </c>
      <c r="E127">
        <v>1</v>
      </c>
      <c r="F127">
        <v>0</v>
      </c>
      <c r="G127">
        <v>0</v>
      </c>
      <c r="I127">
        <v>1</v>
      </c>
    </row>
    <row r="128" spans="1:9" x14ac:dyDescent="0.25">
      <c r="A128">
        <v>77</v>
      </c>
      <c r="B128">
        <v>5751</v>
      </c>
      <c r="C128" t="s">
        <v>313</v>
      </c>
      <c r="D128">
        <v>0</v>
      </c>
      <c r="E128">
        <v>0</v>
      </c>
      <c r="F128">
        <v>0</v>
      </c>
      <c r="G128">
        <v>0</v>
      </c>
      <c r="I128">
        <v>1</v>
      </c>
    </row>
    <row r="129" spans="1:9" x14ac:dyDescent="0.25">
      <c r="A129">
        <v>78</v>
      </c>
      <c r="B129">
        <v>4971</v>
      </c>
      <c r="C129" t="s">
        <v>314</v>
      </c>
      <c r="D129">
        <v>0</v>
      </c>
      <c r="E129">
        <v>1</v>
      </c>
      <c r="F129">
        <v>0</v>
      </c>
      <c r="G129">
        <v>0</v>
      </c>
      <c r="I129">
        <v>1</v>
      </c>
    </row>
    <row r="130" spans="1:9" x14ac:dyDescent="0.25">
      <c r="A130">
        <v>78</v>
      </c>
      <c r="B130">
        <v>5263</v>
      </c>
      <c r="C130" t="s">
        <v>315</v>
      </c>
      <c r="D130">
        <v>0</v>
      </c>
      <c r="E130">
        <v>0</v>
      </c>
      <c r="F130">
        <v>0</v>
      </c>
      <c r="G130">
        <v>0</v>
      </c>
      <c r="I130">
        <v>1</v>
      </c>
    </row>
    <row r="131" spans="1:9" x14ac:dyDescent="0.25">
      <c r="A131">
        <v>78</v>
      </c>
      <c r="B131">
        <v>5829</v>
      </c>
      <c r="C131" t="s">
        <v>316</v>
      </c>
      <c r="D131">
        <v>0</v>
      </c>
      <c r="E131">
        <v>0</v>
      </c>
      <c r="F131">
        <v>0</v>
      </c>
      <c r="G131">
        <v>0</v>
      </c>
      <c r="I131">
        <v>1</v>
      </c>
    </row>
    <row r="132" spans="1:9" x14ac:dyDescent="0.25">
      <c r="A132">
        <v>78</v>
      </c>
      <c r="B132">
        <v>5854</v>
      </c>
      <c r="C132" t="s">
        <v>317</v>
      </c>
      <c r="D132">
        <v>0</v>
      </c>
      <c r="E132">
        <v>0</v>
      </c>
      <c r="F132">
        <v>0</v>
      </c>
      <c r="G132">
        <v>0</v>
      </c>
      <c r="I132">
        <v>1</v>
      </c>
    </row>
    <row r="133" spans="1:9" x14ac:dyDescent="0.25">
      <c r="A133">
        <v>81</v>
      </c>
      <c r="B133">
        <v>4417</v>
      </c>
      <c r="C133" t="s">
        <v>328</v>
      </c>
      <c r="D133">
        <v>0</v>
      </c>
      <c r="E133">
        <v>0</v>
      </c>
      <c r="F133">
        <v>0</v>
      </c>
      <c r="G133">
        <v>0</v>
      </c>
      <c r="I133">
        <v>1</v>
      </c>
    </row>
    <row r="134" spans="1:9" x14ac:dyDescent="0.25">
      <c r="A134">
        <v>81</v>
      </c>
      <c r="B134">
        <v>4557</v>
      </c>
      <c r="C134" t="s">
        <v>329</v>
      </c>
      <c r="D134">
        <v>0</v>
      </c>
      <c r="E134">
        <v>0</v>
      </c>
      <c r="F134">
        <v>0</v>
      </c>
      <c r="G134">
        <v>0</v>
      </c>
      <c r="I134">
        <v>1</v>
      </c>
    </row>
    <row r="135" spans="1:9" x14ac:dyDescent="0.25">
      <c r="A135">
        <v>81</v>
      </c>
      <c r="B135">
        <v>5976</v>
      </c>
      <c r="C135" t="s">
        <v>330</v>
      </c>
      <c r="D135">
        <v>0</v>
      </c>
      <c r="E135">
        <v>0</v>
      </c>
      <c r="F135">
        <v>0</v>
      </c>
      <c r="G135">
        <v>0</v>
      </c>
      <c r="I135">
        <v>1</v>
      </c>
    </row>
    <row r="136" spans="1:9" x14ac:dyDescent="0.25">
      <c r="A136">
        <v>85</v>
      </c>
      <c r="B136">
        <v>4209</v>
      </c>
      <c r="C136" t="s">
        <v>344</v>
      </c>
      <c r="D136">
        <v>0</v>
      </c>
      <c r="E136">
        <v>0</v>
      </c>
      <c r="F136">
        <v>0</v>
      </c>
      <c r="G136">
        <v>0</v>
      </c>
      <c r="I136">
        <v>1</v>
      </c>
    </row>
    <row r="137" spans="1:9" x14ac:dyDescent="0.25">
      <c r="A137">
        <v>85</v>
      </c>
      <c r="B137">
        <v>4376</v>
      </c>
      <c r="C137" t="s">
        <v>345</v>
      </c>
      <c r="D137">
        <v>0</v>
      </c>
      <c r="E137">
        <v>0</v>
      </c>
      <c r="F137">
        <v>1</v>
      </c>
      <c r="G137">
        <v>0</v>
      </c>
      <c r="I137">
        <v>1</v>
      </c>
    </row>
    <row r="138" spans="1:9" x14ac:dyDescent="0.25">
      <c r="A138">
        <v>85</v>
      </c>
      <c r="B138">
        <v>6023</v>
      </c>
      <c r="C138" t="s">
        <v>346</v>
      </c>
      <c r="D138">
        <v>1</v>
      </c>
      <c r="E138">
        <v>0</v>
      </c>
      <c r="F138">
        <v>0</v>
      </c>
      <c r="G138">
        <v>0</v>
      </c>
      <c r="I138">
        <v>1</v>
      </c>
    </row>
    <row r="139" spans="1:9" x14ac:dyDescent="0.25">
      <c r="A139">
        <v>89</v>
      </c>
      <c r="B139">
        <v>5098</v>
      </c>
      <c r="C139" t="s">
        <v>357</v>
      </c>
      <c r="D139">
        <v>0</v>
      </c>
      <c r="E139">
        <v>0</v>
      </c>
      <c r="F139">
        <v>0</v>
      </c>
      <c r="G139">
        <v>0</v>
      </c>
      <c r="I139">
        <v>1</v>
      </c>
    </row>
    <row r="140" spans="1:9" x14ac:dyDescent="0.25">
      <c r="A140">
        <v>89</v>
      </c>
      <c r="B140">
        <v>5131</v>
      </c>
      <c r="C140" t="s">
        <v>358</v>
      </c>
      <c r="D140">
        <v>0</v>
      </c>
      <c r="E140">
        <v>0</v>
      </c>
      <c r="F140">
        <v>0</v>
      </c>
      <c r="G140">
        <v>0</v>
      </c>
      <c r="I140">
        <v>1</v>
      </c>
    </row>
    <row r="141" spans="1:9" x14ac:dyDescent="0.25">
      <c r="A141">
        <v>89</v>
      </c>
      <c r="B141">
        <v>5835</v>
      </c>
      <c r="C141" t="s">
        <v>359</v>
      </c>
      <c r="D141">
        <v>0</v>
      </c>
      <c r="E141">
        <v>0</v>
      </c>
      <c r="F141">
        <v>0</v>
      </c>
      <c r="G141">
        <v>0</v>
      </c>
      <c r="I141">
        <v>1</v>
      </c>
    </row>
    <row r="142" spans="1:9" x14ac:dyDescent="0.25">
      <c r="A142">
        <v>89</v>
      </c>
      <c r="B142">
        <v>5890</v>
      </c>
      <c r="C142" t="s">
        <v>360</v>
      </c>
      <c r="D142">
        <v>0</v>
      </c>
      <c r="E142">
        <v>0</v>
      </c>
      <c r="F142">
        <v>0</v>
      </c>
      <c r="G142">
        <v>0</v>
      </c>
      <c r="I142">
        <v>1</v>
      </c>
    </row>
    <row r="143" spans="1:9" x14ac:dyDescent="0.25">
      <c r="A143">
        <v>94</v>
      </c>
      <c r="B143">
        <v>5030</v>
      </c>
      <c r="C143" t="s">
        <v>373</v>
      </c>
      <c r="D143">
        <v>0</v>
      </c>
      <c r="E143">
        <v>0</v>
      </c>
      <c r="F143">
        <v>0</v>
      </c>
      <c r="G143">
        <v>0</v>
      </c>
      <c r="I143">
        <v>1</v>
      </c>
    </row>
    <row r="144" spans="1:9" x14ac:dyDescent="0.25">
      <c r="A144">
        <v>94</v>
      </c>
      <c r="B144">
        <v>5056</v>
      </c>
      <c r="C144" t="s">
        <v>374</v>
      </c>
      <c r="D144">
        <v>0</v>
      </c>
      <c r="E144">
        <v>0</v>
      </c>
      <c r="F144">
        <v>0</v>
      </c>
      <c r="G144">
        <v>0</v>
      </c>
      <c r="I144">
        <v>1</v>
      </c>
    </row>
    <row r="145" spans="1:9" x14ac:dyDescent="0.25">
      <c r="A145">
        <v>94</v>
      </c>
      <c r="B145">
        <v>6460</v>
      </c>
      <c r="C145" t="s">
        <v>375</v>
      </c>
      <c r="D145">
        <v>0</v>
      </c>
      <c r="E145">
        <v>0</v>
      </c>
      <c r="F145">
        <v>0</v>
      </c>
      <c r="G145">
        <v>0</v>
      </c>
      <c r="I145">
        <v>1</v>
      </c>
    </row>
    <row r="146" spans="1:9" x14ac:dyDescent="0.25">
      <c r="A146">
        <v>96</v>
      </c>
      <c r="B146">
        <v>3453</v>
      </c>
      <c r="C146" t="s">
        <v>379</v>
      </c>
      <c r="D146">
        <v>0</v>
      </c>
      <c r="E146">
        <v>0</v>
      </c>
      <c r="F146">
        <v>0</v>
      </c>
      <c r="G146">
        <v>0</v>
      </c>
      <c r="I146">
        <v>1</v>
      </c>
    </row>
    <row r="147" spans="1:9" x14ac:dyDescent="0.25">
      <c r="A147">
        <v>96</v>
      </c>
      <c r="B147">
        <v>3504</v>
      </c>
      <c r="C147" t="s">
        <v>382</v>
      </c>
      <c r="D147">
        <v>1</v>
      </c>
      <c r="E147">
        <v>0</v>
      </c>
      <c r="F147">
        <v>1</v>
      </c>
      <c r="G147">
        <v>0</v>
      </c>
      <c r="I147">
        <v>1</v>
      </c>
    </row>
    <row r="148" spans="1:9" x14ac:dyDescent="0.25">
      <c r="A148">
        <v>96</v>
      </c>
      <c r="B148">
        <v>5616</v>
      </c>
      <c r="C148" t="s">
        <v>383</v>
      </c>
      <c r="D148">
        <v>0</v>
      </c>
      <c r="E148">
        <v>0</v>
      </c>
      <c r="F148">
        <v>0</v>
      </c>
      <c r="G148">
        <v>0</v>
      </c>
      <c r="I148">
        <v>1</v>
      </c>
    </row>
    <row r="149" spans="1:9" x14ac:dyDescent="0.25">
      <c r="A149">
        <v>96</v>
      </c>
      <c r="B149">
        <v>6370</v>
      </c>
      <c r="C149" t="s">
        <v>384</v>
      </c>
      <c r="D149">
        <v>0</v>
      </c>
      <c r="E149">
        <v>0</v>
      </c>
      <c r="F149">
        <v>0</v>
      </c>
      <c r="G149">
        <v>0</v>
      </c>
      <c r="I149">
        <v>1</v>
      </c>
    </row>
    <row r="150" spans="1:9" x14ac:dyDescent="0.25">
      <c r="A150">
        <v>96</v>
      </c>
      <c r="B150">
        <v>6456</v>
      </c>
      <c r="C150" t="s">
        <v>385</v>
      </c>
      <c r="D150">
        <v>0</v>
      </c>
      <c r="E150">
        <v>0</v>
      </c>
      <c r="F150">
        <v>0</v>
      </c>
      <c r="G150">
        <v>0</v>
      </c>
      <c r="I150">
        <v>1</v>
      </c>
    </row>
    <row r="151" spans="1:9" x14ac:dyDescent="0.25">
      <c r="A151">
        <v>98</v>
      </c>
      <c r="B151">
        <v>3405</v>
      </c>
      <c r="C151" t="s">
        <v>390</v>
      </c>
      <c r="D151">
        <v>0</v>
      </c>
      <c r="E151">
        <v>0</v>
      </c>
      <c r="F151">
        <v>0</v>
      </c>
      <c r="G151">
        <v>0</v>
      </c>
      <c r="I151">
        <v>1</v>
      </c>
    </row>
    <row r="152" spans="1:9" x14ac:dyDescent="0.25">
      <c r="A152">
        <v>98</v>
      </c>
      <c r="B152">
        <v>3510</v>
      </c>
      <c r="C152" t="s">
        <v>391</v>
      </c>
      <c r="D152">
        <v>0</v>
      </c>
      <c r="E152">
        <v>0</v>
      </c>
      <c r="F152">
        <v>0</v>
      </c>
      <c r="G152">
        <v>0</v>
      </c>
      <c r="I152">
        <v>1</v>
      </c>
    </row>
    <row r="153" spans="1:9" x14ac:dyDescent="0.25">
      <c r="A153">
        <v>98</v>
      </c>
      <c r="B153">
        <v>5627</v>
      </c>
      <c r="C153" t="s">
        <v>392</v>
      </c>
      <c r="D153">
        <v>0</v>
      </c>
      <c r="E153">
        <v>0</v>
      </c>
      <c r="F153">
        <v>0</v>
      </c>
      <c r="G153">
        <v>0</v>
      </c>
      <c r="I153">
        <v>1</v>
      </c>
    </row>
    <row r="154" spans="1:9" x14ac:dyDescent="0.25">
      <c r="A154">
        <v>98</v>
      </c>
      <c r="B154">
        <v>5787</v>
      </c>
      <c r="C154" t="s">
        <v>393</v>
      </c>
      <c r="D154">
        <v>0</v>
      </c>
      <c r="E154">
        <v>0</v>
      </c>
      <c r="F154">
        <v>0</v>
      </c>
      <c r="G154">
        <v>0</v>
      </c>
      <c r="I154">
        <v>1</v>
      </c>
    </row>
    <row r="155" spans="1:9" x14ac:dyDescent="0.25">
      <c r="A155">
        <v>99</v>
      </c>
      <c r="B155">
        <v>5356</v>
      </c>
      <c r="C155" t="s">
        <v>394</v>
      </c>
      <c r="D155">
        <v>0</v>
      </c>
      <c r="E155">
        <v>0</v>
      </c>
      <c r="F155">
        <v>0</v>
      </c>
      <c r="G155">
        <v>0</v>
      </c>
      <c r="I155">
        <v>1</v>
      </c>
    </row>
    <row r="156" spans="1:9" x14ac:dyDescent="0.25">
      <c r="A156">
        <v>99</v>
      </c>
      <c r="B156">
        <v>5393</v>
      </c>
      <c r="C156" t="s">
        <v>395</v>
      </c>
      <c r="D156">
        <v>0</v>
      </c>
      <c r="E156">
        <v>0</v>
      </c>
      <c r="F156">
        <v>0</v>
      </c>
      <c r="G156">
        <v>0</v>
      </c>
      <c r="I156">
        <v>1</v>
      </c>
    </row>
    <row r="157" spans="1:9" x14ac:dyDescent="0.25">
      <c r="A157">
        <v>99</v>
      </c>
      <c r="B157">
        <v>5885</v>
      </c>
      <c r="C157" t="s">
        <v>396</v>
      </c>
      <c r="D157">
        <v>0</v>
      </c>
      <c r="E157">
        <v>0</v>
      </c>
      <c r="F157">
        <v>0</v>
      </c>
      <c r="G157">
        <v>0</v>
      </c>
      <c r="I157">
        <v>1</v>
      </c>
    </row>
    <row r="158" spans="1:9" x14ac:dyDescent="0.25">
      <c r="A158">
        <v>101</v>
      </c>
      <c r="B158">
        <v>4149</v>
      </c>
      <c r="C158" t="s">
        <v>400</v>
      </c>
      <c r="D158">
        <v>0</v>
      </c>
      <c r="E158">
        <v>0</v>
      </c>
      <c r="F158">
        <v>0</v>
      </c>
      <c r="G158">
        <v>0</v>
      </c>
      <c r="I158">
        <v>1</v>
      </c>
    </row>
    <row r="159" spans="1:9" x14ac:dyDescent="0.25">
      <c r="A159">
        <v>101</v>
      </c>
      <c r="B159">
        <v>4317</v>
      </c>
      <c r="C159" t="s">
        <v>401</v>
      </c>
      <c r="D159">
        <v>0</v>
      </c>
      <c r="E159">
        <v>0</v>
      </c>
      <c r="F159">
        <v>0</v>
      </c>
      <c r="G159">
        <v>0</v>
      </c>
      <c r="I159">
        <v>1</v>
      </c>
    </row>
    <row r="160" spans="1:9" x14ac:dyDescent="0.25">
      <c r="A160">
        <v>101</v>
      </c>
      <c r="B160">
        <v>5661</v>
      </c>
      <c r="C160" t="s">
        <v>402</v>
      </c>
      <c r="D160">
        <v>1</v>
      </c>
      <c r="E160">
        <v>0</v>
      </c>
      <c r="F160">
        <v>0</v>
      </c>
      <c r="G160">
        <v>0</v>
      </c>
      <c r="I160">
        <v>1</v>
      </c>
    </row>
    <row r="161" spans="1:10" x14ac:dyDescent="0.25">
      <c r="A161">
        <v>104</v>
      </c>
      <c r="B161">
        <v>4634</v>
      </c>
      <c r="C161" t="s">
        <v>411</v>
      </c>
      <c r="D161">
        <v>0</v>
      </c>
      <c r="E161">
        <v>0</v>
      </c>
      <c r="F161">
        <v>0</v>
      </c>
      <c r="G161">
        <v>0</v>
      </c>
      <c r="I161">
        <v>1</v>
      </c>
    </row>
    <row r="162" spans="1:10" x14ac:dyDescent="0.25">
      <c r="A162">
        <v>104</v>
      </c>
      <c r="B162">
        <v>4652</v>
      </c>
      <c r="C162" t="s">
        <v>412</v>
      </c>
      <c r="D162">
        <v>0</v>
      </c>
      <c r="E162">
        <v>0</v>
      </c>
      <c r="F162">
        <v>0</v>
      </c>
      <c r="G162">
        <v>0</v>
      </c>
      <c r="I162">
        <v>1</v>
      </c>
    </row>
    <row r="163" spans="1:10" x14ac:dyDescent="0.25">
      <c r="A163">
        <v>35</v>
      </c>
      <c r="B163">
        <v>4265</v>
      </c>
      <c r="C163" t="s">
        <v>146</v>
      </c>
      <c r="D163">
        <v>0</v>
      </c>
      <c r="E163">
        <v>0</v>
      </c>
      <c r="F163">
        <v>0</v>
      </c>
      <c r="G163">
        <v>1</v>
      </c>
      <c r="J163">
        <v>1</v>
      </c>
    </row>
    <row r="164" spans="1:10" x14ac:dyDescent="0.25">
      <c r="A164">
        <v>67</v>
      </c>
      <c r="B164">
        <v>5078</v>
      </c>
      <c r="C164" t="s">
        <v>274</v>
      </c>
      <c r="D164">
        <v>0</v>
      </c>
      <c r="E164">
        <v>0</v>
      </c>
      <c r="F164">
        <v>0</v>
      </c>
      <c r="G164">
        <v>1</v>
      </c>
      <c r="J164">
        <v>1</v>
      </c>
    </row>
    <row r="165" spans="1:10" x14ac:dyDescent="0.25">
      <c r="A165">
        <v>97</v>
      </c>
      <c r="B165">
        <v>4602</v>
      </c>
      <c r="C165" t="s">
        <v>387</v>
      </c>
      <c r="D165">
        <v>0</v>
      </c>
      <c r="E165">
        <v>0</v>
      </c>
      <c r="F165">
        <v>0</v>
      </c>
      <c r="G165">
        <v>1</v>
      </c>
      <c r="J165">
        <v>1</v>
      </c>
    </row>
    <row r="166" spans="1:10" x14ac:dyDescent="0.25">
      <c r="A166">
        <v>80</v>
      </c>
      <c r="B166">
        <v>5973</v>
      </c>
      <c r="C166" t="s">
        <v>326</v>
      </c>
      <c r="D166">
        <v>0</v>
      </c>
      <c r="E166">
        <v>0</v>
      </c>
      <c r="F166">
        <v>0</v>
      </c>
      <c r="G166">
        <v>0</v>
      </c>
      <c r="H166" t="s">
        <v>327</v>
      </c>
      <c r="J166">
        <v>1</v>
      </c>
    </row>
    <row r="167" spans="1:10" x14ac:dyDescent="0.25">
      <c r="A167">
        <v>18</v>
      </c>
      <c r="B167">
        <v>5892</v>
      </c>
      <c r="C167" t="s">
        <v>73</v>
      </c>
      <c r="D167">
        <v>0</v>
      </c>
      <c r="E167">
        <v>0</v>
      </c>
      <c r="F167">
        <v>0</v>
      </c>
      <c r="G167">
        <v>0</v>
      </c>
      <c r="H167" t="s">
        <v>74</v>
      </c>
      <c r="J167">
        <v>1</v>
      </c>
    </row>
    <row r="168" spans="1:10" x14ac:dyDescent="0.25">
      <c r="A168">
        <v>2</v>
      </c>
      <c r="B168">
        <v>5876</v>
      </c>
      <c r="C168" t="s">
        <v>12</v>
      </c>
      <c r="D168">
        <v>0</v>
      </c>
      <c r="E168">
        <v>0</v>
      </c>
      <c r="F168">
        <v>0</v>
      </c>
      <c r="G168">
        <v>0</v>
      </c>
      <c r="H168" t="s">
        <v>13</v>
      </c>
      <c r="J168">
        <v>1</v>
      </c>
    </row>
    <row r="169" spans="1:10" x14ac:dyDescent="0.25">
      <c r="A169">
        <v>15</v>
      </c>
      <c r="B169">
        <v>5724</v>
      </c>
      <c r="C169" t="s">
        <v>63</v>
      </c>
      <c r="D169">
        <v>0</v>
      </c>
      <c r="E169">
        <v>0</v>
      </c>
      <c r="F169">
        <v>0</v>
      </c>
      <c r="G169">
        <v>0</v>
      </c>
      <c r="H169" t="s">
        <v>64</v>
      </c>
      <c r="J169">
        <v>1</v>
      </c>
    </row>
    <row r="170" spans="1:10" x14ac:dyDescent="0.25">
      <c r="A170">
        <v>7</v>
      </c>
      <c r="B170">
        <v>6049</v>
      </c>
      <c r="C170" t="s">
        <v>35</v>
      </c>
      <c r="D170">
        <v>1</v>
      </c>
      <c r="E170">
        <v>0</v>
      </c>
      <c r="F170">
        <v>0</v>
      </c>
      <c r="G170">
        <v>0</v>
      </c>
      <c r="H170" t="s">
        <v>36</v>
      </c>
      <c r="J170">
        <v>1</v>
      </c>
    </row>
    <row r="171" spans="1:10" x14ac:dyDescent="0.25">
      <c r="A171">
        <v>40</v>
      </c>
      <c r="B171">
        <v>5952</v>
      </c>
      <c r="C171" t="s">
        <v>167</v>
      </c>
      <c r="D171">
        <v>0</v>
      </c>
      <c r="E171">
        <v>0</v>
      </c>
      <c r="F171">
        <v>0</v>
      </c>
      <c r="G171">
        <v>0</v>
      </c>
      <c r="H171" t="s">
        <v>168</v>
      </c>
      <c r="J171">
        <v>1</v>
      </c>
    </row>
    <row r="172" spans="1:10" x14ac:dyDescent="0.25">
      <c r="A172">
        <v>2</v>
      </c>
      <c r="B172">
        <v>4922</v>
      </c>
      <c r="C172" t="s">
        <v>10</v>
      </c>
      <c r="D172">
        <v>0</v>
      </c>
      <c r="E172">
        <v>0</v>
      </c>
      <c r="F172">
        <v>0</v>
      </c>
      <c r="G172">
        <v>0</v>
      </c>
      <c r="J172">
        <v>1</v>
      </c>
    </row>
    <row r="173" spans="1:10" x14ac:dyDescent="0.25">
      <c r="A173">
        <v>2</v>
      </c>
      <c r="B173">
        <v>5239</v>
      </c>
      <c r="C173" t="s">
        <v>11</v>
      </c>
      <c r="D173">
        <v>0</v>
      </c>
      <c r="E173">
        <v>0</v>
      </c>
      <c r="F173">
        <v>0</v>
      </c>
      <c r="G173">
        <v>0</v>
      </c>
      <c r="J173">
        <v>1</v>
      </c>
    </row>
    <row r="174" spans="1:10" x14ac:dyDescent="0.25">
      <c r="A174">
        <v>4</v>
      </c>
      <c r="B174">
        <v>4865</v>
      </c>
      <c r="C174" t="s">
        <v>20</v>
      </c>
      <c r="D174">
        <v>1</v>
      </c>
      <c r="E174">
        <v>0</v>
      </c>
      <c r="F174">
        <v>0</v>
      </c>
      <c r="G174">
        <v>0</v>
      </c>
      <c r="J174">
        <v>1</v>
      </c>
    </row>
    <row r="175" spans="1:10" x14ac:dyDescent="0.25">
      <c r="A175">
        <v>4</v>
      </c>
      <c r="B175">
        <v>5164</v>
      </c>
      <c r="C175" t="s">
        <v>21</v>
      </c>
      <c r="D175">
        <v>0</v>
      </c>
      <c r="E175">
        <v>0</v>
      </c>
      <c r="F175">
        <v>0</v>
      </c>
      <c r="G175">
        <v>0</v>
      </c>
      <c r="J175">
        <v>1</v>
      </c>
    </row>
    <row r="176" spans="1:10" x14ac:dyDescent="0.25">
      <c r="A176">
        <v>4</v>
      </c>
      <c r="B176">
        <v>5900</v>
      </c>
      <c r="C176" t="s">
        <v>22</v>
      </c>
      <c r="D176">
        <v>1</v>
      </c>
      <c r="E176">
        <v>0</v>
      </c>
      <c r="F176">
        <v>0</v>
      </c>
      <c r="G176">
        <v>0</v>
      </c>
      <c r="J176">
        <v>1</v>
      </c>
    </row>
    <row r="177" spans="1:10" x14ac:dyDescent="0.25">
      <c r="A177">
        <v>4</v>
      </c>
      <c r="B177">
        <v>5953</v>
      </c>
      <c r="C177" t="s">
        <v>23</v>
      </c>
      <c r="D177">
        <v>1</v>
      </c>
      <c r="E177">
        <v>0</v>
      </c>
      <c r="F177">
        <v>0</v>
      </c>
      <c r="G177">
        <v>0</v>
      </c>
      <c r="J177">
        <v>1</v>
      </c>
    </row>
    <row r="178" spans="1:10" x14ac:dyDescent="0.25">
      <c r="A178">
        <v>5</v>
      </c>
      <c r="B178">
        <v>4981</v>
      </c>
      <c r="C178" t="s">
        <v>24</v>
      </c>
      <c r="D178">
        <v>0</v>
      </c>
      <c r="E178">
        <v>0</v>
      </c>
      <c r="F178">
        <v>0</v>
      </c>
      <c r="G178">
        <v>0</v>
      </c>
      <c r="J178">
        <v>1</v>
      </c>
    </row>
    <row r="179" spans="1:10" x14ac:dyDescent="0.25">
      <c r="A179">
        <v>5</v>
      </c>
      <c r="B179">
        <v>5536</v>
      </c>
      <c r="C179" t="s">
        <v>25</v>
      </c>
      <c r="D179">
        <v>0</v>
      </c>
      <c r="E179">
        <v>0</v>
      </c>
      <c r="F179">
        <v>0</v>
      </c>
      <c r="G179">
        <v>0</v>
      </c>
      <c r="J179">
        <v>1</v>
      </c>
    </row>
    <row r="180" spans="1:10" x14ac:dyDescent="0.25">
      <c r="A180">
        <v>5</v>
      </c>
      <c r="B180">
        <v>5576</v>
      </c>
      <c r="C180" t="s">
        <v>26</v>
      </c>
      <c r="D180">
        <v>0</v>
      </c>
      <c r="E180">
        <v>0</v>
      </c>
      <c r="F180">
        <v>0</v>
      </c>
      <c r="G180">
        <v>0</v>
      </c>
      <c r="J180">
        <v>1</v>
      </c>
    </row>
    <row r="181" spans="1:10" x14ac:dyDescent="0.25">
      <c r="A181">
        <v>5</v>
      </c>
      <c r="B181">
        <v>5668</v>
      </c>
      <c r="C181" t="s">
        <v>27</v>
      </c>
      <c r="D181">
        <v>0</v>
      </c>
      <c r="E181">
        <v>0</v>
      </c>
      <c r="F181">
        <v>0</v>
      </c>
      <c r="G181">
        <v>0</v>
      </c>
      <c r="J181">
        <v>1</v>
      </c>
    </row>
    <row r="182" spans="1:10" x14ac:dyDescent="0.25">
      <c r="A182">
        <v>5</v>
      </c>
      <c r="B182">
        <v>6081</v>
      </c>
      <c r="C182" t="s">
        <v>28</v>
      </c>
      <c r="D182">
        <v>0</v>
      </c>
      <c r="E182">
        <v>0</v>
      </c>
      <c r="F182">
        <v>0</v>
      </c>
      <c r="G182">
        <v>0</v>
      </c>
      <c r="J182">
        <v>1</v>
      </c>
    </row>
    <row r="183" spans="1:10" x14ac:dyDescent="0.25">
      <c r="A183">
        <v>6</v>
      </c>
      <c r="B183">
        <v>4888</v>
      </c>
      <c r="C183" t="s">
        <v>29</v>
      </c>
      <c r="D183">
        <v>0</v>
      </c>
      <c r="E183">
        <v>0</v>
      </c>
      <c r="F183">
        <v>0</v>
      </c>
      <c r="G183">
        <v>0</v>
      </c>
      <c r="J183">
        <v>1</v>
      </c>
    </row>
    <row r="184" spans="1:10" x14ac:dyDescent="0.25">
      <c r="A184">
        <v>6</v>
      </c>
      <c r="B184">
        <v>5203</v>
      </c>
      <c r="C184" t="s">
        <v>30</v>
      </c>
      <c r="D184">
        <v>1</v>
      </c>
      <c r="E184">
        <v>0</v>
      </c>
      <c r="F184">
        <v>0</v>
      </c>
      <c r="G184">
        <v>0</v>
      </c>
      <c r="J184">
        <v>1</v>
      </c>
    </row>
    <row r="185" spans="1:10" x14ac:dyDescent="0.25">
      <c r="A185">
        <v>6</v>
      </c>
      <c r="B185">
        <v>5805</v>
      </c>
      <c r="C185" t="s">
        <v>31</v>
      </c>
      <c r="D185">
        <v>1</v>
      </c>
      <c r="E185">
        <v>0</v>
      </c>
      <c r="F185">
        <v>0</v>
      </c>
      <c r="G185">
        <v>0</v>
      </c>
      <c r="J185">
        <v>1</v>
      </c>
    </row>
    <row r="186" spans="1:10" x14ac:dyDescent="0.25">
      <c r="A186">
        <v>7</v>
      </c>
      <c r="B186">
        <v>4926</v>
      </c>
      <c r="C186" t="s">
        <v>32</v>
      </c>
      <c r="D186">
        <v>0</v>
      </c>
      <c r="E186">
        <v>0</v>
      </c>
      <c r="F186">
        <v>0</v>
      </c>
      <c r="G186">
        <v>0</v>
      </c>
      <c r="J186">
        <v>1</v>
      </c>
    </row>
    <row r="187" spans="1:10" x14ac:dyDescent="0.25">
      <c r="A187">
        <v>7</v>
      </c>
      <c r="B187">
        <v>5013</v>
      </c>
      <c r="C187" t="s">
        <v>33</v>
      </c>
      <c r="D187">
        <v>0</v>
      </c>
      <c r="E187">
        <v>1</v>
      </c>
      <c r="F187">
        <v>0</v>
      </c>
      <c r="G187">
        <v>0</v>
      </c>
      <c r="J187">
        <v>1</v>
      </c>
    </row>
    <row r="188" spans="1:10" x14ac:dyDescent="0.25">
      <c r="A188">
        <v>7</v>
      </c>
      <c r="B188">
        <v>5649</v>
      </c>
      <c r="C188" t="s">
        <v>34</v>
      </c>
      <c r="D188">
        <v>0</v>
      </c>
      <c r="E188">
        <v>0</v>
      </c>
      <c r="F188">
        <v>0</v>
      </c>
      <c r="G188">
        <v>0</v>
      </c>
      <c r="J188">
        <v>1</v>
      </c>
    </row>
    <row r="189" spans="1:10" x14ac:dyDescent="0.25">
      <c r="A189">
        <v>11</v>
      </c>
      <c r="B189">
        <v>3455</v>
      </c>
      <c r="C189" t="s">
        <v>45</v>
      </c>
      <c r="D189">
        <v>0</v>
      </c>
      <c r="E189">
        <v>0</v>
      </c>
      <c r="F189">
        <v>0</v>
      </c>
      <c r="G189">
        <v>0</v>
      </c>
      <c r="J189">
        <v>1</v>
      </c>
    </row>
    <row r="190" spans="1:10" x14ac:dyDescent="0.25">
      <c r="A190">
        <v>11</v>
      </c>
      <c r="B190">
        <v>3742</v>
      </c>
      <c r="C190" t="s">
        <v>46</v>
      </c>
      <c r="D190">
        <v>0</v>
      </c>
      <c r="E190">
        <v>0</v>
      </c>
      <c r="F190">
        <v>0</v>
      </c>
      <c r="G190">
        <v>0</v>
      </c>
      <c r="J190">
        <v>1</v>
      </c>
    </row>
    <row r="191" spans="1:10" x14ac:dyDescent="0.25">
      <c r="A191">
        <v>11</v>
      </c>
      <c r="B191">
        <v>5853</v>
      </c>
      <c r="C191" t="s">
        <v>47</v>
      </c>
      <c r="D191">
        <v>0</v>
      </c>
      <c r="E191">
        <v>0</v>
      </c>
      <c r="F191">
        <v>0</v>
      </c>
      <c r="G191">
        <v>0</v>
      </c>
      <c r="J191">
        <v>1</v>
      </c>
    </row>
    <row r="192" spans="1:10" x14ac:dyDescent="0.25">
      <c r="A192">
        <v>11</v>
      </c>
      <c r="B192">
        <v>6474</v>
      </c>
      <c r="C192" t="s">
        <v>48</v>
      </c>
      <c r="D192">
        <v>0</v>
      </c>
      <c r="E192">
        <v>0</v>
      </c>
      <c r="F192">
        <v>0</v>
      </c>
      <c r="G192">
        <v>0</v>
      </c>
      <c r="J192">
        <v>1</v>
      </c>
    </row>
    <row r="193" spans="1:10" x14ac:dyDescent="0.25">
      <c r="A193">
        <v>13</v>
      </c>
      <c r="B193">
        <v>5012</v>
      </c>
      <c r="C193" t="s">
        <v>53</v>
      </c>
      <c r="D193">
        <v>0</v>
      </c>
      <c r="E193">
        <v>0</v>
      </c>
      <c r="F193">
        <v>0</v>
      </c>
      <c r="G193">
        <v>0</v>
      </c>
      <c r="J193">
        <v>1</v>
      </c>
    </row>
    <row r="194" spans="1:10" x14ac:dyDescent="0.25">
      <c r="A194">
        <v>13</v>
      </c>
      <c r="B194">
        <v>5087</v>
      </c>
      <c r="C194" t="s">
        <v>54</v>
      </c>
      <c r="D194">
        <v>1</v>
      </c>
      <c r="E194">
        <v>0</v>
      </c>
      <c r="F194">
        <v>0</v>
      </c>
      <c r="G194">
        <v>0</v>
      </c>
      <c r="J194">
        <v>1</v>
      </c>
    </row>
    <row r="195" spans="1:10" x14ac:dyDescent="0.25">
      <c r="A195">
        <v>13</v>
      </c>
      <c r="B195">
        <v>6404</v>
      </c>
      <c r="C195" t="s">
        <v>55</v>
      </c>
      <c r="D195">
        <v>0</v>
      </c>
      <c r="E195">
        <v>0</v>
      </c>
      <c r="F195">
        <v>0</v>
      </c>
      <c r="G195">
        <v>0</v>
      </c>
      <c r="J195">
        <v>1</v>
      </c>
    </row>
    <row r="196" spans="1:10" x14ac:dyDescent="0.25">
      <c r="A196">
        <v>14</v>
      </c>
      <c r="B196">
        <v>4952</v>
      </c>
      <c r="C196" t="s">
        <v>56</v>
      </c>
      <c r="D196">
        <v>1</v>
      </c>
      <c r="E196">
        <v>0</v>
      </c>
      <c r="F196">
        <v>0</v>
      </c>
      <c r="G196">
        <v>0</v>
      </c>
      <c r="J196">
        <v>1</v>
      </c>
    </row>
    <row r="197" spans="1:10" x14ac:dyDescent="0.25">
      <c r="A197">
        <v>14</v>
      </c>
      <c r="B197">
        <v>5384</v>
      </c>
      <c r="C197" t="s">
        <v>57</v>
      </c>
      <c r="D197">
        <v>0</v>
      </c>
      <c r="E197">
        <v>0</v>
      </c>
      <c r="F197">
        <v>0</v>
      </c>
      <c r="G197">
        <v>0</v>
      </c>
      <c r="J197">
        <v>1</v>
      </c>
    </row>
    <row r="198" spans="1:10" x14ac:dyDescent="0.25">
      <c r="A198">
        <v>14</v>
      </c>
      <c r="B198">
        <v>5820</v>
      </c>
      <c r="C198" t="s">
        <v>58</v>
      </c>
      <c r="D198">
        <v>0</v>
      </c>
      <c r="E198">
        <v>0</v>
      </c>
      <c r="F198">
        <v>0</v>
      </c>
      <c r="G198">
        <v>0</v>
      </c>
      <c r="J198">
        <v>1</v>
      </c>
    </row>
    <row r="199" spans="1:10" x14ac:dyDescent="0.25">
      <c r="A199">
        <v>14</v>
      </c>
      <c r="B199">
        <v>5986</v>
      </c>
      <c r="C199" t="s">
        <v>59</v>
      </c>
      <c r="D199">
        <v>0</v>
      </c>
      <c r="E199">
        <v>0</v>
      </c>
      <c r="F199">
        <v>0</v>
      </c>
      <c r="G199">
        <v>0</v>
      </c>
      <c r="J199">
        <v>1</v>
      </c>
    </row>
    <row r="200" spans="1:10" x14ac:dyDescent="0.25">
      <c r="A200">
        <v>15</v>
      </c>
      <c r="B200">
        <v>5424</v>
      </c>
      <c r="C200" t="s">
        <v>60</v>
      </c>
      <c r="D200">
        <v>0</v>
      </c>
      <c r="E200">
        <v>1</v>
      </c>
      <c r="F200">
        <v>0</v>
      </c>
      <c r="G200">
        <v>0</v>
      </c>
      <c r="J200">
        <v>1</v>
      </c>
    </row>
    <row r="201" spans="1:10" x14ac:dyDescent="0.25">
      <c r="A201">
        <v>15</v>
      </c>
      <c r="B201">
        <v>5435</v>
      </c>
      <c r="C201" t="s">
        <v>61</v>
      </c>
      <c r="D201">
        <v>0</v>
      </c>
      <c r="E201">
        <v>0</v>
      </c>
      <c r="F201">
        <v>0</v>
      </c>
      <c r="G201">
        <v>0</v>
      </c>
      <c r="J201">
        <v>1</v>
      </c>
    </row>
    <row r="202" spans="1:10" x14ac:dyDescent="0.25">
      <c r="A202">
        <v>15</v>
      </c>
      <c r="B202">
        <v>5683</v>
      </c>
      <c r="C202" t="s">
        <v>62</v>
      </c>
      <c r="D202">
        <v>0</v>
      </c>
      <c r="E202">
        <v>0</v>
      </c>
      <c r="F202">
        <v>0</v>
      </c>
      <c r="G202">
        <v>0</v>
      </c>
      <c r="J202">
        <v>1</v>
      </c>
    </row>
    <row r="203" spans="1:10" x14ac:dyDescent="0.25">
      <c r="A203">
        <v>18</v>
      </c>
      <c r="B203">
        <v>4955</v>
      </c>
      <c r="C203" t="s">
        <v>71</v>
      </c>
      <c r="D203">
        <v>0</v>
      </c>
      <c r="E203">
        <v>0</v>
      </c>
      <c r="F203">
        <v>0</v>
      </c>
      <c r="G203">
        <v>0</v>
      </c>
      <c r="J203">
        <v>1</v>
      </c>
    </row>
    <row r="204" spans="1:10" x14ac:dyDescent="0.25">
      <c r="A204">
        <v>18</v>
      </c>
      <c r="B204">
        <v>5003</v>
      </c>
      <c r="C204" t="s">
        <v>72</v>
      </c>
      <c r="D204">
        <v>0</v>
      </c>
      <c r="E204">
        <v>0</v>
      </c>
      <c r="F204">
        <v>0</v>
      </c>
      <c r="G204">
        <v>0</v>
      </c>
      <c r="J204">
        <v>1</v>
      </c>
    </row>
    <row r="205" spans="1:10" x14ac:dyDescent="0.25">
      <c r="A205">
        <v>20</v>
      </c>
      <c r="B205">
        <v>4825</v>
      </c>
      <c r="C205" t="s">
        <v>79</v>
      </c>
      <c r="D205">
        <v>0</v>
      </c>
      <c r="E205">
        <v>0</v>
      </c>
      <c r="F205">
        <v>0</v>
      </c>
      <c r="G205">
        <v>0</v>
      </c>
      <c r="J205">
        <v>1</v>
      </c>
    </row>
    <row r="206" spans="1:10" x14ac:dyDescent="0.25">
      <c r="A206">
        <v>20</v>
      </c>
      <c r="B206">
        <v>4841</v>
      </c>
      <c r="C206" t="s">
        <v>80</v>
      </c>
      <c r="D206">
        <v>0</v>
      </c>
      <c r="E206">
        <v>0</v>
      </c>
      <c r="F206">
        <v>0</v>
      </c>
      <c r="G206">
        <v>0</v>
      </c>
      <c r="J206">
        <v>1</v>
      </c>
    </row>
    <row r="207" spans="1:10" x14ac:dyDescent="0.25">
      <c r="A207">
        <v>20</v>
      </c>
      <c r="B207">
        <v>5998</v>
      </c>
      <c r="C207" t="s">
        <v>81</v>
      </c>
      <c r="D207">
        <v>0</v>
      </c>
      <c r="E207">
        <v>0</v>
      </c>
      <c r="F207">
        <v>0</v>
      </c>
      <c r="G207">
        <v>0</v>
      </c>
      <c r="J207">
        <v>1</v>
      </c>
    </row>
    <row r="208" spans="1:10" x14ac:dyDescent="0.25">
      <c r="A208">
        <v>20</v>
      </c>
      <c r="B208">
        <v>6063</v>
      </c>
      <c r="C208" t="s">
        <v>82</v>
      </c>
      <c r="D208">
        <v>0</v>
      </c>
      <c r="E208">
        <v>0</v>
      </c>
      <c r="F208">
        <v>0</v>
      </c>
      <c r="G208">
        <v>0</v>
      </c>
      <c r="J208">
        <v>1</v>
      </c>
    </row>
    <row r="209" spans="1:10" x14ac:dyDescent="0.25">
      <c r="A209">
        <v>21</v>
      </c>
      <c r="B209">
        <v>5155</v>
      </c>
      <c r="C209" t="s">
        <v>83</v>
      </c>
      <c r="D209">
        <v>1</v>
      </c>
      <c r="E209">
        <v>0</v>
      </c>
      <c r="F209">
        <v>0</v>
      </c>
      <c r="G209">
        <v>0</v>
      </c>
      <c r="J209">
        <v>1</v>
      </c>
    </row>
    <row r="210" spans="1:10" x14ac:dyDescent="0.25">
      <c r="A210">
        <v>21</v>
      </c>
      <c r="B210">
        <v>5227</v>
      </c>
      <c r="C210" t="s">
        <v>84</v>
      </c>
      <c r="D210">
        <v>0</v>
      </c>
      <c r="E210">
        <v>0</v>
      </c>
      <c r="F210">
        <v>0</v>
      </c>
      <c r="G210">
        <v>0</v>
      </c>
      <c r="J210">
        <v>1</v>
      </c>
    </row>
    <row r="211" spans="1:10" x14ac:dyDescent="0.25">
      <c r="A211">
        <v>21</v>
      </c>
      <c r="B211">
        <v>5716</v>
      </c>
      <c r="C211" t="s">
        <v>85</v>
      </c>
      <c r="D211">
        <v>0</v>
      </c>
      <c r="E211">
        <v>0</v>
      </c>
      <c r="F211">
        <v>0</v>
      </c>
      <c r="G211">
        <v>0</v>
      </c>
      <c r="J211">
        <v>1</v>
      </c>
    </row>
    <row r="212" spans="1:10" x14ac:dyDescent="0.25">
      <c r="A212">
        <v>21</v>
      </c>
      <c r="B212">
        <v>5984</v>
      </c>
      <c r="C212" t="s">
        <v>86</v>
      </c>
      <c r="D212">
        <v>0</v>
      </c>
      <c r="E212">
        <v>0</v>
      </c>
      <c r="F212">
        <v>0</v>
      </c>
      <c r="G212">
        <v>0</v>
      </c>
      <c r="J212">
        <v>1</v>
      </c>
    </row>
    <row r="213" spans="1:10" x14ac:dyDescent="0.25">
      <c r="A213">
        <v>22</v>
      </c>
      <c r="B213">
        <v>3346</v>
      </c>
      <c r="C213" t="s">
        <v>87</v>
      </c>
      <c r="D213">
        <v>1</v>
      </c>
      <c r="E213">
        <v>0</v>
      </c>
      <c r="F213">
        <v>0</v>
      </c>
      <c r="G213">
        <v>0</v>
      </c>
      <c r="J213">
        <v>1</v>
      </c>
    </row>
    <row r="214" spans="1:10" x14ac:dyDescent="0.25">
      <c r="A214">
        <v>22</v>
      </c>
      <c r="B214">
        <v>3373</v>
      </c>
      <c r="C214" t="s">
        <v>88</v>
      </c>
      <c r="D214">
        <v>0</v>
      </c>
      <c r="E214">
        <v>0</v>
      </c>
      <c r="F214">
        <v>0</v>
      </c>
      <c r="G214">
        <v>0</v>
      </c>
      <c r="J214">
        <v>1</v>
      </c>
    </row>
    <row r="215" spans="1:10" x14ac:dyDescent="0.25">
      <c r="A215">
        <v>22</v>
      </c>
      <c r="B215">
        <v>3557</v>
      </c>
      <c r="C215" t="s">
        <v>89</v>
      </c>
      <c r="D215">
        <v>0</v>
      </c>
      <c r="E215">
        <v>0</v>
      </c>
      <c r="F215">
        <v>0</v>
      </c>
      <c r="G215">
        <v>0</v>
      </c>
      <c r="J215">
        <v>1</v>
      </c>
    </row>
    <row r="216" spans="1:10" x14ac:dyDescent="0.25">
      <c r="A216">
        <v>22</v>
      </c>
      <c r="B216">
        <v>5572</v>
      </c>
      <c r="C216" t="s">
        <v>90</v>
      </c>
      <c r="D216">
        <v>0</v>
      </c>
      <c r="E216">
        <v>0</v>
      </c>
      <c r="F216">
        <v>0</v>
      </c>
      <c r="G216">
        <v>0</v>
      </c>
      <c r="J216">
        <v>1</v>
      </c>
    </row>
    <row r="217" spans="1:10" x14ac:dyDescent="0.25">
      <c r="A217">
        <v>22</v>
      </c>
      <c r="B217">
        <v>5574</v>
      </c>
      <c r="C217" t="s">
        <v>91</v>
      </c>
      <c r="D217">
        <v>0</v>
      </c>
      <c r="E217">
        <v>0</v>
      </c>
      <c r="F217">
        <v>0</v>
      </c>
      <c r="G217">
        <v>0</v>
      </c>
      <c r="J217">
        <v>1</v>
      </c>
    </row>
    <row r="218" spans="1:10" x14ac:dyDescent="0.25">
      <c r="A218">
        <v>22</v>
      </c>
      <c r="B218">
        <v>5875</v>
      </c>
      <c r="C218" t="s">
        <v>92</v>
      </c>
      <c r="D218">
        <v>0</v>
      </c>
      <c r="E218">
        <v>0</v>
      </c>
      <c r="F218">
        <v>0</v>
      </c>
      <c r="G218">
        <v>0</v>
      </c>
      <c r="J218">
        <v>1</v>
      </c>
    </row>
    <row r="219" spans="1:10" x14ac:dyDescent="0.25">
      <c r="A219">
        <v>23</v>
      </c>
      <c r="B219">
        <v>4203</v>
      </c>
      <c r="C219" t="s">
        <v>93</v>
      </c>
      <c r="D219">
        <v>0</v>
      </c>
      <c r="E219">
        <v>0</v>
      </c>
      <c r="F219">
        <v>0</v>
      </c>
      <c r="G219">
        <v>0</v>
      </c>
      <c r="J219">
        <v>1</v>
      </c>
    </row>
    <row r="220" spans="1:10" x14ac:dyDescent="0.25">
      <c r="A220">
        <v>23</v>
      </c>
      <c r="B220">
        <v>4617</v>
      </c>
      <c r="C220" t="s">
        <v>94</v>
      </c>
      <c r="D220">
        <v>0</v>
      </c>
      <c r="E220">
        <v>0</v>
      </c>
      <c r="F220">
        <v>0</v>
      </c>
      <c r="G220">
        <v>0</v>
      </c>
      <c r="J220">
        <v>1</v>
      </c>
    </row>
    <row r="221" spans="1:10" x14ac:dyDescent="0.25">
      <c r="A221">
        <v>23</v>
      </c>
      <c r="B221">
        <v>5595</v>
      </c>
      <c r="C221" t="s">
        <v>95</v>
      </c>
      <c r="D221">
        <v>0</v>
      </c>
      <c r="E221">
        <v>0</v>
      </c>
      <c r="F221">
        <v>0</v>
      </c>
      <c r="G221">
        <v>0</v>
      </c>
      <c r="J221">
        <v>1</v>
      </c>
    </row>
    <row r="222" spans="1:10" x14ac:dyDescent="0.25">
      <c r="A222">
        <v>23</v>
      </c>
      <c r="B222">
        <v>5982</v>
      </c>
      <c r="C222" t="s">
        <v>96</v>
      </c>
      <c r="D222">
        <v>0</v>
      </c>
      <c r="E222">
        <v>0</v>
      </c>
      <c r="F222">
        <v>0</v>
      </c>
      <c r="G222">
        <v>0</v>
      </c>
      <c r="J222">
        <v>1</v>
      </c>
    </row>
    <row r="223" spans="1:10" x14ac:dyDescent="0.25">
      <c r="A223">
        <v>26</v>
      </c>
      <c r="B223">
        <v>5026</v>
      </c>
      <c r="C223" t="s">
        <v>106</v>
      </c>
      <c r="D223">
        <v>1</v>
      </c>
      <c r="E223">
        <v>0</v>
      </c>
      <c r="F223">
        <v>0</v>
      </c>
      <c r="G223">
        <v>0</v>
      </c>
      <c r="J223">
        <v>1</v>
      </c>
    </row>
    <row r="224" spans="1:10" x14ac:dyDescent="0.25">
      <c r="A224">
        <v>26</v>
      </c>
      <c r="B224">
        <v>5363</v>
      </c>
      <c r="C224" t="s">
        <v>107</v>
      </c>
      <c r="D224">
        <v>1</v>
      </c>
      <c r="E224">
        <v>0</v>
      </c>
      <c r="F224">
        <v>0</v>
      </c>
      <c r="G224">
        <v>0</v>
      </c>
      <c r="J224">
        <v>1</v>
      </c>
    </row>
    <row r="225" spans="1:10" x14ac:dyDescent="0.25">
      <c r="A225">
        <v>26</v>
      </c>
      <c r="B225">
        <v>5578</v>
      </c>
      <c r="C225" t="s">
        <v>108</v>
      </c>
      <c r="D225">
        <v>1</v>
      </c>
      <c r="E225">
        <v>0</v>
      </c>
      <c r="F225">
        <v>0</v>
      </c>
      <c r="G225">
        <v>0</v>
      </c>
      <c r="J225">
        <v>1</v>
      </c>
    </row>
    <row r="226" spans="1:10" x14ac:dyDescent="0.25">
      <c r="A226">
        <v>26</v>
      </c>
      <c r="B226">
        <v>5609</v>
      </c>
      <c r="C226" t="s">
        <v>109</v>
      </c>
      <c r="D226">
        <v>0</v>
      </c>
      <c r="E226">
        <v>0</v>
      </c>
      <c r="F226">
        <v>0</v>
      </c>
      <c r="G226">
        <v>0</v>
      </c>
      <c r="J226">
        <v>1</v>
      </c>
    </row>
    <row r="227" spans="1:10" x14ac:dyDescent="0.25">
      <c r="A227">
        <v>26</v>
      </c>
      <c r="B227">
        <v>6008</v>
      </c>
      <c r="C227" t="s">
        <v>110</v>
      </c>
      <c r="D227">
        <v>1</v>
      </c>
      <c r="E227">
        <v>0</v>
      </c>
      <c r="F227">
        <v>0</v>
      </c>
      <c r="G227">
        <v>0</v>
      </c>
      <c r="J227">
        <v>1</v>
      </c>
    </row>
    <row r="228" spans="1:10" x14ac:dyDescent="0.25">
      <c r="A228">
        <v>27</v>
      </c>
      <c r="B228">
        <v>4157</v>
      </c>
      <c r="C228" t="s">
        <v>111</v>
      </c>
      <c r="D228">
        <v>0</v>
      </c>
      <c r="E228">
        <v>0</v>
      </c>
      <c r="F228">
        <v>0</v>
      </c>
      <c r="G228">
        <v>0</v>
      </c>
      <c r="J228">
        <v>1</v>
      </c>
    </row>
    <row r="229" spans="1:10" x14ac:dyDescent="0.25">
      <c r="A229">
        <v>27</v>
      </c>
      <c r="B229">
        <v>4195</v>
      </c>
      <c r="C229" t="s">
        <v>112</v>
      </c>
      <c r="D229">
        <v>0</v>
      </c>
      <c r="E229">
        <v>0</v>
      </c>
      <c r="F229">
        <v>0</v>
      </c>
      <c r="G229">
        <v>0</v>
      </c>
      <c r="J229">
        <v>1</v>
      </c>
    </row>
    <row r="230" spans="1:10" x14ac:dyDescent="0.25">
      <c r="A230">
        <v>27</v>
      </c>
      <c r="B230">
        <v>5778</v>
      </c>
      <c r="C230" t="s">
        <v>113</v>
      </c>
      <c r="D230">
        <v>1</v>
      </c>
      <c r="E230">
        <v>0</v>
      </c>
      <c r="F230">
        <v>0</v>
      </c>
      <c r="G230">
        <v>0</v>
      </c>
      <c r="J230">
        <v>1</v>
      </c>
    </row>
    <row r="231" spans="1:10" x14ac:dyDescent="0.25">
      <c r="A231">
        <v>27</v>
      </c>
      <c r="B231">
        <v>5788</v>
      </c>
      <c r="C231" t="s">
        <v>114</v>
      </c>
      <c r="D231">
        <v>1</v>
      </c>
      <c r="E231">
        <v>0</v>
      </c>
      <c r="F231">
        <v>0</v>
      </c>
      <c r="G231">
        <v>0</v>
      </c>
      <c r="J231">
        <v>1</v>
      </c>
    </row>
    <row r="232" spans="1:10" x14ac:dyDescent="0.25">
      <c r="A232">
        <v>28</v>
      </c>
      <c r="B232">
        <v>4284</v>
      </c>
      <c r="C232" t="s">
        <v>115</v>
      </c>
      <c r="D232">
        <v>0</v>
      </c>
      <c r="E232">
        <v>0</v>
      </c>
      <c r="F232">
        <v>0</v>
      </c>
      <c r="G232">
        <v>0</v>
      </c>
      <c r="J232">
        <v>1</v>
      </c>
    </row>
    <row r="233" spans="1:10" x14ac:dyDescent="0.25">
      <c r="A233">
        <v>28</v>
      </c>
      <c r="B233">
        <v>4731</v>
      </c>
      <c r="C233" t="s">
        <v>116</v>
      </c>
      <c r="D233">
        <v>0</v>
      </c>
      <c r="E233">
        <v>0</v>
      </c>
      <c r="F233">
        <v>0</v>
      </c>
      <c r="G233">
        <v>0</v>
      </c>
      <c r="J233">
        <v>1</v>
      </c>
    </row>
    <row r="234" spans="1:10" x14ac:dyDescent="0.25">
      <c r="A234">
        <v>28</v>
      </c>
      <c r="B234">
        <v>5658</v>
      </c>
      <c r="C234" t="s">
        <v>117</v>
      </c>
      <c r="D234">
        <v>0</v>
      </c>
      <c r="E234">
        <v>0</v>
      </c>
      <c r="F234">
        <v>0</v>
      </c>
      <c r="G234">
        <v>0</v>
      </c>
      <c r="J234">
        <v>1</v>
      </c>
    </row>
    <row r="235" spans="1:10" x14ac:dyDescent="0.25">
      <c r="A235">
        <v>30</v>
      </c>
      <c r="B235">
        <v>5053</v>
      </c>
      <c r="C235" t="s">
        <v>123</v>
      </c>
      <c r="D235">
        <v>0</v>
      </c>
      <c r="E235">
        <v>0</v>
      </c>
      <c r="F235">
        <v>0</v>
      </c>
      <c r="G235">
        <v>0</v>
      </c>
      <c r="J235">
        <v>1</v>
      </c>
    </row>
    <row r="236" spans="1:10" x14ac:dyDescent="0.25">
      <c r="A236">
        <v>30</v>
      </c>
      <c r="B236">
        <v>5520</v>
      </c>
      <c r="C236" t="s">
        <v>124</v>
      </c>
      <c r="D236">
        <v>0</v>
      </c>
      <c r="E236">
        <v>0</v>
      </c>
      <c r="F236">
        <v>0</v>
      </c>
      <c r="G236">
        <v>0</v>
      </c>
      <c r="J236">
        <v>1</v>
      </c>
    </row>
    <row r="237" spans="1:10" x14ac:dyDescent="0.25">
      <c r="A237">
        <v>30</v>
      </c>
      <c r="B237">
        <v>5569</v>
      </c>
      <c r="C237" t="s">
        <v>125</v>
      </c>
      <c r="D237">
        <v>1</v>
      </c>
      <c r="E237">
        <v>0</v>
      </c>
      <c r="F237">
        <v>0</v>
      </c>
      <c r="G237">
        <v>0</v>
      </c>
      <c r="J237">
        <v>1</v>
      </c>
    </row>
    <row r="238" spans="1:10" x14ac:dyDescent="0.25">
      <c r="A238">
        <v>33</v>
      </c>
      <c r="B238">
        <v>4842</v>
      </c>
      <c r="C238" t="s">
        <v>136</v>
      </c>
      <c r="D238">
        <v>1</v>
      </c>
      <c r="E238">
        <v>0</v>
      </c>
      <c r="F238">
        <v>0</v>
      </c>
      <c r="G238">
        <v>0</v>
      </c>
      <c r="J238">
        <v>1</v>
      </c>
    </row>
    <row r="239" spans="1:10" x14ac:dyDescent="0.25">
      <c r="A239">
        <v>33</v>
      </c>
      <c r="B239">
        <v>5136</v>
      </c>
      <c r="C239" t="s">
        <v>137</v>
      </c>
      <c r="D239">
        <v>0</v>
      </c>
      <c r="E239">
        <v>0</v>
      </c>
      <c r="F239">
        <v>0</v>
      </c>
      <c r="G239">
        <v>0</v>
      </c>
      <c r="J239">
        <v>1</v>
      </c>
    </row>
    <row r="240" spans="1:10" x14ac:dyDescent="0.25">
      <c r="A240">
        <v>33</v>
      </c>
      <c r="B240">
        <v>5309</v>
      </c>
      <c r="C240" t="s">
        <v>138</v>
      </c>
      <c r="D240">
        <v>0</v>
      </c>
      <c r="E240">
        <v>0</v>
      </c>
      <c r="F240">
        <v>0</v>
      </c>
      <c r="G240">
        <v>0</v>
      </c>
      <c r="J240">
        <v>1</v>
      </c>
    </row>
    <row r="241" spans="1:10" x14ac:dyDescent="0.25">
      <c r="A241">
        <v>33</v>
      </c>
      <c r="B241">
        <v>6055</v>
      </c>
      <c r="C241" t="s">
        <v>139</v>
      </c>
      <c r="D241">
        <v>0</v>
      </c>
      <c r="E241">
        <v>0</v>
      </c>
      <c r="F241">
        <v>0</v>
      </c>
      <c r="G241">
        <v>0</v>
      </c>
      <c r="J241">
        <v>1</v>
      </c>
    </row>
    <row r="242" spans="1:10" x14ac:dyDescent="0.25">
      <c r="A242">
        <v>33</v>
      </c>
      <c r="B242">
        <v>6457</v>
      </c>
      <c r="C242" t="s">
        <v>140</v>
      </c>
      <c r="D242">
        <v>0</v>
      </c>
      <c r="E242">
        <v>0</v>
      </c>
      <c r="F242">
        <v>0</v>
      </c>
      <c r="G242">
        <v>0</v>
      </c>
      <c r="J242">
        <v>1</v>
      </c>
    </row>
    <row r="243" spans="1:10" x14ac:dyDescent="0.25">
      <c r="A243">
        <v>35</v>
      </c>
      <c r="B243">
        <v>4548</v>
      </c>
      <c r="C243" t="s">
        <v>147</v>
      </c>
      <c r="D243">
        <v>0</v>
      </c>
      <c r="E243">
        <v>0</v>
      </c>
      <c r="F243">
        <v>0</v>
      </c>
      <c r="G243">
        <v>0</v>
      </c>
      <c r="J243">
        <v>1</v>
      </c>
    </row>
    <row r="244" spans="1:10" x14ac:dyDescent="0.25">
      <c r="A244">
        <v>35</v>
      </c>
      <c r="B244">
        <v>5618</v>
      </c>
      <c r="C244" t="s">
        <v>148</v>
      </c>
      <c r="D244">
        <v>0</v>
      </c>
      <c r="E244">
        <v>1</v>
      </c>
      <c r="F244">
        <v>0</v>
      </c>
      <c r="G244">
        <v>0</v>
      </c>
      <c r="J244">
        <v>1</v>
      </c>
    </row>
    <row r="245" spans="1:10" x14ac:dyDescent="0.25">
      <c r="A245">
        <v>35</v>
      </c>
      <c r="B245">
        <v>6471</v>
      </c>
      <c r="C245" t="s">
        <v>149</v>
      </c>
      <c r="D245">
        <v>0</v>
      </c>
      <c r="E245">
        <v>0</v>
      </c>
      <c r="F245">
        <v>0</v>
      </c>
      <c r="G245">
        <v>0</v>
      </c>
      <c r="J245">
        <v>1</v>
      </c>
    </row>
    <row r="246" spans="1:10" x14ac:dyDescent="0.25">
      <c r="A246">
        <v>37</v>
      </c>
      <c r="B246">
        <v>4128</v>
      </c>
      <c r="C246" t="s">
        <v>153</v>
      </c>
      <c r="D246">
        <v>1</v>
      </c>
      <c r="E246">
        <v>0</v>
      </c>
      <c r="F246">
        <v>0</v>
      </c>
      <c r="G246">
        <v>0</v>
      </c>
      <c r="J246">
        <v>1</v>
      </c>
    </row>
    <row r="247" spans="1:10" x14ac:dyDescent="0.25">
      <c r="A247">
        <v>37</v>
      </c>
      <c r="B247">
        <v>4168</v>
      </c>
      <c r="C247" t="s">
        <v>154</v>
      </c>
      <c r="D247">
        <v>0</v>
      </c>
      <c r="E247">
        <v>0</v>
      </c>
      <c r="F247">
        <v>0</v>
      </c>
      <c r="G247">
        <v>0</v>
      </c>
      <c r="J247">
        <v>1</v>
      </c>
    </row>
    <row r="248" spans="1:10" x14ac:dyDescent="0.25">
      <c r="A248">
        <v>37</v>
      </c>
      <c r="B248">
        <v>5938</v>
      </c>
      <c r="C248" t="s">
        <v>155</v>
      </c>
      <c r="D248">
        <v>0</v>
      </c>
      <c r="E248">
        <v>0</v>
      </c>
      <c r="F248">
        <v>0</v>
      </c>
      <c r="G248">
        <v>0</v>
      </c>
      <c r="J248">
        <v>1</v>
      </c>
    </row>
    <row r="249" spans="1:10" x14ac:dyDescent="0.25">
      <c r="A249">
        <v>37</v>
      </c>
      <c r="B249">
        <v>5941</v>
      </c>
      <c r="C249" t="s">
        <v>156</v>
      </c>
      <c r="D249">
        <v>0</v>
      </c>
      <c r="E249">
        <v>0</v>
      </c>
      <c r="F249">
        <v>0</v>
      </c>
      <c r="G249">
        <v>0</v>
      </c>
      <c r="J249">
        <v>1</v>
      </c>
    </row>
    <row r="250" spans="1:10" x14ac:dyDescent="0.25">
      <c r="A250">
        <v>39</v>
      </c>
      <c r="B250">
        <v>4828</v>
      </c>
      <c r="C250" t="s">
        <v>162</v>
      </c>
      <c r="D250">
        <v>0</v>
      </c>
      <c r="E250">
        <v>0</v>
      </c>
      <c r="F250">
        <v>0</v>
      </c>
      <c r="G250">
        <v>0</v>
      </c>
      <c r="J250">
        <v>1</v>
      </c>
    </row>
    <row r="251" spans="1:10" x14ac:dyDescent="0.25">
      <c r="A251">
        <v>39</v>
      </c>
      <c r="B251">
        <v>5231</v>
      </c>
      <c r="C251" t="s">
        <v>163</v>
      </c>
      <c r="D251">
        <v>0</v>
      </c>
      <c r="E251">
        <v>0</v>
      </c>
      <c r="F251">
        <v>0</v>
      </c>
      <c r="G251">
        <v>0</v>
      </c>
      <c r="J251">
        <v>1</v>
      </c>
    </row>
    <row r="252" spans="1:10" x14ac:dyDescent="0.25">
      <c r="A252">
        <v>39</v>
      </c>
      <c r="B252">
        <v>5642</v>
      </c>
      <c r="C252" t="s">
        <v>164</v>
      </c>
      <c r="D252">
        <v>0</v>
      </c>
      <c r="E252">
        <v>0</v>
      </c>
      <c r="F252">
        <v>0</v>
      </c>
      <c r="G252">
        <v>0</v>
      </c>
      <c r="J252">
        <v>1</v>
      </c>
    </row>
    <row r="253" spans="1:10" x14ac:dyDescent="0.25">
      <c r="A253">
        <v>40</v>
      </c>
      <c r="B253">
        <v>3451</v>
      </c>
      <c r="C253" t="s">
        <v>165</v>
      </c>
      <c r="D253">
        <v>0</v>
      </c>
      <c r="E253">
        <v>0</v>
      </c>
      <c r="F253">
        <v>0</v>
      </c>
      <c r="G253">
        <v>0</v>
      </c>
      <c r="J253">
        <v>1</v>
      </c>
    </row>
    <row r="254" spans="1:10" x14ac:dyDescent="0.25">
      <c r="A254">
        <v>40</v>
      </c>
      <c r="B254">
        <v>3934</v>
      </c>
      <c r="C254" t="s">
        <v>166</v>
      </c>
      <c r="D254">
        <v>0</v>
      </c>
      <c r="E254">
        <v>1</v>
      </c>
      <c r="F254">
        <v>0</v>
      </c>
      <c r="G254">
        <v>0</v>
      </c>
      <c r="J254">
        <v>1</v>
      </c>
    </row>
    <row r="255" spans="1:10" x14ac:dyDescent="0.25">
      <c r="A255">
        <v>40</v>
      </c>
      <c r="B255">
        <v>6414</v>
      </c>
      <c r="C255" t="s">
        <v>169</v>
      </c>
      <c r="D255">
        <v>0</v>
      </c>
      <c r="E255">
        <v>0</v>
      </c>
      <c r="F255">
        <v>0</v>
      </c>
      <c r="G255">
        <v>0</v>
      </c>
      <c r="J255">
        <v>1</v>
      </c>
    </row>
    <row r="256" spans="1:10" x14ac:dyDescent="0.25">
      <c r="A256">
        <v>41</v>
      </c>
      <c r="B256">
        <v>4213</v>
      </c>
      <c r="C256" t="s">
        <v>170</v>
      </c>
      <c r="D256">
        <v>0</v>
      </c>
      <c r="E256">
        <v>0</v>
      </c>
      <c r="F256">
        <v>0</v>
      </c>
      <c r="G256">
        <v>0</v>
      </c>
      <c r="J256">
        <v>1</v>
      </c>
    </row>
    <row r="257" spans="1:10" x14ac:dyDescent="0.25">
      <c r="A257">
        <v>41</v>
      </c>
      <c r="B257">
        <v>4311</v>
      </c>
      <c r="C257" t="s">
        <v>171</v>
      </c>
      <c r="D257">
        <v>0</v>
      </c>
      <c r="E257">
        <v>0</v>
      </c>
      <c r="F257">
        <v>0</v>
      </c>
      <c r="G257">
        <v>0</v>
      </c>
      <c r="J257">
        <v>1</v>
      </c>
    </row>
    <row r="258" spans="1:10" x14ac:dyDescent="0.25">
      <c r="A258">
        <v>41</v>
      </c>
      <c r="B258">
        <v>4745</v>
      </c>
      <c r="C258" t="s">
        <v>172</v>
      </c>
      <c r="D258">
        <v>0</v>
      </c>
      <c r="E258">
        <v>1</v>
      </c>
      <c r="F258">
        <v>0</v>
      </c>
      <c r="G258">
        <v>0</v>
      </c>
      <c r="J258">
        <v>1</v>
      </c>
    </row>
    <row r="259" spans="1:10" x14ac:dyDescent="0.25">
      <c r="A259">
        <v>41</v>
      </c>
      <c r="B259">
        <v>5764</v>
      </c>
      <c r="C259" t="s">
        <v>173</v>
      </c>
      <c r="D259">
        <v>0</v>
      </c>
      <c r="E259">
        <v>0</v>
      </c>
      <c r="F259">
        <v>0</v>
      </c>
      <c r="G259">
        <v>0</v>
      </c>
      <c r="J259">
        <v>1</v>
      </c>
    </row>
    <row r="260" spans="1:10" x14ac:dyDescent="0.25">
      <c r="A260">
        <v>41</v>
      </c>
      <c r="B260">
        <v>5957</v>
      </c>
      <c r="C260" t="s">
        <v>174</v>
      </c>
      <c r="D260">
        <v>0</v>
      </c>
      <c r="E260">
        <v>0</v>
      </c>
      <c r="F260">
        <v>0</v>
      </c>
      <c r="G260">
        <v>0</v>
      </c>
      <c r="J260">
        <v>1</v>
      </c>
    </row>
    <row r="261" spans="1:10" x14ac:dyDescent="0.25">
      <c r="A261">
        <v>42</v>
      </c>
      <c r="B261">
        <v>4309</v>
      </c>
      <c r="C261" t="s">
        <v>175</v>
      </c>
      <c r="D261">
        <v>0</v>
      </c>
      <c r="E261">
        <v>0</v>
      </c>
      <c r="F261">
        <v>0</v>
      </c>
      <c r="G261">
        <v>0</v>
      </c>
      <c r="J261">
        <v>1</v>
      </c>
    </row>
    <row r="262" spans="1:10" x14ac:dyDescent="0.25">
      <c r="A262">
        <v>42</v>
      </c>
      <c r="B262">
        <v>4702</v>
      </c>
      <c r="C262" t="s">
        <v>176</v>
      </c>
      <c r="D262">
        <v>0</v>
      </c>
      <c r="E262">
        <v>0</v>
      </c>
      <c r="F262">
        <v>0</v>
      </c>
      <c r="G262">
        <v>0</v>
      </c>
      <c r="J262">
        <v>1</v>
      </c>
    </row>
    <row r="263" spans="1:10" x14ac:dyDescent="0.25">
      <c r="A263">
        <v>42</v>
      </c>
      <c r="B263">
        <v>5841</v>
      </c>
      <c r="C263" t="s">
        <v>177</v>
      </c>
      <c r="D263">
        <v>0</v>
      </c>
      <c r="E263">
        <v>0</v>
      </c>
      <c r="F263">
        <v>0</v>
      </c>
      <c r="G263">
        <v>0</v>
      </c>
      <c r="J263">
        <v>1</v>
      </c>
    </row>
    <row r="264" spans="1:10" x14ac:dyDescent="0.25">
      <c r="A264">
        <v>42</v>
      </c>
      <c r="B264">
        <v>5954</v>
      </c>
      <c r="C264" t="s">
        <v>178</v>
      </c>
      <c r="D264">
        <v>1</v>
      </c>
      <c r="E264">
        <v>0</v>
      </c>
      <c r="F264">
        <v>0</v>
      </c>
      <c r="G264">
        <v>0</v>
      </c>
      <c r="J264">
        <v>1</v>
      </c>
    </row>
    <row r="265" spans="1:10" x14ac:dyDescent="0.25">
      <c r="A265">
        <v>43</v>
      </c>
      <c r="B265">
        <v>4415</v>
      </c>
      <c r="C265" t="s">
        <v>179</v>
      </c>
      <c r="D265">
        <v>0</v>
      </c>
      <c r="E265">
        <v>1</v>
      </c>
      <c r="F265">
        <v>0</v>
      </c>
      <c r="G265">
        <v>0</v>
      </c>
      <c r="J265">
        <v>1</v>
      </c>
    </row>
    <row r="266" spans="1:10" x14ac:dyDescent="0.25">
      <c r="A266">
        <v>43</v>
      </c>
      <c r="B266">
        <v>4429</v>
      </c>
      <c r="C266" t="s">
        <v>180</v>
      </c>
      <c r="D266">
        <v>0</v>
      </c>
      <c r="E266">
        <v>0</v>
      </c>
      <c r="F266">
        <v>0</v>
      </c>
      <c r="G266">
        <v>0</v>
      </c>
      <c r="J266">
        <v>1</v>
      </c>
    </row>
    <row r="267" spans="1:10" x14ac:dyDescent="0.25">
      <c r="A267">
        <v>43</v>
      </c>
      <c r="B267">
        <v>4695</v>
      </c>
      <c r="C267" t="s">
        <v>181</v>
      </c>
      <c r="D267">
        <v>0</v>
      </c>
      <c r="E267">
        <v>0</v>
      </c>
      <c r="F267">
        <v>0</v>
      </c>
      <c r="G267">
        <v>0</v>
      </c>
      <c r="J267">
        <v>1</v>
      </c>
    </row>
    <row r="268" spans="1:10" x14ac:dyDescent="0.25">
      <c r="A268">
        <v>43</v>
      </c>
      <c r="B268">
        <v>5775</v>
      </c>
      <c r="C268" t="s">
        <v>182</v>
      </c>
      <c r="D268">
        <v>0</v>
      </c>
      <c r="E268">
        <v>0</v>
      </c>
      <c r="F268">
        <v>0</v>
      </c>
      <c r="G268">
        <v>0</v>
      </c>
      <c r="J268">
        <v>1</v>
      </c>
    </row>
    <row r="269" spans="1:10" x14ac:dyDescent="0.25">
      <c r="A269">
        <v>43</v>
      </c>
      <c r="B269">
        <v>5911</v>
      </c>
      <c r="C269" t="s">
        <v>183</v>
      </c>
      <c r="D269">
        <v>0</v>
      </c>
      <c r="E269">
        <v>0</v>
      </c>
      <c r="F269">
        <v>0</v>
      </c>
      <c r="G269">
        <v>0</v>
      </c>
      <c r="J269">
        <v>1</v>
      </c>
    </row>
    <row r="270" spans="1:10" x14ac:dyDescent="0.25">
      <c r="A270">
        <v>43</v>
      </c>
      <c r="B270">
        <v>5964</v>
      </c>
      <c r="C270" t="s">
        <v>184</v>
      </c>
      <c r="D270">
        <v>0</v>
      </c>
      <c r="E270">
        <v>0</v>
      </c>
      <c r="F270">
        <v>0</v>
      </c>
      <c r="G270">
        <v>0</v>
      </c>
      <c r="J270">
        <v>1</v>
      </c>
    </row>
    <row r="271" spans="1:10" x14ac:dyDescent="0.25">
      <c r="A271">
        <v>44</v>
      </c>
      <c r="B271">
        <v>4506</v>
      </c>
      <c r="C271" t="s">
        <v>185</v>
      </c>
      <c r="D271">
        <v>0</v>
      </c>
      <c r="E271">
        <v>0</v>
      </c>
      <c r="F271">
        <v>0</v>
      </c>
      <c r="G271">
        <v>0</v>
      </c>
      <c r="J271">
        <v>1</v>
      </c>
    </row>
    <row r="272" spans="1:10" x14ac:dyDescent="0.25">
      <c r="A272">
        <v>44</v>
      </c>
      <c r="B272">
        <v>4630</v>
      </c>
      <c r="C272" t="s">
        <v>186</v>
      </c>
      <c r="D272">
        <v>0</v>
      </c>
      <c r="E272">
        <v>0</v>
      </c>
      <c r="F272">
        <v>0</v>
      </c>
      <c r="G272">
        <v>0</v>
      </c>
      <c r="J272">
        <v>1</v>
      </c>
    </row>
    <row r="273" spans="1:10" x14ac:dyDescent="0.25">
      <c r="A273">
        <v>44</v>
      </c>
      <c r="B273">
        <v>6387</v>
      </c>
      <c r="C273" t="s">
        <v>187</v>
      </c>
      <c r="D273">
        <v>0</v>
      </c>
      <c r="E273">
        <v>1</v>
      </c>
      <c r="F273">
        <v>0</v>
      </c>
      <c r="G273">
        <v>0</v>
      </c>
      <c r="J273">
        <v>1</v>
      </c>
    </row>
    <row r="274" spans="1:10" x14ac:dyDescent="0.25">
      <c r="A274">
        <v>45</v>
      </c>
      <c r="B274">
        <v>4340</v>
      </c>
      <c r="C274" t="s">
        <v>188</v>
      </c>
      <c r="D274">
        <v>0</v>
      </c>
      <c r="E274">
        <v>0</v>
      </c>
      <c r="F274">
        <v>0</v>
      </c>
      <c r="G274">
        <v>0</v>
      </c>
      <c r="J274">
        <v>1</v>
      </c>
    </row>
    <row r="275" spans="1:10" x14ac:dyDescent="0.25">
      <c r="A275">
        <v>45</v>
      </c>
      <c r="B275">
        <v>4570</v>
      </c>
      <c r="C275" t="s">
        <v>189</v>
      </c>
      <c r="D275">
        <v>0</v>
      </c>
      <c r="E275">
        <v>1</v>
      </c>
      <c r="F275">
        <v>0</v>
      </c>
      <c r="G275">
        <v>0</v>
      </c>
      <c r="J275">
        <v>1</v>
      </c>
    </row>
    <row r="276" spans="1:10" x14ac:dyDescent="0.25">
      <c r="A276">
        <v>45</v>
      </c>
      <c r="B276">
        <v>5799</v>
      </c>
      <c r="C276" t="s">
        <v>190</v>
      </c>
      <c r="D276">
        <v>0</v>
      </c>
      <c r="E276">
        <v>0</v>
      </c>
      <c r="F276">
        <v>0</v>
      </c>
      <c r="G276">
        <v>0</v>
      </c>
      <c r="J276">
        <v>1</v>
      </c>
    </row>
    <row r="277" spans="1:10" x14ac:dyDescent="0.25">
      <c r="A277">
        <v>45</v>
      </c>
      <c r="B277">
        <v>5895</v>
      </c>
      <c r="C277" t="s">
        <v>191</v>
      </c>
      <c r="D277">
        <v>0</v>
      </c>
      <c r="E277">
        <v>0</v>
      </c>
      <c r="F277">
        <v>0</v>
      </c>
      <c r="G277">
        <v>0</v>
      </c>
      <c r="J277">
        <v>1</v>
      </c>
    </row>
    <row r="278" spans="1:10" x14ac:dyDescent="0.25">
      <c r="A278">
        <v>46</v>
      </c>
      <c r="B278">
        <v>5368</v>
      </c>
      <c r="C278" t="s">
        <v>192</v>
      </c>
      <c r="D278">
        <v>0</v>
      </c>
      <c r="E278">
        <v>0</v>
      </c>
      <c r="F278">
        <v>0</v>
      </c>
      <c r="G278">
        <v>0</v>
      </c>
      <c r="J278">
        <v>1</v>
      </c>
    </row>
    <row r="279" spans="1:10" x14ac:dyDescent="0.25">
      <c r="A279">
        <v>46</v>
      </c>
      <c r="B279">
        <v>5436</v>
      </c>
      <c r="C279" t="s">
        <v>193</v>
      </c>
      <c r="D279">
        <v>0</v>
      </c>
      <c r="E279">
        <v>0</v>
      </c>
      <c r="F279">
        <v>0</v>
      </c>
      <c r="G279">
        <v>0</v>
      </c>
      <c r="J279">
        <v>1</v>
      </c>
    </row>
    <row r="280" spans="1:10" x14ac:dyDescent="0.25">
      <c r="A280">
        <v>46</v>
      </c>
      <c r="B280">
        <v>6014</v>
      </c>
      <c r="C280" t="s">
        <v>194</v>
      </c>
      <c r="D280">
        <v>0</v>
      </c>
      <c r="E280">
        <v>0</v>
      </c>
      <c r="F280">
        <v>0</v>
      </c>
      <c r="G280">
        <v>0</v>
      </c>
      <c r="J280">
        <v>1</v>
      </c>
    </row>
    <row r="281" spans="1:10" x14ac:dyDescent="0.25">
      <c r="A281">
        <v>46</v>
      </c>
      <c r="B281">
        <v>6041</v>
      </c>
      <c r="C281" t="s">
        <v>195</v>
      </c>
      <c r="D281">
        <v>0</v>
      </c>
      <c r="E281">
        <v>0</v>
      </c>
      <c r="F281">
        <v>1</v>
      </c>
      <c r="G281">
        <v>0</v>
      </c>
      <c r="J281">
        <v>1</v>
      </c>
    </row>
    <row r="282" spans="1:10" x14ac:dyDescent="0.25">
      <c r="A282">
        <v>48</v>
      </c>
      <c r="B282">
        <v>4791</v>
      </c>
      <c r="C282" t="s">
        <v>196</v>
      </c>
      <c r="D282">
        <v>1</v>
      </c>
      <c r="E282">
        <v>0</v>
      </c>
      <c r="F282">
        <v>0</v>
      </c>
      <c r="G282">
        <v>0</v>
      </c>
      <c r="J282">
        <v>1</v>
      </c>
    </row>
    <row r="283" spans="1:10" x14ac:dyDescent="0.25">
      <c r="A283">
        <v>48</v>
      </c>
      <c r="B283">
        <v>5282</v>
      </c>
      <c r="C283" t="s">
        <v>197</v>
      </c>
      <c r="D283">
        <v>0</v>
      </c>
      <c r="E283">
        <v>0</v>
      </c>
      <c r="F283">
        <v>0</v>
      </c>
      <c r="G283">
        <v>0</v>
      </c>
      <c r="J283">
        <v>1</v>
      </c>
    </row>
    <row r="284" spans="1:10" x14ac:dyDescent="0.25">
      <c r="A284">
        <v>48</v>
      </c>
      <c r="B284">
        <v>5926</v>
      </c>
      <c r="C284" t="s">
        <v>198</v>
      </c>
      <c r="D284">
        <v>0</v>
      </c>
      <c r="E284">
        <v>0</v>
      </c>
      <c r="F284">
        <v>0</v>
      </c>
      <c r="G284">
        <v>0</v>
      </c>
      <c r="J284">
        <v>1</v>
      </c>
    </row>
    <row r="285" spans="1:10" x14ac:dyDescent="0.25">
      <c r="A285">
        <v>48</v>
      </c>
      <c r="B285">
        <v>6357</v>
      </c>
      <c r="C285" t="s">
        <v>199</v>
      </c>
      <c r="D285">
        <v>0</v>
      </c>
      <c r="E285">
        <v>0</v>
      </c>
      <c r="F285">
        <v>0</v>
      </c>
      <c r="G285">
        <v>0</v>
      </c>
      <c r="J285">
        <v>1</v>
      </c>
    </row>
    <row r="286" spans="1:10" x14ac:dyDescent="0.25">
      <c r="A286">
        <v>48</v>
      </c>
      <c r="B286">
        <v>6435</v>
      </c>
      <c r="C286" t="s">
        <v>200</v>
      </c>
      <c r="D286">
        <v>0</v>
      </c>
      <c r="E286">
        <v>0</v>
      </c>
      <c r="F286">
        <v>0</v>
      </c>
      <c r="G286">
        <v>0</v>
      </c>
      <c r="J286">
        <v>1</v>
      </c>
    </row>
    <row r="287" spans="1:10" x14ac:dyDescent="0.25">
      <c r="A287">
        <v>49</v>
      </c>
      <c r="B287">
        <v>4286</v>
      </c>
      <c r="C287" t="s">
        <v>201</v>
      </c>
      <c r="D287">
        <v>0</v>
      </c>
      <c r="E287">
        <v>0</v>
      </c>
      <c r="F287">
        <v>0</v>
      </c>
      <c r="G287">
        <v>0</v>
      </c>
      <c r="J287">
        <v>1</v>
      </c>
    </row>
    <row r="288" spans="1:10" x14ac:dyDescent="0.25">
      <c r="A288">
        <v>49</v>
      </c>
      <c r="B288">
        <v>4515</v>
      </c>
      <c r="C288" t="s">
        <v>202</v>
      </c>
      <c r="D288">
        <v>0</v>
      </c>
      <c r="E288">
        <v>0</v>
      </c>
      <c r="F288">
        <v>0</v>
      </c>
      <c r="G288">
        <v>0</v>
      </c>
      <c r="J288">
        <v>1</v>
      </c>
    </row>
    <row r="289" spans="1:10" x14ac:dyDescent="0.25">
      <c r="A289">
        <v>49</v>
      </c>
      <c r="B289">
        <v>5610</v>
      </c>
      <c r="C289" t="s">
        <v>203</v>
      </c>
      <c r="D289">
        <v>0</v>
      </c>
      <c r="E289">
        <v>0</v>
      </c>
      <c r="F289">
        <v>0</v>
      </c>
      <c r="G289">
        <v>0</v>
      </c>
      <c r="J289">
        <v>1</v>
      </c>
    </row>
    <row r="290" spans="1:10" x14ac:dyDescent="0.25">
      <c r="A290">
        <v>49</v>
      </c>
      <c r="B290">
        <v>5894</v>
      </c>
      <c r="C290" t="s">
        <v>204</v>
      </c>
      <c r="D290">
        <v>0</v>
      </c>
      <c r="E290">
        <v>0</v>
      </c>
      <c r="F290">
        <v>0</v>
      </c>
      <c r="G290">
        <v>0</v>
      </c>
      <c r="J290">
        <v>1</v>
      </c>
    </row>
    <row r="291" spans="1:10" x14ac:dyDescent="0.25">
      <c r="A291">
        <v>51</v>
      </c>
      <c r="B291">
        <v>4540</v>
      </c>
      <c r="C291" t="s">
        <v>210</v>
      </c>
      <c r="D291">
        <v>1</v>
      </c>
      <c r="E291">
        <v>0</v>
      </c>
      <c r="F291">
        <v>0</v>
      </c>
      <c r="G291">
        <v>0</v>
      </c>
      <c r="J291">
        <v>1</v>
      </c>
    </row>
    <row r="292" spans="1:10" x14ac:dyDescent="0.25">
      <c r="A292">
        <v>51</v>
      </c>
      <c r="B292">
        <v>4763</v>
      </c>
      <c r="C292" t="s">
        <v>211</v>
      </c>
      <c r="D292">
        <v>0</v>
      </c>
      <c r="E292">
        <v>0</v>
      </c>
      <c r="F292">
        <v>0</v>
      </c>
      <c r="G292">
        <v>0</v>
      </c>
      <c r="J292">
        <v>1</v>
      </c>
    </row>
    <row r="293" spans="1:10" x14ac:dyDescent="0.25">
      <c r="A293">
        <v>51</v>
      </c>
      <c r="B293">
        <v>5577</v>
      </c>
      <c r="C293" t="s">
        <v>212</v>
      </c>
      <c r="D293">
        <v>1</v>
      </c>
      <c r="E293">
        <v>0</v>
      </c>
      <c r="F293">
        <v>0</v>
      </c>
      <c r="G293">
        <v>0</v>
      </c>
      <c r="J293">
        <v>1</v>
      </c>
    </row>
    <row r="294" spans="1:10" x14ac:dyDescent="0.25">
      <c r="A294">
        <v>51</v>
      </c>
      <c r="B294">
        <v>6036</v>
      </c>
      <c r="C294" t="s">
        <v>213</v>
      </c>
      <c r="D294">
        <v>0</v>
      </c>
      <c r="E294">
        <v>0</v>
      </c>
      <c r="F294">
        <v>0</v>
      </c>
      <c r="G294">
        <v>0</v>
      </c>
      <c r="J294">
        <v>1</v>
      </c>
    </row>
    <row r="295" spans="1:10" x14ac:dyDescent="0.25">
      <c r="A295">
        <v>53</v>
      </c>
      <c r="B295">
        <v>4287</v>
      </c>
      <c r="C295" t="s">
        <v>219</v>
      </c>
      <c r="D295">
        <v>0</v>
      </c>
      <c r="E295">
        <v>0</v>
      </c>
      <c r="F295">
        <v>0</v>
      </c>
      <c r="G295">
        <v>0</v>
      </c>
      <c r="J295">
        <v>1</v>
      </c>
    </row>
    <row r="296" spans="1:10" x14ac:dyDescent="0.25">
      <c r="A296">
        <v>53</v>
      </c>
      <c r="B296">
        <v>4573</v>
      </c>
      <c r="C296" t="s">
        <v>220</v>
      </c>
      <c r="D296">
        <v>0</v>
      </c>
      <c r="E296">
        <v>0</v>
      </c>
      <c r="F296">
        <v>0</v>
      </c>
      <c r="G296">
        <v>0</v>
      </c>
      <c r="J296">
        <v>1</v>
      </c>
    </row>
    <row r="297" spans="1:10" x14ac:dyDescent="0.25">
      <c r="A297">
        <v>53</v>
      </c>
      <c r="B297">
        <v>5717</v>
      </c>
      <c r="C297" t="s">
        <v>221</v>
      </c>
      <c r="D297">
        <v>0</v>
      </c>
      <c r="E297">
        <v>0</v>
      </c>
      <c r="F297">
        <v>0</v>
      </c>
      <c r="G297">
        <v>0</v>
      </c>
      <c r="J297">
        <v>1</v>
      </c>
    </row>
    <row r="298" spans="1:10" x14ac:dyDescent="0.25">
      <c r="A298">
        <v>53</v>
      </c>
      <c r="B298">
        <v>5776</v>
      </c>
      <c r="C298" t="s">
        <v>222</v>
      </c>
      <c r="D298">
        <v>1</v>
      </c>
      <c r="E298">
        <v>0</v>
      </c>
      <c r="F298">
        <v>0</v>
      </c>
      <c r="G298">
        <v>0</v>
      </c>
      <c r="J298">
        <v>1</v>
      </c>
    </row>
    <row r="299" spans="1:10" x14ac:dyDescent="0.25">
      <c r="A299">
        <v>57</v>
      </c>
      <c r="B299">
        <v>4154</v>
      </c>
      <c r="C299" t="s">
        <v>234</v>
      </c>
      <c r="D299">
        <v>0</v>
      </c>
      <c r="E299">
        <v>1</v>
      </c>
      <c r="F299">
        <v>0</v>
      </c>
      <c r="G299">
        <v>0</v>
      </c>
      <c r="J299">
        <v>1</v>
      </c>
    </row>
    <row r="300" spans="1:10" x14ac:dyDescent="0.25">
      <c r="A300">
        <v>57</v>
      </c>
      <c r="B300">
        <v>4439</v>
      </c>
      <c r="C300" t="s">
        <v>235</v>
      </c>
      <c r="D300">
        <v>0</v>
      </c>
      <c r="E300">
        <v>0</v>
      </c>
      <c r="F300">
        <v>0</v>
      </c>
      <c r="G300">
        <v>0</v>
      </c>
      <c r="J300">
        <v>1</v>
      </c>
    </row>
    <row r="301" spans="1:10" x14ac:dyDescent="0.25">
      <c r="A301">
        <v>62</v>
      </c>
      <c r="B301">
        <v>4240</v>
      </c>
      <c r="C301" t="s">
        <v>253</v>
      </c>
      <c r="D301">
        <v>0</v>
      </c>
      <c r="E301">
        <v>0</v>
      </c>
      <c r="F301">
        <v>0</v>
      </c>
      <c r="G301">
        <v>0</v>
      </c>
      <c r="J301">
        <v>1</v>
      </c>
    </row>
    <row r="302" spans="1:10" x14ac:dyDescent="0.25">
      <c r="A302">
        <v>62</v>
      </c>
      <c r="B302">
        <v>4609</v>
      </c>
      <c r="C302" t="s">
        <v>254</v>
      </c>
      <c r="D302">
        <v>0</v>
      </c>
      <c r="E302">
        <v>0</v>
      </c>
      <c r="F302">
        <v>0</v>
      </c>
      <c r="G302">
        <v>0</v>
      </c>
      <c r="J302">
        <v>1</v>
      </c>
    </row>
    <row r="303" spans="1:10" x14ac:dyDescent="0.25">
      <c r="A303">
        <v>62</v>
      </c>
      <c r="B303">
        <v>5643</v>
      </c>
      <c r="C303" t="s">
        <v>255</v>
      </c>
      <c r="D303">
        <v>0</v>
      </c>
      <c r="E303">
        <v>0</v>
      </c>
      <c r="F303">
        <v>0</v>
      </c>
      <c r="G303">
        <v>0</v>
      </c>
      <c r="J303">
        <v>1</v>
      </c>
    </row>
    <row r="304" spans="1:10" x14ac:dyDescent="0.25">
      <c r="A304">
        <v>62</v>
      </c>
      <c r="B304">
        <v>5735</v>
      </c>
      <c r="C304" t="s">
        <v>256</v>
      </c>
      <c r="D304">
        <v>0</v>
      </c>
      <c r="E304">
        <v>0</v>
      </c>
      <c r="F304">
        <v>0</v>
      </c>
      <c r="G304">
        <v>0</v>
      </c>
      <c r="J304">
        <v>1</v>
      </c>
    </row>
    <row r="305" spans="1:10" x14ac:dyDescent="0.25">
      <c r="A305">
        <v>62</v>
      </c>
      <c r="B305">
        <v>5880</v>
      </c>
      <c r="C305" t="s">
        <v>257</v>
      </c>
      <c r="D305">
        <v>1</v>
      </c>
      <c r="E305">
        <v>0</v>
      </c>
      <c r="F305">
        <v>0</v>
      </c>
      <c r="G305">
        <v>0</v>
      </c>
      <c r="J305">
        <v>1</v>
      </c>
    </row>
    <row r="306" spans="1:10" x14ac:dyDescent="0.25">
      <c r="A306">
        <v>63</v>
      </c>
      <c r="B306">
        <v>4932</v>
      </c>
      <c r="C306" t="s">
        <v>258</v>
      </c>
      <c r="D306">
        <v>0</v>
      </c>
      <c r="E306">
        <v>0</v>
      </c>
      <c r="F306">
        <v>0</v>
      </c>
      <c r="G306">
        <v>0</v>
      </c>
      <c r="J306">
        <v>1</v>
      </c>
    </row>
    <row r="307" spans="1:10" x14ac:dyDescent="0.25">
      <c r="A307">
        <v>63</v>
      </c>
      <c r="B307">
        <v>5322</v>
      </c>
      <c r="C307" t="s">
        <v>259</v>
      </c>
      <c r="D307">
        <v>0</v>
      </c>
      <c r="E307">
        <v>0</v>
      </c>
      <c r="F307">
        <v>0</v>
      </c>
      <c r="G307">
        <v>0</v>
      </c>
      <c r="J307">
        <v>1</v>
      </c>
    </row>
    <row r="308" spans="1:10" x14ac:dyDescent="0.25">
      <c r="A308">
        <v>63</v>
      </c>
      <c r="B308">
        <v>5729</v>
      </c>
      <c r="C308" t="s">
        <v>260</v>
      </c>
      <c r="D308">
        <v>0</v>
      </c>
      <c r="E308">
        <v>0</v>
      </c>
      <c r="F308">
        <v>0</v>
      </c>
      <c r="G308">
        <v>0</v>
      </c>
      <c r="J308">
        <v>1</v>
      </c>
    </row>
    <row r="309" spans="1:10" x14ac:dyDescent="0.25">
      <c r="A309">
        <v>63</v>
      </c>
      <c r="B309">
        <v>5902</v>
      </c>
      <c r="C309" t="s">
        <v>261</v>
      </c>
      <c r="D309">
        <v>0</v>
      </c>
      <c r="E309">
        <v>0</v>
      </c>
      <c r="F309">
        <v>0</v>
      </c>
      <c r="G309">
        <v>0</v>
      </c>
      <c r="J309">
        <v>1</v>
      </c>
    </row>
    <row r="310" spans="1:10" x14ac:dyDescent="0.25">
      <c r="A310">
        <v>66</v>
      </c>
      <c r="B310">
        <v>3390</v>
      </c>
      <c r="C310" t="s">
        <v>270</v>
      </c>
      <c r="D310">
        <v>1</v>
      </c>
      <c r="E310">
        <v>0</v>
      </c>
      <c r="F310">
        <v>0</v>
      </c>
      <c r="G310">
        <v>0</v>
      </c>
      <c r="J310">
        <v>1</v>
      </c>
    </row>
    <row r="311" spans="1:10" x14ac:dyDescent="0.25">
      <c r="A311">
        <v>66</v>
      </c>
      <c r="B311">
        <v>3650</v>
      </c>
      <c r="C311" t="s">
        <v>271</v>
      </c>
      <c r="D311">
        <v>0</v>
      </c>
      <c r="E311">
        <v>1</v>
      </c>
      <c r="F311">
        <v>0</v>
      </c>
      <c r="G311">
        <v>0</v>
      </c>
      <c r="J311">
        <v>1</v>
      </c>
    </row>
    <row r="312" spans="1:10" x14ac:dyDescent="0.25">
      <c r="A312">
        <v>66</v>
      </c>
      <c r="B312">
        <v>5834</v>
      </c>
      <c r="C312" t="s">
        <v>272</v>
      </c>
      <c r="D312">
        <v>0</v>
      </c>
      <c r="E312">
        <v>0</v>
      </c>
      <c r="F312">
        <v>0</v>
      </c>
      <c r="G312">
        <v>0</v>
      </c>
      <c r="J312">
        <v>1</v>
      </c>
    </row>
    <row r="313" spans="1:10" x14ac:dyDescent="0.25">
      <c r="A313">
        <v>66</v>
      </c>
      <c r="B313">
        <v>6024</v>
      </c>
      <c r="C313" t="s">
        <v>273</v>
      </c>
      <c r="D313">
        <v>0</v>
      </c>
      <c r="E313">
        <v>0</v>
      </c>
      <c r="F313">
        <v>0</v>
      </c>
      <c r="G313">
        <v>0</v>
      </c>
      <c r="J313">
        <v>1</v>
      </c>
    </row>
    <row r="314" spans="1:10" x14ac:dyDescent="0.25">
      <c r="A314">
        <v>67</v>
      </c>
      <c r="B314">
        <v>5669</v>
      </c>
      <c r="C314" t="s">
        <v>275</v>
      </c>
      <c r="D314">
        <v>0</v>
      </c>
      <c r="E314">
        <v>1</v>
      </c>
      <c r="F314">
        <v>0</v>
      </c>
      <c r="G314">
        <v>0</v>
      </c>
      <c r="J314">
        <v>1</v>
      </c>
    </row>
    <row r="315" spans="1:10" x14ac:dyDescent="0.25">
      <c r="A315">
        <v>67</v>
      </c>
      <c r="B315">
        <v>6491</v>
      </c>
      <c r="C315" t="s">
        <v>276</v>
      </c>
      <c r="D315">
        <v>1</v>
      </c>
      <c r="E315">
        <v>0</v>
      </c>
      <c r="F315">
        <v>0</v>
      </c>
      <c r="G315">
        <v>0</v>
      </c>
      <c r="J315">
        <v>1</v>
      </c>
    </row>
    <row r="316" spans="1:10" x14ac:dyDescent="0.25">
      <c r="A316">
        <v>68</v>
      </c>
      <c r="B316">
        <v>4972</v>
      </c>
      <c r="C316" t="s">
        <v>277</v>
      </c>
      <c r="D316">
        <v>0</v>
      </c>
      <c r="E316">
        <v>0</v>
      </c>
      <c r="F316">
        <v>0</v>
      </c>
      <c r="G316">
        <v>0</v>
      </c>
      <c r="J316">
        <v>1</v>
      </c>
    </row>
    <row r="317" spans="1:10" x14ac:dyDescent="0.25">
      <c r="A317">
        <v>68</v>
      </c>
      <c r="B317">
        <v>5168</v>
      </c>
      <c r="C317" t="s">
        <v>278</v>
      </c>
      <c r="D317">
        <v>0</v>
      </c>
      <c r="E317">
        <v>0</v>
      </c>
      <c r="F317">
        <v>0</v>
      </c>
      <c r="G317">
        <v>0</v>
      </c>
      <c r="J317">
        <v>1</v>
      </c>
    </row>
    <row r="318" spans="1:10" x14ac:dyDescent="0.25">
      <c r="A318">
        <v>68</v>
      </c>
      <c r="B318">
        <v>5326</v>
      </c>
      <c r="C318" t="s">
        <v>279</v>
      </c>
      <c r="D318">
        <v>0</v>
      </c>
      <c r="E318">
        <v>0</v>
      </c>
      <c r="F318">
        <v>0</v>
      </c>
      <c r="G318">
        <v>0</v>
      </c>
      <c r="J318">
        <v>1</v>
      </c>
    </row>
    <row r="319" spans="1:10" x14ac:dyDescent="0.25">
      <c r="A319">
        <v>68</v>
      </c>
      <c r="B319">
        <v>5815</v>
      </c>
      <c r="C319" t="s">
        <v>280</v>
      </c>
      <c r="D319">
        <v>0</v>
      </c>
      <c r="E319">
        <v>0</v>
      </c>
      <c r="F319">
        <v>0</v>
      </c>
      <c r="G319">
        <v>0</v>
      </c>
      <c r="J319">
        <v>1</v>
      </c>
    </row>
    <row r="320" spans="1:10" x14ac:dyDescent="0.25">
      <c r="A320">
        <v>68</v>
      </c>
      <c r="B320">
        <v>5928</v>
      </c>
      <c r="C320" t="s">
        <v>281</v>
      </c>
      <c r="D320">
        <v>1</v>
      </c>
      <c r="E320">
        <v>0</v>
      </c>
      <c r="F320">
        <v>0</v>
      </c>
      <c r="G320">
        <v>0</v>
      </c>
      <c r="J320">
        <v>1</v>
      </c>
    </row>
    <row r="321" spans="1:10" x14ac:dyDescent="0.25">
      <c r="A321">
        <v>68</v>
      </c>
      <c r="B321">
        <v>5963</v>
      </c>
      <c r="C321" t="s">
        <v>282</v>
      </c>
      <c r="D321">
        <v>0</v>
      </c>
      <c r="E321">
        <v>0</v>
      </c>
      <c r="F321">
        <v>0</v>
      </c>
      <c r="G321">
        <v>0</v>
      </c>
      <c r="J321">
        <v>1</v>
      </c>
    </row>
    <row r="322" spans="1:10" x14ac:dyDescent="0.25">
      <c r="A322">
        <v>70</v>
      </c>
      <c r="B322">
        <v>5089</v>
      </c>
      <c r="C322" t="s">
        <v>286</v>
      </c>
      <c r="D322">
        <v>0</v>
      </c>
      <c r="E322">
        <v>0</v>
      </c>
      <c r="F322">
        <v>0</v>
      </c>
      <c r="G322">
        <v>0</v>
      </c>
      <c r="J322">
        <v>1</v>
      </c>
    </row>
    <row r="323" spans="1:10" x14ac:dyDescent="0.25">
      <c r="A323">
        <v>70</v>
      </c>
      <c r="B323">
        <v>5427</v>
      </c>
      <c r="C323" t="s">
        <v>287</v>
      </c>
      <c r="D323">
        <v>0</v>
      </c>
      <c r="E323">
        <v>0</v>
      </c>
      <c r="F323">
        <v>0</v>
      </c>
      <c r="G323">
        <v>0</v>
      </c>
      <c r="J323">
        <v>1</v>
      </c>
    </row>
    <row r="324" spans="1:10" x14ac:dyDescent="0.25">
      <c r="A324">
        <v>70</v>
      </c>
      <c r="B324">
        <v>5930</v>
      </c>
      <c r="C324" t="s">
        <v>288</v>
      </c>
      <c r="D324">
        <v>0</v>
      </c>
      <c r="E324">
        <v>0</v>
      </c>
      <c r="F324">
        <v>0</v>
      </c>
      <c r="G324">
        <v>0</v>
      </c>
      <c r="J324">
        <v>1</v>
      </c>
    </row>
    <row r="325" spans="1:10" x14ac:dyDescent="0.25">
      <c r="A325">
        <v>71</v>
      </c>
      <c r="B325">
        <v>4819</v>
      </c>
      <c r="C325" t="s">
        <v>289</v>
      </c>
      <c r="D325">
        <v>1</v>
      </c>
      <c r="E325">
        <v>0</v>
      </c>
      <c r="F325">
        <v>0</v>
      </c>
      <c r="G325">
        <v>0</v>
      </c>
      <c r="J325">
        <v>1</v>
      </c>
    </row>
    <row r="326" spans="1:10" x14ac:dyDescent="0.25">
      <c r="A326">
        <v>71</v>
      </c>
      <c r="B326">
        <v>5235</v>
      </c>
      <c r="C326" t="s">
        <v>290</v>
      </c>
      <c r="D326">
        <v>1</v>
      </c>
      <c r="E326">
        <v>0</v>
      </c>
      <c r="F326">
        <v>0</v>
      </c>
      <c r="G326">
        <v>0</v>
      </c>
      <c r="J326">
        <v>1</v>
      </c>
    </row>
    <row r="327" spans="1:10" x14ac:dyDescent="0.25">
      <c r="A327">
        <v>71</v>
      </c>
      <c r="B327">
        <v>5910</v>
      </c>
      <c r="C327" t="s">
        <v>291</v>
      </c>
      <c r="D327">
        <v>0</v>
      </c>
      <c r="E327">
        <v>0</v>
      </c>
      <c r="F327">
        <v>0</v>
      </c>
      <c r="G327">
        <v>0</v>
      </c>
      <c r="J327">
        <v>1</v>
      </c>
    </row>
    <row r="328" spans="1:10" x14ac:dyDescent="0.25">
      <c r="A328">
        <v>71</v>
      </c>
      <c r="B328">
        <v>6042</v>
      </c>
      <c r="C328" t="s">
        <v>292</v>
      </c>
      <c r="D328">
        <v>0</v>
      </c>
      <c r="E328">
        <v>0</v>
      </c>
      <c r="F328">
        <v>0</v>
      </c>
      <c r="G328">
        <v>0</v>
      </c>
      <c r="J328">
        <v>1</v>
      </c>
    </row>
    <row r="329" spans="1:10" x14ac:dyDescent="0.25">
      <c r="A329">
        <v>72</v>
      </c>
      <c r="B329">
        <v>4210</v>
      </c>
      <c r="C329" t="s">
        <v>293</v>
      </c>
      <c r="D329">
        <v>0</v>
      </c>
      <c r="E329">
        <v>0</v>
      </c>
      <c r="F329">
        <v>0</v>
      </c>
      <c r="G329">
        <v>0</v>
      </c>
      <c r="J329">
        <v>1</v>
      </c>
    </row>
    <row r="330" spans="1:10" x14ac:dyDescent="0.25">
      <c r="A330">
        <v>72</v>
      </c>
      <c r="B330">
        <v>4728</v>
      </c>
      <c r="C330" t="s">
        <v>294</v>
      </c>
      <c r="D330">
        <v>0</v>
      </c>
      <c r="E330">
        <v>0</v>
      </c>
      <c r="F330">
        <v>0</v>
      </c>
      <c r="G330">
        <v>0</v>
      </c>
      <c r="J330">
        <v>1</v>
      </c>
    </row>
    <row r="331" spans="1:10" x14ac:dyDescent="0.25">
      <c r="A331">
        <v>72</v>
      </c>
      <c r="B331">
        <v>5816</v>
      </c>
      <c r="C331" t="s">
        <v>295</v>
      </c>
      <c r="D331">
        <v>0</v>
      </c>
      <c r="E331">
        <v>0</v>
      </c>
      <c r="F331">
        <v>0</v>
      </c>
      <c r="G331">
        <v>0</v>
      </c>
      <c r="J331">
        <v>1</v>
      </c>
    </row>
    <row r="332" spans="1:10" x14ac:dyDescent="0.25">
      <c r="A332">
        <v>79</v>
      </c>
      <c r="B332">
        <v>4144</v>
      </c>
      <c r="C332" t="s">
        <v>318</v>
      </c>
      <c r="D332">
        <v>1</v>
      </c>
      <c r="E332">
        <v>0</v>
      </c>
      <c r="F332">
        <v>0</v>
      </c>
      <c r="G332">
        <v>0</v>
      </c>
      <c r="J332">
        <v>1</v>
      </c>
    </row>
    <row r="333" spans="1:10" x14ac:dyDescent="0.25">
      <c r="A333">
        <v>79</v>
      </c>
      <c r="B333">
        <v>4314</v>
      </c>
      <c r="C333" t="s">
        <v>319</v>
      </c>
      <c r="D333">
        <v>0</v>
      </c>
      <c r="E333">
        <v>0</v>
      </c>
      <c r="F333">
        <v>0</v>
      </c>
      <c r="G333">
        <v>0</v>
      </c>
      <c r="J333">
        <v>1</v>
      </c>
    </row>
    <row r="334" spans="1:10" x14ac:dyDescent="0.25">
      <c r="A334">
        <v>79</v>
      </c>
      <c r="B334">
        <v>5743</v>
      </c>
      <c r="C334" t="s">
        <v>320</v>
      </c>
      <c r="D334">
        <v>0</v>
      </c>
      <c r="E334">
        <v>0</v>
      </c>
      <c r="F334">
        <v>0</v>
      </c>
      <c r="G334">
        <v>0</v>
      </c>
      <c r="J334">
        <v>1</v>
      </c>
    </row>
    <row r="335" spans="1:10" x14ac:dyDescent="0.25">
      <c r="A335">
        <v>79</v>
      </c>
      <c r="B335">
        <v>5827</v>
      </c>
      <c r="C335" t="s">
        <v>321</v>
      </c>
      <c r="D335">
        <v>0</v>
      </c>
      <c r="E335">
        <v>0</v>
      </c>
      <c r="F335">
        <v>0</v>
      </c>
      <c r="G335">
        <v>0</v>
      </c>
      <c r="J335">
        <v>1</v>
      </c>
    </row>
    <row r="336" spans="1:10" x14ac:dyDescent="0.25">
      <c r="A336">
        <v>79</v>
      </c>
      <c r="B336">
        <v>5940</v>
      </c>
      <c r="C336" t="s">
        <v>322</v>
      </c>
      <c r="D336">
        <v>0</v>
      </c>
      <c r="E336">
        <v>0</v>
      </c>
      <c r="F336">
        <v>0</v>
      </c>
      <c r="G336">
        <v>0</v>
      </c>
      <c r="J336">
        <v>1</v>
      </c>
    </row>
    <row r="337" spans="1:10" x14ac:dyDescent="0.25">
      <c r="A337">
        <v>80</v>
      </c>
      <c r="B337">
        <v>4322</v>
      </c>
      <c r="C337" t="s">
        <v>323</v>
      </c>
      <c r="D337">
        <v>0</v>
      </c>
      <c r="E337">
        <v>0</v>
      </c>
      <c r="F337">
        <v>0</v>
      </c>
      <c r="G337">
        <v>0</v>
      </c>
      <c r="J337">
        <v>1</v>
      </c>
    </row>
    <row r="338" spans="1:10" x14ac:dyDescent="0.25">
      <c r="A338">
        <v>80</v>
      </c>
      <c r="B338">
        <v>4717</v>
      </c>
      <c r="C338" t="s">
        <v>324</v>
      </c>
      <c r="D338">
        <v>0</v>
      </c>
      <c r="E338">
        <v>0</v>
      </c>
      <c r="F338">
        <v>0</v>
      </c>
      <c r="G338">
        <v>0</v>
      </c>
      <c r="J338">
        <v>1</v>
      </c>
    </row>
    <row r="339" spans="1:10" x14ac:dyDescent="0.25">
      <c r="A339">
        <v>80</v>
      </c>
      <c r="B339">
        <v>5678</v>
      </c>
      <c r="C339" t="s">
        <v>325</v>
      </c>
      <c r="D339">
        <v>0</v>
      </c>
      <c r="E339">
        <v>0</v>
      </c>
      <c r="F339">
        <v>0</v>
      </c>
      <c r="G339">
        <v>0</v>
      </c>
      <c r="J339">
        <v>1</v>
      </c>
    </row>
    <row r="340" spans="1:10" x14ac:dyDescent="0.25">
      <c r="A340">
        <v>82</v>
      </c>
      <c r="B340">
        <v>4201</v>
      </c>
      <c r="C340" t="s">
        <v>331</v>
      </c>
      <c r="D340">
        <v>1</v>
      </c>
      <c r="E340">
        <v>0</v>
      </c>
      <c r="F340">
        <v>0</v>
      </c>
      <c r="G340">
        <v>0</v>
      </c>
      <c r="J340">
        <v>1</v>
      </c>
    </row>
    <row r="341" spans="1:10" x14ac:dyDescent="0.25">
      <c r="A341">
        <v>82</v>
      </c>
      <c r="B341">
        <v>4721</v>
      </c>
      <c r="C341" t="s">
        <v>332</v>
      </c>
      <c r="D341">
        <v>0</v>
      </c>
      <c r="E341">
        <v>0</v>
      </c>
      <c r="F341">
        <v>0</v>
      </c>
      <c r="G341">
        <v>0</v>
      </c>
      <c r="J341">
        <v>1</v>
      </c>
    </row>
    <row r="342" spans="1:10" x14ac:dyDescent="0.25">
      <c r="A342">
        <v>82</v>
      </c>
      <c r="B342">
        <v>5607</v>
      </c>
      <c r="C342" t="s">
        <v>333</v>
      </c>
      <c r="D342">
        <v>0</v>
      </c>
      <c r="E342">
        <v>0</v>
      </c>
      <c r="F342">
        <v>0</v>
      </c>
      <c r="G342">
        <v>0</v>
      </c>
      <c r="J342">
        <v>1</v>
      </c>
    </row>
    <row r="343" spans="1:10" x14ac:dyDescent="0.25">
      <c r="A343">
        <v>82</v>
      </c>
      <c r="B343">
        <v>5996</v>
      </c>
      <c r="C343" t="s">
        <v>334</v>
      </c>
      <c r="D343">
        <v>0</v>
      </c>
      <c r="E343">
        <v>0</v>
      </c>
      <c r="F343">
        <v>0</v>
      </c>
      <c r="G343">
        <v>0</v>
      </c>
      <c r="J343">
        <v>1</v>
      </c>
    </row>
    <row r="344" spans="1:10" x14ac:dyDescent="0.25">
      <c r="A344">
        <v>82</v>
      </c>
      <c r="B344">
        <v>6485</v>
      </c>
      <c r="C344" t="s">
        <v>335</v>
      </c>
      <c r="D344">
        <v>0</v>
      </c>
      <c r="E344">
        <v>0</v>
      </c>
      <c r="F344">
        <v>0</v>
      </c>
      <c r="G344">
        <v>0</v>
      </c>
      <c r="J344">
        <v>1</v>
      </c>
    </row>
    <row r="345" spans="1:10" x14ac:dyDescent="0.25">
      <c r="A345">
        <v>83</v>
      </c>
      <c r="B345">
        <v>4298</v>
      </c>
      <c r="C345" t="s">
        <v>336</v>
      </c>
      <c r="D345">
        <v>0</v>
      </c>
      <c r="E345">
        <v>0</v>
      </c>
      <c r="F345">
        <v>0</v>
      </c>
      <c r="G345">
        <v>0</v>
      </c>
      <c r="J345">
        <v>1</v>
      </c>
    </row>
    <row r="346" spans="1:10" x14ac:dyDescent="0.25">
      <c r="A346">
        <v>83</v>
      </c>
      <c r="B346">
        <v>4301</v>
      </c>
      <c r="C346" t="s">
        <v>337</v>
      </c>
      <c r="D346">
        <v>1</v>
      </c>
      <c r="E346">
        <v>0</v>
      </c>
      <c r="F346">
        <v>0</v>
      </c>
      <c r="G346">
        <v>0</v>
      </c>
      <c r="J346">
        <v>1</v>
      </c>
    </row>
    <row r="347" spans="1:10" x14ac:dyDescent="0.25">
      <c r="A347">
        <v>83</v>
      </c>
      <c r="B347">
        <v>4530</v>
      </c>
      <c r="C347" t="s">
        <v>338</v>
      </c>
      <c r="D347">
        <v>0</v>
      </c>
      <c r="E347">
        <v>0</v>
      </c>
      <c r="F347">
        <v>0</v>
      </c>
      <c r="G347">
        <v>0</v>
      </c>
      <c r="J347">
        <v>1</v>
      </c>
    </row>
    <row r="348" spans="1:10" x14ac:dyDescent="0.25">
      <c r="A348">
        <v>83</v>
      </c>
      <c r="B348">
        <v>5991</v>
      </c>
      <c r="C348" t="s">
        <v>339</v>
      </c>
      <c r="D348">
        <v>0</v>
      </c>
      <c r="E348">
        <v>0</v>
      </c>
      <c r="F348">
        <v>0</v>
      </c>
      <c r="G348">
        <v>0</v>
      </c>
      <c r="J348">
        <v>1</v>
      </c>
    </row>
    <row r="349" spans="1:10" x14ac:dyDescent="0.25">
      <c r="A349">
        <v>84</v>
      </c>
      <c r="B349">
        <v>4951</v>
      </c>
      <c r="C349" t="s">
        <v>340</v>
      </c>
      <c r="D349">
        <v>0</v>
      </c>
      <c r="E349">
        <v>0</v>
      </c>
      <c r="F349">
        <v>0</v>
      </c>
      <c r="G349">
        <v>0</v>
      </c>
      <c r="J349">
        <v>1</v>
      </c>
    </row>
    <row r="350" spans="1:10" x14ac:dyDescent="0.25">
      <c r="A350">
        <v>84</v>
      </c>
      <c r="B350">
        <v>5187</v>
      </c>
      <c r="C350" t="s">
        <v>341</v>
      </c>
      <c r="D350">
        <v>0</v>
      </c>
      <c r="E350">
        <v>0</v>
      </c>
      <c r="F350">
        <v>0</v>
      </c>
      <c r="G350">
        <v>0</v>
      </c>
      <c r="J350">
        <v>1</v>
      </c>
    </row>
    <row r="351" spans="1:10" x14ac:dyDescent="0.25">
      <c r="A351">
        <v>84</v>
      </c>
      <c r="B351">
        <v>5947</v>
      </c>
      <c r="C351" t="s">
        <v>342</v>
      </c>
      <c r="D351">
        <v>1</v>
      </c>
      <c r="E351">
        <v>0</v>
      </c>
      <c r="F351">
        <v>0</v>
      </c>
      <c r="G351">
        <v>0</v>
      </c>
      <c r="J351">
        <v>1</v>
      </c>
    </row>
    <row r="352" spans="1:10" x14ac:dyDescent="0.25">
      <c r="A352">
        <v>84</v>
      </c>
      <c r="B352">
        <v>6028</v>
      </c>
      <c r="C352" t="s">
        <v>343</v>
      </c>
      <c r="D352">
        <v>0</v>
      </c>
      <c r="E352">
        <v>0</v>
      </c>
      <c r="F352">
        <v>0</v>
      </c>
      <c r="G352">
        <v>0</v>
      </c>
      <c r="J352">
        <v>1</v>
      </c>
    </row>
    <row r="353" spans="1:10" x14ac:dyDescent="0.25">
      <c r="A353">
        <v>86</v>
      </c>
      <c r="B353">
        <v>4465</v>
      </c>
      <c r="C353" t="s">
        <v>347</v>
      </c>
      <c r="D353">
        <v>0</v>
      </c>
      <c r="E353">
        <v>0</v>
      </c>
      <c r="F353">
        <v>0</v>
      </c>
      <c r="G353">
        <v>0</v>
      </c>
      <c r="J353">
        <v>1</v>
      </c>
    </row>
    <row r="354" spans="1:10" x14ac:dyDescent="0.25">
      <c r="A354">
        <v>86</v>
      </c>
      <c r="B354">
        <v>4727</v>
      </c>
      <c r="C354" t="s">
        <v>348</v>
      </c>
      <c r="D354">
        <v>0</v>
      </c>
      <c r="E354">
        <v>0</v>
      </c>
      <c r="F354">
        <v>0</v>
      </c>
      <c r="G354">
        <v>0</v>
      </c>
      <c r="J354">
        <v>1</v>
      </c>
    </row>
    <row r="355" spans="1:10" x14ac:dyDescent="0.25">
      <c r="A355">
        <v>86</v>
      </c>
      <c r="B355">
        <v>5653</v>
      </c>
      <c r="C355" t="s">
        <v>349</v>
      </c>
      <c r="D355">
        <v>0</v>
      </c>
      <c r="E355">
        <v>0</v>
      </c>
      <c r="F355">
        <v>0</v>
      </c>
      <c r="G355">
        <v>0</v>
      </c>
      <c r="J355">
        <v>1</v>
      </c>
    </row>
    <row r="356" spans="1:10" x14ac:dyDescent="0.25">
      <c r="A356">
        <v>86</v>
      </c>
      <c r="B356">
        <v>6367</v>
      </c>
      <c r="C356" t="s">
        <v>350</v>
      </c>
      <c r="D356">
        <v>0</v>
      </c>
      <c r="E356">
        <v>0</v>
      </c>
      <c r="F356">
        <v>0</v>
      </c>
      <c r="G356">
        <v>0</v>
      </c>
      <c r="J356">
        <v>1</v>
      </c>
    </row>
    <row r="357" spans="1:10" x14ac:dyDescent="0.25">
      <c r="A357">
        <v>87</v>
      </c>
      <c r="B357">
        <v>4690</v>
      </c>
      <c r="C357" t="s">
        <v>351</v>
      </c>
      <c r="D357">
        <v>0</v>
      </c>
      <c r="E357">
        <v>0</v>
      </c>
      <c r="F357">
        <v>0</v>
      </c>
      <c r="G357">
        <v>0</v>
      </c>
      <c r="J357">
        <v>1</v>
      </c>
    </row>
    <row r="358" spans="1:10" x14ac:dyDescent="0.25">
      <c r="A358">
        <v>87</v>
      </c>
      <c r="B358">
        <v>4762</v>
      </c>
      <c r="C358" t="s">
        <v>352</v>
      </c>
      <c r="D358">
        <v>0</v>
      </c>
      <c r="E358">
        <v>0</v>
      </c>
      <c r="F358">
        <v>0</v>
      </c>
      <c r="G358">
        <v>0</v>
      </c>
      <c r="J358">
        <v>1</v>
      </c>
    </row>
    <row r="359" spans="1:10" x14ac:dyDescent="0.25">
      <c r="A359">
        <v>87</v>
      </c>
      <c r="B359">
        <v>5707</v>
      </c>
      <c r="C359" t="s">
        <v>353</v>
      </c>
      <c r="D359">
        <v>0</v>
      </c>
      <c r="E359">
        <v>0</v>
      </c>
      <c r="F359">
        <v>0</v>
      </c>
      <c r="G359">
        <v>0</v>
      </c>
      <c r="J359">
        <v>1</v>
      </c>
    </row>
    <row r="360" spans="1:10" x14ac:dyDescent="0.25">
      <c r="A360">
        <v>88</v>
      </c>
      <c r="B360">
        <v>4462</v>
      </c>
      <c r="C360" t="s">
        <v>354</v>
      </c>
      <c r="D360">
        <v>0</v>
      </c>
      <c r="E360">
        <v>0</v>
      </c>
      <c r="F360">
        <v>0</v>
      </c>
      <c r="G360">
        <v>0</v>
      </c>
      <c r="J360">
        <v>1</v>
      </c>
    </row>
    <row r="361" spans="1:10" x14ac:dyDescent="0.25">
      <c r="A361">
        <v>88</v>
      </c>
      <c r="B361">
        <v>4677</v>
      </c>
      <c r="C361" t="s">
        <v>355</v>
      </c>
      <c r="D361">
        <v>1</v>
      </c>
      <c r="E361">
        <v>0</v>
      </c>
      <c r="F361">
        <v>0</v>
      </c>
      <c r="G361">
        <v>0</v>
      </c>
      <c r="J361">
        <v>1</v>
      </c>
    </row>
    <row r="362" spans="1:10" x14ac:dyDescent="0.25">
      <c r="A362">
        <v>88</v>
      </c>
      <c r="B362">
        <v>6331</v>
      </c>
      <c r="C362" t="s">
        <v>356</v>
      </c>
      <c r="D362">
        <v>1</v>
      </c>
      <c r="E362">
        <v>0</v>
      </c>
      <c r="F362">
        <v>0</v>
      </c>
      <c r="G362">
        <v>0</v>
      </c>
      <c r="J362">
        <v>1</v>
      </c>
    </row>
    <row r="363" spans="1:10" x14ac:dyDescent="0.25">
      <c r="A363">
        <v>91</v>
      </c>
      <c r="B363">
        <v>4798</v>
      </c>
      <c r="C363" t="s">
        <v>361</v>
      </c>
      <c r="D363">
        <v>0</v>
      </c>
      <c r="E363">
        <v>0</v>
      </c>
      <c r="F363">
        <v>0</v>
      </c>
      <c r="G363">
        <v>0</v>
      </c>
      <c r="J363">
        <v>1</v>
      </c>
    </row>
    <row r="364" spans="1:10" x14ac:dyDescent="0.25">
      <c r="A364">
        <v>91</v>
      </c>
      <c r="B364">
        <v>4887</v>
      </c>
      <c r="C364" t="s">
        <v>362</v>
      </c>
      <c r="D364">
        <v>0</v>
      </c>
      <c r="E364">
        <v>0</v>
      </c>
      <c r="F364">
        <v>0</v>
      </c>
      <c r="G364">
        <v>0</v>
      </c>
      <c r="J364">
        <v>1</v>
      </c>
    </row>
    <row r="365" spans="1:10" x14ac:dyDescent="0.25">
      <c r="A365">
        <v>91</v>
      </c>
      <c r="B365">
        <v>5856</v>
      </c>
      <c r="C365" t="s">
        <v>363</v>
      </c>
      <c r="D365">
        <v>0</v>
      </c>
      <c r="E365">
        <v>0</v>
      </c>
      <c r="F365">
        <v>0</v>
      </c>
      <c r="G365">
        <v>0</v>
      </c>
      <c r="J365">
        <v>1</v>
      </c>
    </row>
    <row r="366" spans="1:10" x14ac:dyDescent="0.25">
      <c r="A366">
        <v>91</v>
      </c>
      <c r="B366">
        <v>5929</v>
      </c>
      <c r="C366" t="s">
        <v>364</v>
      </c>
      <c r="D366">
        <v>0</v>
      </c>
      <c r="E366">
        <v>0</v>
      </c>
      <c r="F366">
        <v>0</v>
      </c>
      <c r="G366">
        <v>0</v>
      </c>
      <c r="J366">
        <v>1</v>
      </c>
    </row>
    <row r="367" spans="1:10" x14ac:dyDescent="0.25">
      <c r="A367">
        <v>92</v>
      </c>
      <c r="B367">
        <v>5296</v>
      </c>
      <c r="C367" t="s">
        <v>365</v>
      </c>
      <c r="D367">
        <v>0</v>
      </c>
      <c r="E367">
        <v>0</v>
      </c>
      <c r="F367">
        <v>0</v>
      </c>
      <c r="G367">
        <v>0</v>
      </c>
      <c r="J367">
        <v>1</v>
      </c>
    </row>
    <row r="368" spans="1:10" x14ac:dyDescent="0.25">
      <c r="A368">
        <v>92</v>
      </c>
      <c r="B368">
        <v>5308</v>
      </c>
      <c r="C368" t="s">
        <v>366</v>
      </c>
      <c r="D368">
        <v>0</v>
      </c>
      <c r="E368">
        <v>0</v>
      </c>
      <c r="F368">
        <v>0</v>
      </c>
      <c r="G368">
        <v>0</v>
      </c>
      <c r="J368">
        <v>1</v>
      </c>
    </row>
    <row r="369" spans="1:10" x14ac:dyDescent="0.25">
      <c r="A369">
        <v>92</v>
      </c>
      <c r="B369">
        <v>6394</v>
      </c>
      <c r="C369" t="s">
        <v>367</v>
      </c>
      <c r="D369">
        <v>0</v>
      </c>
      <c r="E369">
        <v>0</v>
      </c>
      <c r="F369">
        <v>0</v>
      </c>
      <c r="G369">
        <v>0</v>
      </c>
      <c r="J369">
        <v>1</v>
      </c>
    </row>
    <row r="370" spans="1:10" x14ac:dyDescent="0.25">
      <c r="A370">
        <v>93</v>
      </c>
      <c r="B370">
        <v>5047</v>
      </c>
      <c r="C370" t="s">
        <v>368</v>
      </c>
      <c r="D370">
        <v>0</v>
      </c>
      <c r="E370">
        <v>0</v>
      </c>
      <c r="F370">
        <v>0</v>
      </c>
      <c r="G370">
        <v>0</v>
      </c>
      <c r="J370">
        <v>1</v>
      </c>
    </row>
    <row r="371" spans="1:10" x14ac:dyDescent="0.25">
      <c r="A371">
        <v>93</v>
      </c>
      <c r="B371">
        <v>5490</v>
      </c>
      <c r="C371" t="s">
        <v>369</v>
      </c>
      <c r="D371">
        <v>0</v>
      </c>
      <c r="E371">
        <v>0</v>
      </c>
      <c r="F371">
        <v>0</v>
      </c>
      <c r="G371">
        <v>0</v>
      </c>
      <c r="J371">
        <v>1</v>
      </c>
    </row>
    <row r="372" spans="1:10" x14ac:dyDescent="0.25">
      <c r="A372">
        <v>93</v>
      </c>
      <c r="B372">
        <v>5517</v>
      </c>
      <c r="C372" t="s">
        <v>370</v>
      </c>
      <c r="D372">
        <v>0</v>
      </c>
      <c r="E372">
        <v>0</v>
      </c>
      <c r="F372">
        <v>0</v>
      </c>
      <c r="G372">
        <v>0</v>
      </c>
      <c r="J372">
        <v>1</v>
      </c>
    </row>
    <row r="373" spans="1:10" x14ac:dyDescent="0.25">
      <c r="A373">
        <v>93</v>
      </c>
      <c r="B373">
        <v>5797</v>
      </c>
      <c r="C373" t="s">
        <v>371</v>
      </c>
      <c r="D373">
        <v>0</v>
      </c>
      <c r="E373">
        <v>0</v>
      </c>
      <c r="F373">
        <v>0</v>
      </c>
      <c r="G373">
        <v>0</v>
      </c>
      <c r="J373">
        <v>1</v>
      </c>
    </row>
    <row r="374" spans="1:10" x14ac:dyDescent="0.25">
      <c r="A374">
        <v>93</v>
      </c>
      <c r="B374">
        <v>5934</v>
      </c>
      <c r="C374" t="s">
        <v>372</v>
      </c>
      <c r="D374">
        <v>0</v>
      </c>
      <c r="E374">
        <v>1</v>
      </c>
      <c r="F374">
        <v>0</v>
      </c>
      <c r="G374">
        <v>0</v>
      </c>
      <c r="J374">
        <v>1</v>
      </c>
    </row>
    <row r="375" spans="1:10" x14ac:dyDescent="0.25">
      <c r="A375">
        <v>95</v>
      </c>
      <c r="B375">
        <v>4785</v>
      </c>
      <c r="C375" t="s">
        <v>376</v>
      </c>
      <c r="D375">
        <v>0</v>
      </c>
      <c r="E375">
        <v>0</v>
      </c>
      <c r="F375">
        <v>0</v>
      </c>
      <c r="G375">
        <v>0</v>
      </c>
      <c r="J375">
        <v>1</v>
      </c>
    </row>
    <row r="376" spans="1:10" x14ac:dyDescent="0.25">
      <c r="A376">
        <v>95</v>
      </c>
      <c r="B376">
        <v>4950</v>
      </c>
      <c r="C376" t="s">
        <v>377</v>
      </c>
      <c r="D376">
        <v>0</v>
      </c>
      <c r="E376">
        <v>0</v>
      </c>
      <c r="F376">
        <v>0</v>
      </c>
      <c r="G376">
        <v>0</v>
      </c>
      <c r="J376">
        <v>1</v>
      </c>
    </row>
    <row r="377" spans="1:10" x14ac:dyDescent="0.25">
      <c r="A377">
        <v>95</v>
      </c>
      <c r="B377">
        <v>5738</v>
      </c>
      <c r="C377" t="s">
        <v>378</v>
      </c>
      <c r="D377">
        <v>0</v>
      </c>
      <c r="E377">
        <v>0</v>
      </c>
      <c r="F377">
        <v>0</v>
      </c>
      <c r="G377">
        <v>0</v>
      </c>
      <c r="J377">
        <v>1</v>
      </c>
    </row>
    <row r="378" spans="1:10" x14ac:dyDescent="0.25">
      <c r="A378">
        <v>97</v>
      </c>
      <c r="B378">
        <v>4227</v>
      </c>
      <c r="C378" t="s">
        <v>386</v>
      </c>
      <c r="D378">
        <v>0</v>
      </c>
      <c r="E378">
        <v>0</v>
      </c>
      <c r="F378">
        <v>0</v>
      </c>
      <c r="G378">
        <v>0</v>
      </c>
      <c r="J378">
        <v>1</v>
      </c>
    </row>
    <row r="379" spans="1:10" x14ac:dyDescent="0.25">
      <c r="A379">
        <v>97</v>
      </c>
      <c r="B379">
        <v>5715</v>
      </c>
      <c r="C379" t="s">
        <v>388</v>
      </c>
      <c r="D379">
        <v>0</v>
      </c>
      <c r="E379">
        <v>0</v>
      </c>
      <c r="F379">
        <v>0</v>
      </c>
      <c r="G379">
        <v>0</v>
      </c>
      <c r="J379">
        <v>1</v>
      </c>
    </row>
    <row r="380" spans="1:10" x14ac:dyDescent="0.25">
      <c r="A380">
        <v>97</v>
      </c>
      <c r="B380">
        <v>5959</v>
      </c>
      <c r="C380" t="s">
        <v>389</v>
      </c>
      <c r="D380">
        <v>0</v>
      </c>
      <c r="E380">
        <v>0</v>
      </c>
      <c r="F380">
        <v>0</v>
      </c>
      <c r="G380">
        <v>0</v>
      </c>
      <c r="J380">
        <v>1</v>
      </c>
    </row>
    <row r="381" spans="1:10" x14ac:dyDescent="0.25">
      <c r="A381">
        <v>100</v>
      </c>
      <c r="B381">
        <v>4902</v>
      </c>
      <c r="C381" t="s">
        <v>397</v>
      </c>
      <c r="D381">
        <v>0</v>
      </c>
      <c r="E381">
        <v>0</v>
      </c>
      <c r="F381">
        <v>1</v>
      </c>
      <c r="G381">
        <v>0</v>
      </c>
      <c r="J381">
        <v>1</v>
      </c>
    </row>
    <row r="382" spans="1:10" x14ac:dyDescent="0.25">
      <c r="A382">
        <v>100</v>
      </c>
      <c r="B382">
        <v>5240</v>
      </c>
      <c r="C382" t="s">
        <v>398</v>
      </c>
      <c r="D382">
        <v>0</v>
      </c>
      <c r="E382">
        <v>0</v>
      </c>
      <c r="F382">
        <v>0</v>
      </c>
      <c r="G382">
        <v>0</v>
      </c>
      <c r="J382">
        <v>1</v>
      </c>
    </row>
    <row r="383" spans="1:10" x14ac:dyDescent="0.25">
      <c r="A383">
        <v>100</v>
      </c>
      <c r="B383">
        <v>5936</v>
      </c>
      <c r="C383" t="s">
        <v>399</v>
      </c>
      <c r="D383">
        <v>0</v>
      </c>
      <c r="E383">
        <v>0</v>
      </c>
      <c r="F383">
        <v>0</v>
      </c>
      <c r="G383">
        <v>0</v>
      </c>
      <c r="J383">
        <v>1</v>
      </c>
    </row>
    <row r="384" spans="1:10" x14ac:dyDescent="0.25">
      <c r="A384">
        <v>102</v>
      </c>
      <c r="B384">
        <v>5216</v>
      </c>
      <c r="C384" t="s">
        <v>405</v>
      </c>
      <c r="D384">
        <v>0</v>
      </c>
      <c r="E384">
        <v>0</v>
      </c>
      <c r="F384">
        <v>0</v>
      </c>
      <c r="G384">
        <v>0</v>
      </c>
      <c r="J384">
        <v>1</v>
      </c>
    </row>
    <row r="385" spans="1:17" x14ac:dyDescent="0.25">
      <c r="A385">
        <v>102</v>
      </c>
      <c r="B385">
        <v>5256</v>
      </c>
      <c r="C385" t="s">
        <v>406</v>
      </c>
      <c r="D385">
        <v>0</v>
      </c>
      <c r="E385">
        <v>0</v>
      </c>
      <c r="F385">
        <v>0</v>
      </c>
      <c r="G385">
        <v>0</v>
      </c>
      <c r="J385">
        <v>1</v>
      </c>
    </row>
    <row r="386" spans="1:17" x14ac:dyDescent="0.25">
      <c r="A386">
        <v>102</v>
      </c>
      <c r="B386">
        <v>5613</v>
      </c>
      <c r="C386" t="s">
        <v>407</v>
      </c>
      <c r="D386">
        <v>0</v>
      </c>
      <c r="E386">
        <v>0</v>
      </c>
      <c r="F386">
        <v>0</v>
      </c>
      <c r="G386">
        <v>0</v>
      </c>
      <c r="J386">
        <v>1</v>
      </c>
    </row>
    <row r="387" spans="1:17" x14ac:dyDescent="0.25">
      <c r="A387">
        <v>103</v>
      </c>
      <c r="B387">
        <v>4873</v>
      </c>
      <c r="C387" t="s">
        <v>408</v>
      </c>
      <c r="D387">
        <v>0</v>
      </c>
      <c r="E387">
        <v>0</v>
      </c>
      <c r="F387">
        <v>0</v>
      </c>
      <c r="G387">
        <v>0</v>
      </c>
      <c r="J387">
        <v>1</v>
      </c>
    </row>
    <row r="388" spans="1:17" x14ac:dyDescent="0.25">
      <c r="A388">
        <v>103</v>
      </c>
      <c r="B388">
        <v>5443</v>
      </c>
      <c r="C388" t="s">
        <v>409</v>
      </c>
      <c r="D388">
        <v>1</v>
      </c>
      <c r="E388">
        <v>0</v>
      </c>
      <c r="F388">
        <v>0</v>
      </c>
      <c r="G388">
        <v>0</v>
      </c>
      <c r="J388">
        <v>1</v>
      </c>
    </row>
    <row r="389" spans="1:17" x14ac:dyDescent="0.25">
      <c r="A389">
        <v>103</v>
      </c>
      <c r="B389">
        <v>5596</v>
      </c>
      <c r="C389" t="s">
        <v>410</v>
      </c>
      <c r="D389">
        <v>0</v>
      </c>
      <c r="E389">
        <v>0</v>
      </c>
      <c r="F389">
        <v>0</v>
      </c>
      <c r="G389">
        <v>0</v>
      </c>
      <c r="J389">
        <v>1</v>
      </c>
    </row>
    <row r="390" spans="1:17" x14ac:dyDescent="0.25">
      <c r="A390">
        <v>105</v>
      </c>
      <c r="B390">
        <v>3517</v>
      </c>
      <c r="C390" t="s">
        <v>413</v>
      </c>
      <c r="D390">
        <v>0</v>
      </c>
      <c r="E390">
        <v>0</v>
      </c>
      <c r="F390">
        <v>0</v>
      </c>
      <c r="G390">
        <v>0</v>
      </c>
      <c r="J390">
        <v>1</v>
      </c>
    </row>
    <row r="391" spans="1:17" x14ac:dyDescent="0.25">
      <c r="A391">
        <v>105</v>
      </c>
      <c r="B391">
        <v>5759</v>
      </c>
      <c r="C391" t="s">
        <v>414</v>
      </c>
      <c r="D391">
        <v>1</v>
      </c>
      <c r="E391">
        <v>0</v>
      </c>
      <c r="F391">
        <v>0</v>
      </c>
      <c r="G391">
        <v>0</v>
      </c>
      <c r="J391">
        <v>1</v>
      </c>
    </row>
    <row r="392" spans="1:17" x14ac:dyDescent="0.25">
      <c r="A392">
        <v>105</v>
      </c>
      <c r="B392">
        <v>6004</v>
      </c>
      <c r="C392" t="s">
        <v>415</v>
      </c>
      <c r="D392">
        <v>0</v>
      </c>
      <c r="E392">
        <v>0</v>
      </c>
      <c r="F392">
        <v>0</v>
      </c>
      <c r="G392">
        <v>0</v>
      </c>
      <c r="J392">
        <v>1</v>
      </c>
    </row>
    <row r="393" spans="1:17" x14ac:dyDescent="0.25">
      <c r="A393">
        <v>105</v>
      </c>
      <c r="B393">
        <v>6493</v>
      </c>
      <c r="C393" t="s">
        <v>416</v>
      </c>
      <c r="D393">
        <v>0</v>
      </c>
      <c r="E393">
        <v>0</v>
      </c>
      <c r="F393">
        <v>0</v>
      </c>
      <c r="G393">
        <v>0</v>
      </c>
      <c r="J393">
        <v>1</v>
      </c>
    </row>
    <row r="394" spans="1:17" x14ac:dyDescent="0.25">
      <c r="D394">
        <f>SUBTOTAL(109,Table1[Vegetarian])</f>
        <v>64</v>
      </c>
      <c r="E394">
        <f>SUBTOTAL(109,Table1[Vegan])</f>
        <v>15</v>
      </c>
      <c r="F394">
        <f>SUBTOTAL(109,Table1[Gluten Free])</f>
        <v>7</v>
      </c>
      <c r="G394">
        <f>SUBTOTAL(109,Table1[No Lactose])</f>
        <v>6</v>
      </c>
      <c r="H394">
        <f>SUBTOTAL(103,Table1[Other Dietary Reqs])</f>
        <v>16</v>
      </c>
      <c r="I394">
        <f>SUBTOTAL(103,Table1[Friday])</f>
        <v>157</v>
      </c>
      <c r="J394">
        <f>SUBTOTAL(109,Table1[Saturday])</f>
        <v>235</v>
      </c>
      <c r="K394">
        <f>SUM(Table1[[#Totals],[Friday]:[Saturday]])</f>
        <v>392</v>
      </c>
    </row>
    <row r="396" spans="1:17" x14ac:dyDescent="0.25">
      <c r="A396" t="s">
        <v>425</v>
      </c>
      <c r="B396" t="s">
        <v>417</v>
      </c>
      <c r="C396" t="s">
        <v>3</v>
      </c>
      <c r="D396" t="s">
        <v>4</v>
      </c>
      <c r="E396" t="s">
        <v>5</v>
      </c>
      <c r="F396" t="s">
        <v>6</v>
      </c>
      <c r="G396" t="s">
        <v>303</v>
      </c>
      <c r="H396" t="s">
        <v>206</v>
      </c>
      <c r="I396" t="s">
        <v>418</v>
      </c>
      <c r="J396" t="s">
        <v>232</v>
      </c>
      <c r="K396" t="s">
        <v>419</v>
      </c>
      <c r="L396" t="s">
        <v>420</v>
      </c>
      <c r="M396" t="s">
        <v>64</v>
      </c>
      <c r="N396" t="s">
        <v>421</v>
      </c>
      <c r="O396" t="s">
        <v>422</v>
      </c>
      <c r="P396" t="s">
        <v>423</v>
      </c>
      <c r="Q396" t="s">
        <v>424</v>
      </c>
    </row>
    <row r="397" spans="1:17" x14ac:dyDescent="0.25">
      <c r="A397" t="s">
        <v>8</v>
      </c>
      <c r="B397">
        <f>Q397-SUM(C397:P397)</f>
        <v>111</v>
      </c>
      <c r="C397">
        <v>25</v>
      </c>
      <c r="D397">
        <v>3</v>
      </c>
      <c r="E397">
        <v>5</v>
      </c>
      <c r="F397">
        <v>3</v>
      </c>
      <c r="G397">
        <v>1</v>
      </c>
      <c r="H397">
        <v>2</v>
      </c>
      <c r="I397">
        <v>2</v>
      </c>
      <c r="J397">
        <v>1</v>
      </c>
      <c r="K397">
        <v>1</v>
      </c>
      <c r="L397">
        <v>1</v>
      </c>
      <c r="M397">
        <v>2</v>
      </c>
      <c r="N397">
        <v>0</v>
      </c>
      <c r="O397">
        <v>0</v>
      </c>
      <c r="P397">
        <v>0</v>
      </c>
      <c r="Q397">
        <v>157</v>
      </c>
    </row>
    <row r="398" spans="1:17" x14ac:dyDescent="0.25">
      <c r="A398" t="s">
        <v>9</v>
      </c>
      <c r="B398">
        <f>Q398-SUM(C398:P398)</f>
        <v>173</v>
      </c>
      <c r="C398">
        <v>39</v>
      </c>
      <c r="D398">
        <v>12</v>
      </c>
      <c r="E398">
        <v>2</v>
      </c>
      <c r="F398">
        <v>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1</v>
      </c>
      <c r="O398">
        <v>1</v>
      </c>
      <c r="P398">
        <v>1</v>
      </c>
      <c r="Q398">
        <v>235</v>
      </c>
    </row>
    <row r="399" spans="1:17" x14ac:dyDescent="0.25">
      <c r="A399" t="s">
        <v>424</v>
      </c>
      <c r="B399">
        <f>SUBTOTAL(109,B397:B398)</f>
        <v>284</v>
      </c>
      <c r="C399">
        <f t="shared" ref="C399:H399" si="0">SUBTOTAL(109,C397:C398)</f>
        <v>64</v>
      </c>
      <c r="D399">
        <f t="shared" si="0"/>
        <v>15</v>
      </c>
      <c r="E399">
        <f t="shared" si="0"/>
        <v>7</v>
      </c>
      <c r="F399">
        <f t="shared" si="0"/>
        <v>6</v>
      </c>
      <c r="G399">
        <f t="shared" si="0"/>
        <v>1</v>
      </c>
      <c r="H399">
        <f t="shared" si="0"/>
        <v>2</v>
      </c>
      <c r="I399">
        <f t="shared" ref="I399" si="1">SUBTOTAL(109,I397:I398)</f>
        <v>2</v>
      </c>
      <c r="J399">
        <f t="shared" ref="J399" si="2">SUBTOTAL(109,J397:J398)</f>
        <v>1</v>
      </c>
      <c r="K399">
        <f t="shared" ref="K399" si="3">SUBTOTAL(109,K397:K398)</f>
        <v>1</v>
      </c>
      <c r="L399">
        <f t="shared" ref="L399" si="4">SUBTOTAL(109,L397:L398)</f>
        <v>1</v>
      </c>
      <c r="M399">
        <f t="shared" ref="M399:N399" si="5">SUBTOTAL(109,M397:M398)</f>
        <v>5</v>
      </c>
      <c r="N399">
        <f t="shared" si="5"/>
        <v>1</v>
      </c>
      <c r="O399">
        <f t="shared" ref="O399" si="6">SUBTOTAL(109,O397:O398)</f>
        <v>1</v>
      </c>
      <c r="P399">
        <f t="shared" ref="P399" si="7">SUBTOTAL(109,P397:P398)</f>
        <v>1</v>
      </c>
      <c r="Q399">
        <f>SUBTOTAL(109,Q397:Q398)</f>
        <v>392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2296-306C-495B-8D4E-40EA2074CC8F}">
  <dimension ref="A1:N233"/>
  <sheetViews>
    <sheetView topLeftCell="B211" workbookViewId="0">
      <selection activeCell="N2" sqref="M2:N232"/>
    </sheetView>
  </sheetViews>
  <sheetFormatPr defaultRowHeight="15" x14ac:dyDescent="0.25"/>
  <cols>
    <col min="1" max="2" width="37.7109375" bestFit="1" customWidth="1"/>
  </cols>
  <sheetData>
    <row r="1" spans="1:14" x14ac:dyDescent="0.25">
      <c r="A1" s="2" t="s">
        <v>429</v>
      </c>
      <c r="B1" t="s">
        <v>428</v>
      </c>
    </row>
    <row r="2" spans="1:14" x14ac:dyDescent="0.25">
      <c r="A2" s="1" t="s">
        <v>103</v>
      </c>
      <c r="B2" s="1" t="s">
        <v>146</v>
      </c>
      <c r="D2" t="e">
        <f>FIND(",",Table3[[#This Row],[Saturday Attendees]])</f>
        <v>#VALUE!</v>
      </c>
      <c r="E2">
        <f>FIND(" ", Table3[[#This Row],[Saturday Attendees]])</f>
        <v>7</v>
      </c>
      <c r="F2">
        <f>LEN(Table3[[#This Row],[Saturday Attendees]])</f>
        <v>14</v>
      </c>
      <c r="G2" t="e">
        <f>LEFT(Table3[[#This Row],[Saturday Attendees]],D2-1)</f>
        <v>#VALUE!</v>
      </c>
      <c r="H2" t="str">
        <f>RIGHT(Table3[[#This Row],[Saturday Attendees]],F2-E2)</f>
        <v>Kenmare</v>
      </c>
      <c r="I2">
        <f>IFERROR(FIND(",", Table3[[#This Row],[Saturday Attendees]]),0)</f>
        <v>0</v>
      </c>
      <c r="J2" t="str">
        <f>IF(I2=0,Table3[[#This Row],[Saturday Attendees]],_xlfn.CONCAT(G2," ",H2))</f>
        <v>Sophie Kenmare</v>
      </c>
      <c r="M2" t="s">
        <v>430</v>
      </c>
      <c r="N2" t="s">
        <v>146</v>
      </c>
    </row>
    <row r="3" spans="1:14" x14ac:dyDescent="0.25">
      <c r="A3" s="1" t="s">
        <v>230</v>
      </c>
      <c r="B3" s="1" t="s">
        <v>274</v>
      </c>
      <c r="D3" t="e">
        <f>FIND(",",Table3[[#This Row],[Saturday Attendees]])</f>
        <v>#VALUE!</v>
      </c>
      <c r="E3">
        <f>FIND(" ", Table3[[#This Row],[Saturday Attendees]])</f>
        <v>8</v>
      </c>
      <c r="F3">
        <f>LEN(Table3[[#This Row],[Saturday Attendees]])</f>
        <v>12</v>
      </c>
      <c r="G3" t="e">
        <f>LEFT(Table3[[#This Row],[Saturday Attendees]],D3-1)</f>
        <v>#VALUE!</v>
      </c>
      <c r="H3" t="str">
        <f>RIGHT(Table3[[#This Row],[Saturday Attendees]],F3-E3)</f>
        <v>Mbai</v>
      </c>
      <c r="I3">
        <f>IFERROR(FIND(",", Table3[[#This Row],[Saturday Attendees]]),0)</f>
        <v>0</v>
      </c>
      <c r="J3" t="str">
        <f>IF(I3=0,Table3[[#This Row],[Saturday Attendees]],_xlfn.CONCAT(G3," ",H3))</f>
        <v>Munyiva Mbai</v>
      </c>
      <c r="M3" t="s">
        <v>431</v>
      </c>
      <c r="N3" t="s">
        <v>274</v>
      </c>
    </row>
    <row r="4" spans="1:14" x14ac:dyDescent="0.25">
      <c r="A4" s="1" t="s">
        <v>309</v>
      </c>
      <c r="B4" s="1" t="s">
        <v>387</v>
      </c>
      <c r="D4">
        <f>FIND(",",Table3[[#This Row],[Saturday Attendees]])</f>
        <v>11</v>
      </c>
      <c r="E4">
        <f>FIND(" ", Table3[[#This Row],[Saturday Attendees]])</f>
        <v>26</v>
      </c>
      <c r="F4">
        <f>LEN(Table3[[#This Row],[Saturday Attendees]])</f>
        <v>31</v>
      </c>
      <c r="G4" t="str">
        <f>LEFT(Table3[[#This Row],[Saturday Attendees]],D4-1)</f>
        <v>Oluwatosin</v>
      </c>
      <c r="H4" t="str">
        <f>RIGHT(Table3[[#This Row],[Saturday Attendees]],F4-E4)</f>
        <v>James</v>
      </c>
      <c r="I4">
        <f>IFERROR(FIND(",", Table3[[#This Row],[Saturday Attendees]]),0)</f>
        <v>11</v>
      </c>
      <c r="J4" t="str">
        <f>IF(I4=0,Table3[[#This Row],[Saturday Attendees]],_xlfn.CONCAT(G4," ",H4))</f>
        <v>Oluwatosin James</v>
      </c>
      <c r="M4" t="s">
        <v>432</v>
      </c>
      <c r="N4" t="s">
        <v>539</v>
      </c>
    </row>
    <row r="5" spans="1:14" x14ac:dyDescent="0.25">
      <c r="A5" s="1" t="s">
        <v>302</v>
      </c>
      <c r="B5" s="1" t="s">
        <v>326</v>
      </c>
      <c r="D5" t="e">
        <f>FIND(",",Table3[[#This Row],[Saturday Attendees]])</f>
        <v>#VALUE!</v>
      </c>
      <c r="E5">
        <f>FIND(" ", Table3[[#This Row],[Saturday Attendees]])</f>
        <v>5</v>
      </c>
      <c r="F5">
        <f>LEN(Table3[[#This Row],[Saturday Attendees]])</f>
        <v>10</v>
      </c>
      <c r="G5" t="e">
        <f>LEFT(Table3[[#This Row],[Saturday Attendees]],D5-1)</f>
        <v>#VALUE!</v>
      </c>
      <c r="H5" t="str">
        <f>RIGHT(Table3[[#This Row],[Saturday Attendees]],F5-E5)</f>
        <v>Tocci</v>
      </c>
      <c r="I5">
        <f>IFERROR(FIND(",", Table3[[#This Row],[Saturday Attendees]]),0)</f>
        <v>0</v>
      </c>
      <c r="J5" t="str">
        <f>IF(I5=0,Table3[[#This Row],[Saturday Attendees]],_xlfn.CONCAT(G5," ",H5))</f>
        <v>Luca Tocci</v>
      </c>
      <c r="M5" t="s">
        <v>302</v>
      </c>
      <c r="N5" t="s">
        <v>326</v>
      </c>
    </row>
    <row r="6" spans="1:14" x14ac:dyDescent="0.25">
      <c r="A6" s="1" t="s">
        <v>205</v>
      </c>
      <c r="B6" s="1" t="s">
        <v>73</v>
      </c>
      <c r="D6" t="e">
        <f>FIND(",",Table3[[#This Row],[Saturday Attendees]])</f>
        <v>#VALUE!</v>
      </c>
      <c r="E6">
        <f>FIND(" ", Table3[[#This Row],[Saturday Attendees]])</f>
        <v>7</v>
      </c>
      <c r="F6">
        <f>LEN(Table3[[#This Row],[Saturday Attendees]])</f>
        <v>11</v>
      </c>
      <c r="G6" t="e">
        <f>LEFT(Table3[[#This Row],[Saturday Attendees]],D6-1)</f>
        <v>#VALUE!</v>
      </c>
      <c r="H6" t="str">
        <f>RIGHT(Table3[[#This Row],[Saturday Attendees]],F6-E6)</f>
        <v>Wood</v>
      </c>
      <c r="I6">
        <f>IFERROR(FIND(",", Table3[[#This Row],[Saturday Attendees]]),0)</f>
        <v>0</v>
      </c>
      <c r="J6" t="str">
        <f>IF(I6=0,Table3[[#This Row],[Saturday Attendees]],_xlfn.CONCAT(G6," ",H6))</f>
        <v>Sophie Wood</v>
      </c>
      <c r="M6" t="s">
        <v>433</v>
      </c>
      <c r="N6" t="s">
        <v>73</v>
      </c>
    </row>
    <row r="7" spans="1:14" x14ac:dyDescent="0.25">
      <c r="A7" s="1" t="s">
        <v>403</v>
      </c>
      <c r="B7" s="1" t="s">
        <v>12</v>
      </c>
      <c r="D7">
        <f>FIND(",",Table3[[#This Row],[Saturday Attendees]])</f>
        <v>6</v>
      </c>
      <c r="E7">
        <f>FIND(" ", Table3[[#This Row],[Saturday Attendees]])</f>
        <v>10</v>
      </c>
      <c r="F7">
        <f>LEN(Table3[[#This Row],[Saturday Attendees]])</f>
        <v>16</v>
      </c>
      <c r="G7" t="str">
        <f>LEFT(Table3[[#This Row],[Saturday Attendees]],D7-1)</f>
        <v>Grace</v>
      </c>
      <c r="H7" t="str">
        <f>RIGHT(Table3[[#This Row],[Saturday Attendees]],F7-E7)</f>
        <v>Davies</v>
      </c>
      <c r="I7">
        <f>IFERROR(FIND(",", Table3[[#This Row],[Saturday Attendees]]),0)</f>
        <v>6</v>
      </c>
      <c r="J7" t="str">
        <f>IF(I7=0,Table3[[#This Row],[Saturday Attendees]],_xlfn.CONCAT(G7," ",H7))</f>
        <v>Grace Davies</v>
      </c>
      <c r="M7" t="s">
        <v>434</v>
      </c>
      <c r="N7" t="s">
        <v>540</v>
      </c>
    </row>
    <row r="8" spans="1:14" x14ac:dyDescent="0.25">
      <c r="A8" s="1" t="s">
        <v>231</v>
      </c>
      <c r="B8" s="1" t="s">
        <v>63</v>
      </c>
      <c r="D8" t="e">
        <f>FIND(",",Table3[[#This Row],[Saturday Attendees]])</f>
        <v>#VALUE!</v>
      </c>
      <c r="E8">
        <f>FIND(" ", Table3[[#This Row],[Saturday Attendees]])</f>
        <v>9</v>
      </c>
      <c r="F8">
        <f>LEN(Table3[[#This Row],[Saturday Attendees]])</f>
        <v>16</v>
      </c>
      <c r="G8" t="e">
        <f>LEFT(Table3[[#This Row],[Saturday Attendees]],D8-1)</f>
        <v>#VALUE!</v>
      </c>
      <c r="H8" t="str">
        <f>RIGHT(Table3[[#This Row],[Saturday Attendees]],F8-E8)</f>
        <v>Gregory</v>
      </c>
      <c r="I8">
        <f>IFERROR(FIND(",", Table3[[#This Row],[Saturday Attendees]]),0)</f>
        <v>0</v>
      </c>
      <c r="J8" t="str">
        <f>IF(I8=0,Table3[[#This Row],[Saturday Attendees]],_xlfn.CONCAT(G8," ",H8))</f>
        <v>Jonathan Gregory</v>
      </c>
      <c r="M8" t="s">
        <v>435</v>
      </c>
      <c r="N8" t="s">
        <v>63</v>
      </c>
    </row>
    <row r="9" spans="1:14" x14ac:dyDescent="0.25">
      <c r="A9" s="1" t="s">
        <v>17</v>
      </c>
      <c r="B9" s="1" t="s">
        <v>35</v>
      </c>
      <c r="D9">
        <f>FIND(",",Table3[[#This Row],[Saturday Attendees]])</f>
        <v>6</v>
      </c>
      <c r="E9">
        <f>FIND(" ", Table3[[#This Row],[Saturday Attendees]])</f>
        <v>11</v>
      </c>
      <c r="F9">
        <f>LEN(Table3[[#This Row],[Saturday Attendees]])</f>
        <v>19</v>
      </c>
      <c r="G9" t="str">
        <f>LEFT(Table3[[#This Row],[Saturday Attendees]],D9-1)</f>
        <v>Megan</v>
      </c>
      <c r="H9" t="str">
        <f>RIGHT(Table3[[#This Row],[Saturday Attendees]],F9-E9)</f>
        <v>Gardiner</v>
      </c>
      <c r="I9">
        <f>IFERROR(FIND(",", Table3[[#This Row],[Saturday Attendees]]),0)</f>
        <v>6</v>
      </c>
      <c r="J9" t="str">
        <f>IF(I9=0,Table3[[#This Row],[Saturday Attendees]],_xlfn.CONCAT(G9," ",H9))</f>
        <v>Megan Gardiner</v>
      </c>
      <c r="M9" t="s">
        <v>436</v>
      </c>
      <c r="N9" t="s">
        <v>541</v>
      </c>
    </row>
    <row r="10" spans="1:14" x14ac:dyDescent="0.25">
      <c r="A10" s="1" t="s">
        <v>251</v>
      </c>
      <c r="B10" s="1" t="s">
        <v>167</v>
      </c>
      <c r="D10">
        <f>FIND(",",Table3[[#This Row],[Saturday Attendees]])</f>
        <v>7</v>
      </c>
      <c r="E10">
        <f>FIND(" ", Table3[[#This Row],[Saturday Attendees]])</f>
        <v>12</v>
      </c>
      <c r="F10">
        <f>LEN(Table3[[#This Row],[Saturday Attendees]])</f>
        <v>18</v>
      </c>
      <c r="G10" t="str">
        <f>LEFT(Table3[[#This Row],[Saturday Attendees]],D10-1)</f>
        <v>Joseph</v>
      </c>
      <c r="H10" t="str">
        <f>RIGHT(Table3[[#This Row],[Saturday Attendees]],F10-E10)</f>
        <v>Dobson</v>
      </c>
      <c r="I10">
        <f>IFERROR(FIND(",", Table3[[#This Row],[Saturday Attendees]]),0)</f>
        <v>7</v>
      </c>
      <c r="J10" t="str">
        <f>IF(I10=0,Table3[[#This Row],[Saturday Attendees]],_xlfn.CONCAT(G10," ",H10))</f>
        <v>Joseph Dobson</v>
      </c>
      <c r="M10" t="s">
        <v>251</v>
      </c>
      <c r="N10" t="s">
        <v>542</v>
      </c>
    </row>
    <row r="11" spans="1:14" x14ac:dyDescent="0.25">
      <c r="A11" s="1" t="s">
        <v>157</v>
      </c>
      <c r="B11" s="1" t="s">
        <v>10</v>
      </c>
      <c r="D11">
        <f>FIND(",",Table3[[#This Row],[Saturday Attendees]])</f>
        <v>7</v>
      </c>
      <c r="E11">
        <f>FIND(" ", Table3[[#This Row],[Saturday Attendees]])</f>
        <v>14</v>
      </c>
      <c r="F11">
        <f>LEN(Table3[[#This Row],[Saturday Attendees]])</f>
        <v>21</v>
      </c>
      <c r="G11" t="str">
        <f>LEFT(Table3[[#This Row],[Saturday Attendees]],D11-1)</f>
        <v>Joshua</v>
      </c>
      <c r="H11" t="str">
        <f>RIGHT(Table3[[#This Row],[Saturday Attendees]],F11-E11)</f>
        <v>Metcalf</v>
      </c>
      <c r="I11">
        <f>IFERROR(FIND(",", Table3[[#This Row],[Saturday Attendees]]),0)</f>
        <v>7</v>
      </c>
      <c r="J11" t="str">
        <f>IF(I11=0,Table3[[#This Row],[Saturday Attendees]],_xlfn.CONCAT(G11," ",H11))</f>
        <v>Joshua Metcalf</v>
      </c>
      <c r="M11" t="s">
        <v>437</v>
      </c>
      <c r="N11" t="s">
        <v>543</v>
      </c>
    </row>
    <row r="12" spans="1:14" x14ac:dyDescent="0.25">
      <c r="A12" s="1" t="s">
        <v>241</v>
      </c>
      <c r="B12" s="1" t="s">
        <v>11</v>
      </c>
      <c r="D12">
        <f>FIND(",",Table3[[#This Row],[Saturday Attendees]])</f>
        <v>5</v>
      </c>
      <c r="E12">
        <f>FIND(" ", Table3[[#This Row],[Saturday Attendees]])</f>
        <v>14</v>
      </c>
      <c r="F12">
        <f>LEN(Table3[[#This Row],[Saturday Attendees]])</f>
        <v>21</v>
      </c>
      <c r="G12" t="str">
        <f>LEFT(Table3[[#This Row],[Saturday Attendees]],D12-1)</f>
        <v>Mary</v>
      </c>
      <c r="H12" t="str">
        <f>RIGHT(Table3[[#This Row],[Saturday Attendees]],F12-E12)</f>
        <v>Baigent</v>
      </c>
      <c r="I12">
        <f>IFERROR(FIND(",", Table3[[#This Row],[Saturday Attendees]]),0)</f>
        <v>5</v>
      </c>
      <c r="J12" t="str">
        <f>IF(I12=0,Table3[[#This Row],[Saturday Attendees]],_xlfn.CONCAT(G12," ",H12))</f>
        <v>Mary Baigent</v>
      </c>
      <c r="M12" t="s">
        <v>438</v>
      </c>
      <c r="N12" t="s">
        <v>544</v>
      </c>
    </row>
    <row r="13" spans="1:14" x14ac:dyDescent="0.25">
      <c r="A13" s="1" t="s">
        <v>380</v>
      </c>
      <c r="B13" s="1" t="s">
        <v>20</v>
      </c>
      <c r="D13">
        <f>FIND(",",Table3[[#This Row],[Saturday Attendees]])</f>
        <v>7</v>
      </c>
      <c r="E13">
        <f>FIND(" ", Table3[[#This Row],[Saturday Attendees]])</f>
        <v>20</v>
      </c>
      <c r="F13">
        <f>LEN(Table3[[#This Row],[Saturday Attendees]])</f>
        <v>25</v>
      </c>
      <c r="G13" t="str">
        <f>LEFT(Table3[[#This Row],[Saturday Attendees]],D13-1)</f>
        <v>Thomas</v>
      </c>
      <c r="H13" t="str">
        <f>RIGHT(Table3[[#This Row],[Saturday Attendees]],F13-E13)</f>
        <v>Beale</v>
      </c>
      <c r="I13">
        <f>IFERROR(FIND(",", Table3[[#This Row],[Saturday Attendees]]),0)</f>
        <v>7</v>
      </c>
      <c r="J13" t="str">
        <f>IF(I13=0,Table3[[#This Row],[Saturday Attendees]],_xlfn.CONCAT(G13," ",H13))</f>
        <v>Thomas Beale</v>
      </c>
      <c r="M13" t="s">
        <v>380</v>
      </c>
      <c r="N13" t="s">
        <v>545</v>
      </c>
    </row>
    <row r="14" spans="1:14" x14ac:dyDescent="0.25">
      <c r="A14" s="1" t="s">
        <v>127</v>
      </c>
      <c r="B14" s="1" t="s">
        <v>21</v>
      </c>
      <c r="D14">
        <f>FIND(",",Table3[[#This Row],[Saturday Attendees]])</f>
        <v>6</v>
      </c>
      <c r="E14">
        <f>FIND(" ", Table3[[#This Row],[Saturday Attendees]])</f>
        <v>13</v>
      </c>
      <c r="F14">
        <f>LEN(Table3[[#This Row],[Saturday Attendees]])</f>
        <v>19</v>
      </c>
      <c r="G14" t="str">
        <f>LEFT(Table3[[#This Row],[Saturday Attendees]],D14-1)</f>
        <v>Emily</v>
      </c>
      <c r="H14" t="str">
        <f>RIGHT(Table3[[#This Row],[Saturday Attendees]],F14-E14)</f>
        <v>Rundle</v>
      </c>
      <c r="I14">
        <f>IFERROR(FIND(",", Table3[[#This Row],[Saturday Attendees]]),0)</f>
        <v>6</v>
      </c>
      <c r="J14" t="str">
        <f>IF(I14=0,Table3[[#This Row],[Saturday Attendees]],_xlfn.CONCAT(G14," ",H14))</f>
        <v>Emily Rundle</v>
      </c>
      <c r="M14" t="s">
        <v>439</v>
      </c>
      <c r="N14" t="s">
        <v>546</v>
      </c>
    </row>
    <row r="15" spans="1:14" x14ac:dyDescent="0.25">
      <c r="A15" s="1" t="s">
        <v>14</v>
      </c>
      <c r="B15" s="1" t="s">
        <v>22</v>
      </c>
      <c r="D15">
        <f>FIND(",",Table3[[#This Row],[Saturday Attendees]])</f>
        <v>8</v>
      </c>
      <c r="E15">
        <f>FIND(" ", Table3[[#This Row],[Saturday Attendees]])</f>
        <v>18</v>
      </c>
      <c r="F15">
        <f>LEN(Table3[[#This Row],[Saturday Attendees]])</f>
        <v>24</v>
      </c>
      <c r="G15" t="str">
        <f>LEFT(Table3[[#This Row],[Saturday Attendees]],D15-1)</f>
        <v>Siobhan</v>
      </c>
      <c r="H15" t="str">
        <f>RIGHT(Table3[[#This Row],[Saturday Attendees]],F15-E15)</f>
        <v>Martin</v>
      </c>
      <c r="I15">
        <f>IFERROR(FIND(",", Table3[[#This Row],[Saturday Attendees]]),0)</f>
        <v>8</v>
      </c>
      <c r="J15" t="str">
        <f>IF(I15=0,Table3[[#This Row],[Saturday Attendees]],_xlfn.CONCAT(G15," ",H15))</f>
        <v>Siobhan Martin</v>
      </c>
      <c r="M15" t="s">
        <v>440</v>
      </c>
      <c r="N15" t="s">
        <v>547</v>
      </c>
    </row>
    <row r="16" spans="1:14" x14ac:dyDescent="0.25">
      <c r="A16" s="1" t="s">
        <v>15</v>
      </c>
      <c r="B16" s="1" t="s">
        <v>23</v>
      </c>
      <c r="D16">
        <f>FIND(",",Table3[[#This Row],[Saturday Attendees]])</f>
        <v>7</v>
      </c>
      <c r="E16">
        <f>FIND(" ", Table3[[#This Row],[Saturday Attendees]])</f>
        <v>11</v>
      </c>
      <c r="F16">
        <f>LEN(Table3[[#This Row],[Saturday Attendees]])</f>
        <v>16</v>
      </c>
      <c r="G16" t="str">
        <f>LEFT(Table3[[#This Row],[Saturday Attendees]],D16-1)</f>
        <v>Alisha</v>
      </c>
      <c r="H16" t="str">
        <f>RIGHT(Table3[[#This Row],[Saturday Attendees]],F16-E16)</f>
        <v>Jones</v>
      </c>
      <c r="I16">
        <f>IFERROR(FIND(",", Table3[[#This Row],[Saturday Attendees]]),0)</f>
        <v>7</v>
      </c>
      <c r="J16" t="str">
        <f>IF(I16=0,Table3[[#This Row],[Saturday Attendees]],_xlfn.CONCAT(G16," ",H16))</f>
        <v>Alisha Jones</v>
      </c>
      <c r="M16" t="s">
        <v>15</v>
      </c>
      <c r="N16" t="s">
        <v>548</v>
      </c>
    </row>
    <row r="17" spans="1:14" x14ac:dyDescent="0.25">
      <c r="A17" s="1" t="s">
        <v>16</v>
      </c>
      <c r="B17" s="1" t="s">
        <v>24</v>
      </c>
      <c r="D17">
        <f>FIND(",",Table3[[#This Row],[Saturday Attendees]])</f>
        <v>7</v>
      </c>
      <c r="E17">
        <f>FIND(" ", Table3[[#This Row],[Saturday Attendees]])</f>
        <v>14</v>
      </c>
      <c r="F17">
        <f>LEN(Table3[[#This Row],[Saturday Attendees]])</f>
        <v>21</v>
      </c>
      <c r="G17" t="str">
        <f>LEFT(Table3[[#This Row],[Saturday Attendees]],D17-1)</f>
        <v>Amelia</v>
      </c>
      <c r="H17" t="str">
        <f>RIGHT(Table3[[#This Row],[Saturday Attendees]],F17-E17)</f>
        <v>Findlay</v>
      </c>
      <c r="I17">
        <f>IFERROR(FIND(",", Table3[[#This Row],[Saturday Attendees]]),0)</f>
        <v>7</v>
      </c>
      <c r="J17" t="str">
        <f>IF(I17=0,Table3[[#This Row],[Saturday Attendees]],_xlfn.CONCAT(G17," ",H17))</f>
        <v>Amelia Findlay</v>
      </c>
      <c r="M17" t="s">
        <v>441</v>
      </c>
      <c r="N17" t="s">
        <v>549</v>
      </c>
    </row>
    <row r="18" spans="1:14" x14ac:dyDescent="0.25">
      <c r="A18" s="1" t="s">
        <v>19</v>
      </c>
      <c r="B18" s="1" t="s">
        <v>25</v>
      </c>
      <c r="D18">
        <f>FIND(",",Table3[[#This Row],[Saturday Attendees]])</f>
        <v>8</v>
      </c>
      <c r="E18">
        <f>FIND(" ", Table3[[#This Row],[Saturday Attendees]])</f>
        <v>16</v>
      </c>
      <c r="F18">
        <f>LEN(Table3[[#This Row],[Saturday Attendees]])</f>
        <v>31</v>
      </c>
      <c r="G18" t="str">
        <f>LEFT(Table3[[#This Row],[Saturday Attendees]],D18-1)</f>
        <v>Matthew</v>
      </c>
      <c r="H18" t="str">
        <f>RIGHT(Table3[[#This Row],[Saturday Attendees]],F18-E18)</f>
        <v>Igolen-robinson</v>
      </c>
      <c r="I18">
        <f>IFERROR(FIND(",", Table3[[#This Row],[Saturday Attendees]]),0)</f>
        <v>8</v>
      </c>
      <c r="J18" t="str">
        <f>IF(I18=0,Table3[[#This Row],[Saturday Attendees]],_xlfn.CONCAT(G18," ",H18))</f>
        <v>Matthew Igolen-robinson</v>
      </c>
      <c r="M18" t="s">
        <v>442</v>
      </c>
      <c r="N18" t="s">
        <v>550</v>
      </c>
    </row>
    <row r="19" spans="1:14" x14ac:dyDescent="0.25">
      <c r="A19" s="1" t="s">
        <v>37</v>
      </c>
      <c r="B19" s="1" t="s">
        <v>26</v>
      </c>
      <c r="D19">
        <f>FIND(",",Table3[[#This Row],[Saturday Attendees]])</f>
        <v>7</v>
      </c>
      <c r="E19">
        <f>FIND(" ", Table3[[#This Row],[Saturday Attendees]])</f>
        <v>13</v>
      </c>
      <c r="F19">
        <f>LEN(Table3[[#This Row],[Saturday Attendees]])</f>
        <v>21</v>
      </c>
      <c r="G19" t="str">
        <f>LEFT(Table3[[#This Row],[Saturday Attendees]],D19-1)</f>
        <v>Alyssa</v>
      </c>
      <c r="H19" t="str">
        <f>RIGHT(Table3[[#This Row],[Saturday Attendees]],F19-E19)</f>
        <v>Thompson</v>
      </c>
      <c r="I19">
        <f>IFERROR(FIND(",", Table3[[#This Row],[Saturday Attendees]]),0)</f>
        <v>7</v>
      </c>
      <c r="J19" t="str">
        <f>IF(I19=0,Table3[[#This Row],[Saturday Attendees]],_xlfn.CONCAT(G19," ",H19))</f>
        <v>Alyssa Thompson</v>
      </c>
      <c r="M19" t="s">
        <v>37</v>
      </c>
      <c r="N19" t="s">
        <v>551</v>
      </c>
    </row>
    <row r="20" spans="1:14" x14ac:dyDescent="0.25">
      <c r="A20" s="1" t="s">
        <v>38</v>
      </c>
      <c r="B20" s="1" t="s">
        <v>27</v>
      </c>
      <c r="D20">
        <f>FIND(",",Table3[[#This Row],[Saturday Attendees]])</f>
        <v>7</v>
      </c>
      <c r="E20">
        <f>FIND(" ", Table3[[#This Row],[Saturday Attendees]])</f>
        <v>12</v>
      </c>
      <c r="F20">
        <f>LEN(Table3[[#This Row],[Saturday Attendees]])</f>
        <v>17</v>
      </c>
      <c r="G20" t="str">
        <f>LEFT(Table3[[#This Row],[Saturday Attendees]],D20-1)</f>
        <v>Nicole</v>
      </c>
      <c r="H20" t="str">
        <f>RIGHT(Table3[[#This Row],[Saturday Attendees]],F20-E20)</f>
        <v>James</v>
      </c>
      <c r="I20">
        <f>IFERROR(FIND(",", Table3[[#This Row],[Saturday Attendees]]),0)</f>
        <v>7</v>
      </c>
      <c r="J20" t="str">
        <f>IF(I20=0,Table3[[#This Row],[Saturday Attendees]],_xlfn.CONCAT(G20," ",H20))</f>
        <v>Nicole James</v>
      </c>
      <c r="M20" t="s">
        <v>443</v>
      </c>
      <c r="N20" t="s">
        <v>552</v>
      </c>
    </row>
    <row r="21" spans="1:14" x14ac:dyDescent="0.25">
      <c r="A21" s="1" t="s">
        <v>39</v>
      </c>
      <c r="B21" s="1" t="s">
        <v>28</v>
      </c>
      <c r="D21" t="e">
        <f>FIND(",",Table3[[#This Row],[Saturday Attendees]])</f>
        <v>#VALUE!</v>
      </c>
      <c r="E21">
        <f>FIND(" ", Table3[[#This Row],[Saturday Attendees]])</f>
        <v>9</v>
      </c>
      <c r="F21">
        <f>LEN(Table3[[#This Row],[Saturday Attendees]])</f>
        <v>17</v>
      </c>
      <c r="G21" t="e">
        <f>LEFT(Table3[[#This Row],[Saturday Attendees]],D21-1)</f>
        <v>#VALUE!</v>
      </c>
      <c r="H21" t="str">
        <f>RIGHT(Table3[[#This Row],[Saturday Attendees]],F21-E21)</f>
        <v>Giordano</v>
      </c>
      <c r="I21">
        <f>IFERROR(FIND(",", Table3[[#This Row],[Saturday Attendees]]),0)</f>
        <v>0</v>
      </c>
      <c r="J21" t="str">
        <f>IF(I21=0,Table3[[#This Row],[Saturday Attendees]],_xlfn.CONCAT(G21," ",H21))</f>
        <v>Costanza Giordano</v>
      </c>
      <c r="M21" t="s">
        <v>39</v>
      </c>
      <c r="N21" t="s">
        <v>28</v>
      </c>
    </row>
    <row r="22" spans="1:14" x14ac:dyDescent="0.25">
      <c r="A22" s="1" t="s">
        <v>40</v>
      </c>
      <c r="B22" s="1" t="s">
        <v>29</v>
      </c>
      <c r="D22">
        <f>FIND(",",Table3[[#This Row],[Saturday Attendees]])</f>
        <v>5</v>
      </c>
      <c r="E22">
        <f>FIND(" ", Table3[[#This Row],[Saturday Attendees]])</f>
        <v>7</v>
      </c>
      <c r="F22">
        <f>LEN(Table3[[#This Row],[Saturday Attendees]])</f>
        <v>12</v>
      </c>
      <c r="G22" t="str">
        <f>LEFT(Table3[[#This Row],[Saturday Attendees]],D22-1)</f>
        <v>Ravi</v>
      </c>
      <c r="H22" t="str">
        <f>RIGHT(Table3[[#This Row],[Saturday Attendees]],F22-E22)</f>
        <v>Patel</v>
      </c>
      <c r="I22">
        <f>IFERROR(FIND(",", Table3[[#This Row],[Saturday Attendees]]),0)</f>
        <v>5</v>
      </c>
      <c r="J22" t="str">
        <f>IF(I22=0,Table3[[#This Row],[Saturday Attendees]],_xlfn.CONCAT(G22," ",H22))</f>
        <v>Ravi Patel</v>
      </c>
      <c r="M22" t="s">
        <v>40</v>
      </c>
      <c r="N22" t="s">
        <v>553</v>
      </c>
    </row>
    <row r="23" spans="1:14" x14ac:dyDescent="0.25">
      <c r="A23" s="1" t="s">
        <v>41</v>
      </c>
      <c r="B23" s="1" t="s">
        <v>30</v>
      </c>
      <c r="D23" t="e">
        <f>FIND(",",Table3[[#This Row],[Saturday Attendees]])</f>
        <v>#VALUE!</v>
      </c>
      <c r="E23">
        <f>FIND(" ", Table3[[#This Row],[Saturday Attendees]])</f>
        <v>8</v>
      </c>
      <c r="F23">
        <f>LEN(Table3[[#This Row],[Saturday Attendees]])</f>
        <v>15</v>
      </c>
      <c r="G23" t="e">
        <f>LEFT(Table3[[#This Row],[Saturday Attendees]],D23-1)</f>
        <v>#VALUE!</v>
      </c>
      <c r="H23" t="str">
        <f>RIGHT(Table3[[#This Row],[Saturday Attendees]],F23-E23)</f>
        <v>Trivedi</v>
      </c>
      <c r="I23">
        <f>IFERROR(FIND(",", Table3[[#This Row],[Saturday Attendees]]),0)</f>
        <v>0</v>
      </c>
      <c r="J23" t="str">
        <f>IF(I23=0,Table3[[#This Row],[Saturday Attendees]],_xlfn.CONCAT(G23," ",H23))</f>
        <v>Radhika Trivedi</v>
      </c>
      <c r="M23" t="s">
        <v>444</v>
      </c>
      <c r="N23" t="s">
        <v>30</v>
      </c>
    </row>
    <row r="24" spans="1:14" x14ac:dyDescent="0.25">
      <c r="A24" s="1" t="s">
        <v>42</v>
      </c>
      <c r="B24" s="1" t="s">
        <v>31</v>
      </c>
      <c r="D24">
        <f>FIND(",",Table3[[#This Row],[Saturday Attendees]])</f>
        <v>6</v>
      </c>
      <c r="E24">
        <f>FIND(" ", Table3[[#This Row],[Saturday Attendees]])</f>
        <v>17</v>
      </c>
      <c r="F24">
        <f>LEN(Table3[[#This Row],[Saturday Attendees]])</f>
        <v>27</v>
      </c>
      <c r="G24" t="str">
        <f>LEFT(Table3[[#This Row],[Saturday Attendees]],D24-1)</f>
        <v>Laura</v>
      </c>
      <c r="H24" t="str">
        <f>RIGHT(Table3[[#This Row],[Saturday Attendees]],F24-E24)</f>
        <v>Van-winden</v>
      </c>
      <c r="I24">
        <f>IFERROR(FIND(",", Table3[[#This Row],[Saturday Attendees]]),0)</f>
        <v>6</v>
      </c>
      <c r="J24" t="str">
        <f>IF(I24=0,Table3[[#This Row],[Saturday Attendees]],_xlfn.CONCAT(G24," ",H24))</f>
        <v>Laura Van-winden</v>
      </c>
      <c r="M24" t="s">
        <v>445</v>
      </c>
      <c r="N24" t="s">
        <v>554</v>
      </c>
    </row>
    <row r="25" spans="1:14" x14ac:dyDescent="0.25">
      <c r="A25" s="1" t="s">
        <v>43</v>
      </c>
      <c r="B25" s="1" t="s">
        <v>32</v>
      </c>
      <c r="D25">
        <f>FIND(",",Table3[[#This Row],[Saturday Attendees]])</f>
        <v>6</v>
      </c>
      <c r="E25">
        <f>FIND(" ", Table3[[#This Row],[Saturday Attendees]])</f>
        <v>12</v>
      </c>
      <c r="F25">
        <f>LEN(Table3[[#This Row],[Saturday Attendees]])</f>
        <v>19</v>
      </c>
      <c r="G25" t="str">
        <f>LEFT(Table3[[#This Row],[Saturday Attendees]],D25-1)</f>
        <v>Ciara</v>
      </c>
      <c r="H25" t="str">
        <f>RIGHT(Table3[[#This Row],[Saturday Attendees]],F25-E25)</f>
        <v>Mcgarry</v>
      </c>
      <c r="I25">
        <f>IFERROR(FIND(",", Table3[[#This Row],[Saturday Attendees]]),0)</f>
        <v>6</v>
      </c>
      <c r="J25" t="str">
        <f>IF(I25=0,Table3[[#This Row],[Saturday Attendees]],_xlfn.CONCAT(G25," ",H25))</f>
        <v>Ciara Mcgarry</v>
      </c>
      <c r="M25" t="s">
        <v>446</v>
      </c>
      <c r="N25" t="s">
        <v>555</v>
      </c>
    </row>
    <row r="26" spans="1:14" x14ac:dyDescent="0.25">
      <c r="A26" s="1" t="s">
        <v>44</v>
      </c>
      <c r="B26" s="1" t="s">
        <v>33</v>
      </c>
      <c r="D26">
        <f>FIND(",",Table3[[#This Row],[Saturday Attendees]])</f>
        <v>5</v>
      </c>
      <c r="E26">
        <f>FIND(" ", Table3[[#This Row],[Saturday Attendees]])</f>
        <v>11</v>
      </c>
      <c r="F26">
        <f>LEN(Table3[[#This Row],[Saturday Attendees]])</f>
        <v>14</v>
      </c>
      <c r="G26" t="str">
        <f>LEFT(Table3[[#This Row],[Saturday Attendees]],D26-1)</f>
        <v>Liam</v>
      </c>
      <c r="H26" t="str">
        <f>RIGHT(Table3[[#This Row],[Saturday Attendees]],F26-E26)</f>
        <v>Roy</v>
      </c>
      <c r="I26">
        <f>IFERROR(FIND(",", Table3[[#This Row],[Saturday Attendees]]),0)</f>
        <v>5</v>
      </c>
      <c r="J26" t="str">
        <f>IF(I26=0,Table3[[#This Row],[Saturday Attendees]],_xlfn.CONCAT(G26," ",H26))</f>
        <v>Liam Roy</v>
      </c>
      <c r="M26" t="s">
        <v>447</v>
      </c>
      <c r="N26" t="s">
        <v>556</v>
      </c>
    </row>
    <row r="27" spans="1:14" x14ac:dyDescent="0.25">
      <c r="A27" s="1" t="s">
        <v>49</v>
      </c>
      <c r="B27" s="1" t="s">
        <v>34</v>
      </c>
      <c r="D27" t="e">
        <f>FIND(",",Table3[[#This Row],[Saturday Attendees]])</f>
        <v>#VALUE!</v>
      </c>
      <c r="E27">
        <f>FIND(" ", Table3[[#This Row],[Saturday Attendees]])</f>
        <v>8</v>
      </c>
      <c r="F27">
        <f>LEN(Table3[[#This Row],[Saturday Attendees]])</f>
        <v>14</v>
      </c>
      <c r="G27" t="e">
        <f>LEFT(Table3[[#This Row],[Saturday Attendees]],D27-1)</f>
        <v>#VALUE!</v>
      </c>
      <c r="H27" t="str">
        <f>RIGHT(Table3[[#This Row],[Saturday Attendees]],F27-E27)</f>
        <v>Finlay</v>
      </c>
      <c r="I27">
        <f>IFERROR(FIND(",", Table3[[#This Row],[Saturday Attendees]]),0)</f>
        <v>0</v>
      </c>
      <c r="J27" t="str">
        <f>IF(I27=0,Table3[[#This Row],[Saturday Attendees]],_xlfn.CONCAT(G27," ",H27))</f>
        <v>Tristan Finlay</v>
      </c>
      <c r="M27" t="s">
        <v>448</v>
      </c>
      <c r="N27" t="s">
        <v>34</v>
      </c>
    </row>
    <row r="28" spans="1:14" x14ac:dyDescent="0.25">
      <c r="A28" s="1" t="s">
        <v>50</v>
      </c>
      <c r="B28" s="1" t="s">
        <v>45</v>
      </c>
      <c r="D28">
        <f>FIND(",",Table3[[#This Row],[Saturday Attendees]])</f>
        <v>7</v>
      </c>
      <c r="E28">
        <f>FIND(" ", Table3[[#This Row],[Saturday Attendees]])</f>
        <v>13</v>
      </c>
      <c r="F28">
        <f>LEN(Table3[[#This Row],[Saturday Attendees]])</f>
        <v>19</v>
      </c>
      <c r="G28" t="str">
        <f>LEFT(Table3[[#This Row],[Saturday Attendees]],D28-1)</f>
        <v>Rachel</v>
      </c>
      <c r="H28" t="str">
        <f>RIGHT(Table3[[#This Row],[Saturday Attendees]],F28-E28)</f>
        <v>Mchugh</v>
      </c>
      <c r="I28">
        <f>IFERROR(FIND(",", Table3[[#This Row],[Saturday Attendees]]),0)</f>
        <v>7</v>
      </c>
      <c r="J28" t="str">
        <f>IF(I28=0,Table3[[#This Row],[Saturday Attendees]],_xlfn.CONCAT(G28," ",H28))</f>
        <v>Rachel Mchugh</v>
      </c>
      <c r="M28" t="s">
        <v>50</v>
      </c>
      <c r="N28" t="s">
        <v>557</v>
      </c>
    </row>
    <row r="29" spans="1:14" x14ac:dyDescent="0.25">
      <c r="A29" s="1" t="s">
        <v>51</v>
      </c>
      <c r="B29" s="1" t="s">
        <v>46</v>
      </c>
      <c r="D29">
        <f>FIND(",",Table3[[#This Row],[Saturday Attendees]])</f>
        <v>10</v>
      </c>
      <c r="E29">
        <f>FIND(" ", Table3[[#This Row],[Saturday Attendees]])</f>
        <v>20</v>
      </c>
      <c r="F29">
        <f>LEN(Table3[[#This Row],[Saturday Attendees]])</f>
        <v>25</v>
      </c>
      <c r="G29" t="str">
        <f>LEFT(Table3[[#This Row],[Saturday Attendees]],D29-1)</f>
        <v>Gabriella</v>
      </c>
      <c r="H29" t="str">
        <f>RIGHT(Table3[[#This Row],[Saturday Attendees]],F29-E29)</f>
        <v>Steel</v>
      </c>
      <c r="I29">
        <f>IFERROR(FIND(",", Table3[[#This Row],[Saturday Attendees]]),0)</f>
        <v>10</v>
      </c>
      <c r="J29" t="str">
        <f>IF(I29=0,Table3[[#This Row],[Saturday Attendees]],_xlfn.CONCAT(G29," ",H29))</f>
        <v>Gabriella Steel</v>
      </c>
      <c r="M29" t="s">
        <v>449</v>
      </c>
      <c r="N29" t="s">
        <v>558</v>
      </c>
    </row>
    <row r="30" spans="1:14" x14ac:dyDescent="0.25">
      <c r="A30" s="1" t="s">
        <v>52</v>
      </c>
      <c r="B30" s="1" t="s">
        <v>47</v>
      </c>
      <c r="D30">
        <f>FIND(",",Table3[[#This Row],[Saturday Attendees]])</f>
        <v>5</v>
      </c>
      <c r="E30">
        <f>FIND(" ", Table3[[#This Row],[Saturday Attendees]])</f>
        <v>11</v>
      </c>
      <c r="F30">
        <f>LEN(Table3[[#This Row],[Saturday Attendees]])</f>
        <v>17</v>
      </c>
      <c r="G30" t="str">
        <f>LEFT(Table3[[#This Row],[Saturday Attendees]],D30-1)</f>
        <v>Ryan</v>
      </c>
      <c r="H30" t="str">
        <f>RIGHT(Table3[[#This Row],[Saturday Attendees]],F30-E30)</f>
        <v>Puxley</v>
      </c>
      <c r="I30">
        <f>IFERROR(FIND(",", Table3[[#This Row],[Saturday Attendees]]),0)</f>
        <v>5</v>
      </c>
      <c r="J30" t="str">
        <f>IF(I30=0,Table3[[#This Row],[Saturday Attendees]],_xlfn.CONCAT(G30," ",H30))</f>
        <v>Ryan Puxley</v>
      </c>
      <c r="M30" t="s">
        <v>450</v>
      </c>
      <c r="N30" t="s">
        <v>559</v>
      </c>
    </row>
    <row r="31" spans="1:14" x14ac:dyDescent="0.25">
      <c r="A31" s="1" t="s">
        <v>65</v>
      </c>
      <c r="B31" s="1" t="s">
        <v>48</v>
      </c>
      <c r="D31" t="e">
        <f>FIND(",",Table3[[#This Row],[Saturday Attendees]])</f>
        <v>#VALUE!</v>
      </c>
      <c r="E31">
        <f>FIND(" ", Table3[[#This Row],[Saturday Attendees]])</f>
        <v>10</v>
      </c>
      <c r="F31">
        <f>LEN(Table3[[#This Row],[Saturday Attendees]])</f>
        <v>15</v>
      </c>
      <c r="G31" t="e">
        <f>LEFT(Table3[[#This Row],[Saturday Attendees]],D31-1)</f>
        <v>#VALUE!</v>
      </c>
      <c r="H31" t="str">
        <f>RIGHT(Table3[[#This Row],[Saturday Attendees]],F31-E31)</f>
        <v>Deans</v>
      </c>
      <c r="I31">
        <f>IFERROR(FIND(",", Table3[[#This Row],[Saturday Attendees]]),0)</f>
        <v>0</v>
      </c>
      <c r="J31" t="str">
        <f>IF(I31=0,Table3[[#This Row],[Saturday Attendees]],_xlfn.CONCAT(G31," ",H31))</f>
        <v>Stephanie Deans</v>
      </c>
      <c r="M31" t="s">
        <v>65</v>
      </c>
      <c r="N31" t="s">
        <v>48</v>
      </c>
    </row>
    <row r="32" spans="1:14" x14ac:dyDescent="0.25">
      <c r="A32" s="1" t="s">
        <v>66</v>
      </c>
      <c r="B32" s="1" t="s">
        <v>53</v>
      </c>
      <c r="D32">
        <f>FIND(",",Table3[[#This Row],[Saturday Attendees]])</f>
        <v>7</v>
      </c>
      <c r="E32">
        <f>FIND(" ", Table3[[#This Row],[Saturday Attendees]])</f>
        <v>25</v>
      </c>
      <c r="F32">
        <f>LEN(Table3[[#This Row],[Saturday Attendees]])</f>
        <v>33</v>
      </c>
      <c r="G32" t="str">
        <f>LEFT(Table3[[#This Row],[Saturday Attendees]],D32-1)</f>
        <v>Samuel</v>
      </c>
      <c r="H32" t="str">
        <f>RIGHT(Table3[[#This Row],[Saturday Attendees]],F32-E32)</f>
        <v>Attfield</v>
      </c>
      <c r="I32">
        <f>IFERROR(FIND(",", Table3[[#This Row],[Saturday Attendees]]),0)</f>
        <v>7</v>
      </c>
      <c r="J32" t="str">
        <f>IF(I32=0,Table3[[#This Row],[Saturday Attendees]],_xlfn.CONCAT(G32," ",H32))</f>
        <v>Samuel Attfield</v>
      </c>
      <c r="M32" t="s">
        <v>451</v>
      </c>
      <c r="N32" t="s">
        <v>560</v>
      </c>
    </row>
    <row r="33" spans="1:14" x14ac:dyDescent="0.25">
      <c r="A33" s="1" t="s">
        <v>67</v>
      </c>
      <c r="B33" s="1" t="s">
        <v>54</v>
      </c>
      <c r="D33">
        <f>FIND(",",Table3[[#This Row],[Saturday Attendees]])</f>
        <v>7</v>
      </c>
      <c r="E33">
        <f>FIND(" ", Table3[[#This Row],[Saturday Attendees]])</f>
        <v>13</v>
      </c>
      <c r="F33">
        <f>LEN(Table3[[#This Row],[Saturday Attendees]])</f>
        <v>17</v>
      </c>
      <c r="G33" t="str">
        <f>LEFT(Table3[[#This Row],[Saturday Attendees]],D33-1)</f>
        <v>Sophie</v>
      </c>
      <c r="H33" t="str">
        <f>RIGHT(Table3[[#This Row],[Saturday Attendees]],F33-E33)</f>
        <v>Rowe</v>
      </c>
      <c r="I33">
        <f>IFERROR(FIND(",", Table3[[#This Row],[Saturday Attendees]]),0)</f>
        <v>7</v>
      </c>
      <c r="J33" t="str">
        <f>IF(I33=0,Table3[[#This Row],[Saturday Attendees]],_xlfn.CONCAT(G33," ",H33))</f>
        <v>Sophie Rowe</v>
      </c>
      <c r="M33" t="s">
        <v>67</v>
      </c>
      <c r="N33" t="s">
        <v>561</v>
      </c>
    </row>
    <row r="34" spans="1:14" x14ac:dyDescent="0.25">
      <c r="A34" s="1" t="s">
        <v>68</v>
      </c>
      <c r="B34" s="1" t="s">
        <v>55</v>
      </c>
      <c r="D34">
        <f>FIND(",",Table3[[#This Row],[Saturday Attendees]])</f>
        <v>5</v>
      </c>
      <c r="E34">
        <f>FIND(" ", Table3[[#This Row],[Saturday Attendees]])</f>
        <v>19</v>
      </c>
      <c r="F34">
        <f>LEN(Table3[[#This Row],[Saturday Attendees]])</f>
        <v>26</v>
      </c>
      <c r="G34" t="str">
        <f>LEFT(Table3[[#This Row],[Saturday Attendees]],D34-1)</f>
        <v>Jack</v>
      </c>
      <c r="H34" t="str">
        <f>RIGHT(Table3[[#This Row],[Saturday Attendees]],F34-E34)</f>
        <v>Peachey</v>
      </c>
      <c r="I34">
        <f>IFERROR(FIND(",", Table3[[#This Row],[Saturday Attendees]]),0)</f>
        <v>5</v>
      </c>
      <c r="J34" t="str">
        <f>IF(I34=0,Table3[[#This Row],[Saturday Attendees]],_xlfn.CONCAT(G34," ",H34))</f>
        <v>Jack Peachey</v>
      </c>
      <c r="M34" t="s">
        <v>452</v>
      </c>
      <c r="N34" t="s">
        <v>562</v>
      </c>
    </row>
    <row r="35" spans="1:14" x14ac:dyDescent="0.25">
      <c r="A35" s="1" t="s">
        <v>69</v>
      </c>
      <c r="B35" s="1" t="s">
        <v>56</v>
      </c>
      <c r="D35" t="e">
        <f>FIND(",",Table3[[#This Row],[Saturday Attendees]])</f>
        <v>#VALUE!</v>
      </c>
      <c r="E35">
        <f>FIND(" ", Table3[[#This Row],[Saturday Attendees]])</f>
        <v>7</v>
      </c>
      <c r="F35">
        <f>LEN(Table3[[#This Row],[Saturday Attendees]])</f>
        <v>14</v>
      </c>
      <c r="G35" t="e">
        <f>LEFT(Table3[[#This Row],[Saturday Attendees]],D35-1)</f>
        <v>#VALUE!</v>
      </c>
      <c r="H35" t="str">
        <f>RIGHT(Table3[[#This Row],[Saturday Attendees]],F35-E35)</f>
        <v>Shankar</v>
      </c>
      <c r="I35">
        <f>IFERROR(FIND(",", Table3[[#This Row],[Saturday Attendees]]),0)</f>
        <v>0</v>
      </c>
      <c r="J35" t="str">
        <f>IF(I35=0,Table3[[#This Row],[Saturday Attendees]],_xlfn.CONCAT(G35," ",H35))</f>
        <v>Shruti Shankar</v>
      </c>
      <c r="M35" t="s">
        <v>453</v>
      </c>
      <c r="N35" t="s">
        <v>56</v>
      </c>
    </row>
    <row r="36" spans="1:14" x14ac:dyDescent="0.25">
      <c r="A36" s="1" t="s">
        <v>70</v>
      </c>
      <c r="B36" s="1" t="s">
        <v>57</v>
      </c>
      <c r="D36">
        <f>FIND(",",Table3[[#This Row],[Saturday Attendees]])</f>
        <v>8</v>
      </c>
      <c r="E36">
        <f>FIND(" ", Table3[[#This Row],[Saturday Attendees]])</f>
        <v>21</v>
      </c>
      <c r="F36">
        <f>LEN(Table3[[#This Row],[Saturday Attendees]])</f>
        <v>27</v>
      </c>
      <c r="G36" t="str">
        <f>LEFT(Table3[[#This Row],[Saturday Attendees]],D36-1)</f>
        <v>Matthew</v>
      </c>
      <c r="H36" t="str">
        <f>RIGHT(Table3[[#This Row],[Saturday Attendees]],F36-E36)</f>
        <v>Warren</v>
      </c>
      <c r="I36">
        <f>IFERROR(FIND(",", Table3[[#This Row],[Saturday Attendees]]),0)</f>
        <v>8</v>
      </c>
      <c r="J36" t="str">
        <f>IF(I36=0,Table3[[#This Row],[Saturday Attendees]],_xlfn.CONCAT(G36," ",H36))</f>
        <v>Matthew Warren</v>
      </c>
      <c r="M36" t="s">
        <v>70</v>
      </c>
      <c r="N36" t="s">
        <v>563</v>
      </c>
    </row>
    <row r="37" spans="1:14" x14ac:dyDescent="0.25">
      <c r="A37" s="1" t="s">
        <v>75</v>
      </c>
      <c r="B37" s="1" t="s">
        <v>58</v>
      </c>
      <c r="D37" t="e">
        <f>FIND(",",Table3[[#This Row],[Saturday Attendees]])</f>
        <v>#VALUE!</v>
      </c>
      <c r="E37">
        <f>FIND(" ", Table3[[#This Row],[Saturday Attendees]])</f>
        <v>7</v>
      </c>
      <c r="F37">
        <f>LEN(Table3[[#This Row],[Saturday Attendees]])</f>
        <v>16</v>
      </c>
      <c r="G37" t="e">
        <f>LEFT(Table3[[#This Row],[Saturday Attendees]],D37-1)</f>
        <v>#VALUE!</v>
      </c>
      <c r="H37" t="str">
        <f>RIGHT(Table3[[#This Row],[Saturday Attendees]],F37-E37)</f>
        <v>Urbanczyk</v>
      </c>
      <c r="I37">
        <f>IFERROR(FIND(",", Table3[[#This Row],[Saturday Attendees]]),0)</f>
        <v>0</v>
      </c>
      <c r="J37" t="str">
        <f>IF(I37=0,Table3[[#This Row],[Saturday Attendees]],_xlfn.CONCAT(G37," ",H37))</f>
        <v>Joanna Urbanczyk</v>
      </c>
      <c r="M37" t="s">
        <v>454</v>
      </c>
      <c r="N37" t="s">
        <v>58</v>
      </c>
    </row>
    <row r="38" spans="1:14" x14ac:dyDescent="0.25">
      <c r="A38" s="1" t="s">
        <v>76</v>
      </c>
      <c r="B38" s="1" t="s">
        <v>59</v>
      </c>
      <c r="D38" t="e">
        <f>FIND(",",Table3[[#This Row],[Saturday Attendees]])</f>
        <v>#VALUE!</v>
      </c>
      <c r="E38">
        <f>FIND(" ", Table3[[#This Row],[Saturday Attendees]])</f>
        <v>7</v>
      </c>
      <c r="F38">
        <f>LEN(Table3[[#This Row],[Saturday Attendees]])</f>
        <v>13</v>
      </c>
      <c r="G38" t="e">
        <f>LEFT(Table3[[#This Row],[Saturday Attendees]],D38-1)</f>
        <v>#VALUE!</v>
      </c>
      <c r="H38" t="str">
        <f>RIGHT(Table3[[#This Row],[Saturday Attendees]],F38-E38)</f>
        <v>Abrams</v>
      </c>
      <c r="I38">
        <f>IFERROR(FIND(",", Table3[[#This Row],[Saturday Attendees]]),0)</f>
        <v>0</v>
      </c>
      <c r="J38" t="str">
        <f>IF(I38=0,Table3[[#This Row],[Saturday Attendees]],_xlfn.CONCAT(G38," ",H38))</f>
        <v>Samuel Abrams</v>
      </c>
      <c r="M38" t="s">
        <v>455</v>
      </c>
      <c r="N38" t="s">
        <v>59</v>
      </c>
    </row>
    <row r="39" spans="1:14" x14ac:dyDescent="0.25">
      <c r="A39" s="1" t="s">
        <v>77</v>
      </c>
      <c r="B39" s="1" t="s">
        <v>60</v>
      </c>
      <c r="D39">
        <f>FIND(",",Table3[[#This Row],[Saturday Attendees]])</f>
        <v>5</v>
      </c>
      <c r="E39">
        <f>FIND(" ", Table3[[#This Row],[Saturday Attendees]])</f>
        <v>13</v>
      </c>
      <c r="F39">
        <f>LEN(Table3[[#This Row],[Saturday Attendees]])</f>
        <v>18</v>
      </c>
      <c r="G39" t="str">
        <f>LEFT(Table3[[#This Row],[Saturday Attendees]],D39-1)</f>
        <v>Alex</v>
      </c>
      <c r="H39" t="str">
        <f>RIGHT(Table3[[#This Row],[Saturday Attendees]],F39-E39)</f>
        <v>Greer</v>
      </c>
      <c r="I39">
        <f>IFERROR(FIND(",", Table3[[#This Row],[Saturday Attendees]]),0)</f>
        <v>5</v>
      </c>
      <c r="J39" t="str">
        <f>IF(I39=0,Table3[[#This Row],[Saturday Attendees]],_xlfn.CONCAT(G39," ",H39))</f>
        <v>Alex Greer</v>
      </c>
      <c r="M39" t="s">
        <v>77</v>
      </c>
      <c r="N39" t="s">
        <v>564</v>
      </c>
    </row>
    <row r="40" spans="1:14" x14ac:dyDescent="0.25">
      <c r="A40" s="1" t="s">
        <v>78</v>
      </c>
      <c r="B40" s="1" t="s">
        <v>61</v>
      </c>
      <c r="D40">
        <f>FIND(",",Table3[[#This Row],[Saturday Attendees]])</f>
        <v>6</v>
      </c>
      <c r="E40">
        <f>FIND(" ", Table3[[#This Row],[Saturday Attendees]])</f>
        <v>15</v>
      </c>
      <c r="F40">
        <f>LEN(Table3[[#This Row],[Saturday Attendees]])</f>
        <v>21</v>
      </c>
      <c r="G40" t="str">
        <f>LEFT(Table3[[#This Row],[Saturday Attendees]],D40-1)</f>
        <v>Laura</v>
      </c>
      <c r="H40" t="str">
        <f>RIGHT(Table3[[#This Row],[Saturday Attendees]],F40-E40)</f>
        <v>Thomas</v>
      </c>
      <c r="I40">
        <f>IFERROR(FIND(",", Table3[[#This Row],[Saturday Attendees]]),0)</f>
        <v>6</v>
      </c>
      <c r="J40" t="str">
        <f>IF(I40=0,Table3[[#This Row],[Saturday Attendees]],_xlfn.CONCAT(G40," ",H40))</f>
        <v>Laura Thomas</v>
      </c>
      <c r="M40" t="s">
        <v>456</v>
      </c>
      <c r="N40" t="s">
        <v>565</v>
      </c>
    </row>
    <row r="41" spans="1:14" x14ac:dyDescent="0.25">
      <c r="A41" s="1" t="s">
        <v>97</v>
      </c>
      <c r="B41" s="1" t="s">
        <v>62</v>
      </c>
      <c r="D41" t="e">
        <f>FIND(",",Table3[[#This Row],[Saturday Attendees]])</f>
        <v>#VALUE!</v>
      </c>
      <c r="E41">
        <f>FIND(" ", Table3[[#This Row],[Saturday Attendees]])</f>
        <v>6</v>
      </c>
      <c r="F41">
        <f>LEN(Table3[[#This Row],[Saturday Attendees]])</f>
        <v>12</v>
      </c>
      <c r="G41" t="e">
        <f>LEFT(Table3[[#This Row],[Saturday Attendees]],D41-1)</f>
        <v>#VALUE!</v>
      </c>
      <c r="H41" t="str">
        <f>RIGHT(Table3[[#This Row],[Saturday Attendees]],F41-E41)</f>
        <v>Stores</v>
      </c>
      <c r="I41">
        <f>IFERROR(FIND(",", Table3[[#This Row],[Saturday Attendees]]),0)</f>
        <v>0</v>
      </c>
      <c r="J41" t="str">
        <f>IF(I41=0,Table3[[#This Row],[Saturday Attendees]],_xlfn.CONCAT(G41," ",H41))</f>
        <v>Arron Stores</v>
      </c>
      <c r="M41" t="s">
        <v>97</v>
      </c>
      <c r="N41" t="s">
        <v>62</v>
      </c>
    </row>
    <row r="42" spans="1:14" x14ac:dyDescent="0.25">
      <c r="A42" s="1" t="s">
        <v>98</v>
      </c>
      <c r="B42" s="1" t="s">
        <v>71</v>
      </c>
      <c r="D42" t="e">
        <f>FIND(",",Table3[[#This Row],[Saturday Attendees]])</f>
        <v>#VALUE!</v>
      </c>
      <c r="E42">
        <f>FIND(" ", Table3[[#This Row],[Saturday Attendees]])</f>
        <v>5</v>
      </c>
      <c r="F42">
        <f>LEN(Table3[[#This Row],[Saturday Attendees]])</f>
        <v>13</v>
      </c>
      <c r="G42" t="e">
        <f>LEFT(Table3[[#This Row],[Saturday Attendees]],D42-1)</f>
        <v>#VALUE!</v>
      </c>
      <c r="H42" t="str">
        <f>RIGHT(Table3[[#This Row],[Saturday Attendees]],F42-E42)</f>
        <v>Gargiulo</v>
      </c>
      <c r="I42">
        <f>IFERROR(FIND(",", Table3[[#This Row],[Saturday Attendees]]),0)</f>
        <v>0</v>
      </c>
      <c r="J42" t="str">
        <f>IF(I42=0,Table3[[#This Row],[Saturday Attendees]],_xlfn.CONCAT(G42," ",H42))</f>
        <v>Katy Gargiulo</v>
      </c>
      <c r="M42" t="s">
        <v>98</v>
      </c>
      <c r="N42" t="s">
        <v>71</v>
      </c>
    </row>
    <row r="43" spans="1:14" x14ac:dyDescent="0.25">
      <c r="A43" s="1" t="s">
        <v>99</v>
      </c>
      <c r="B43" s="1" t="s">
        <v>72</v>
      </c>
      <c r="D43">
        <f>FIND(",",Table3[[#This Row],[Saturday Attendees]])</f>
        <v>7</v>
      </c>
      <c r="E43">
        <f>FIND(" ", Table3[[#This Row],[Saturday Attendees]])</f>
        <v>14</v>
      </c>
      <c r="F43">
        <f>LEN(Table3[[#This Row],[Saturday Attendees]])</f>
        <v>19</v>
      </c>
      <c r="G43" t="str">
        <f>LEFT(Table3[[#This Row],[Saturday Attendees]],D43-1)</f>
        <v>Joseph</v>
      </c>
      <c r="H43" t="str">
        <f>RIGHT(Table3[[#This Row],[Saturday Attendees]],F43-E43)</f>
        <v>Hoult</v>
      </c>
      <c r="I43">
        <f>IFERROR(FIND(",", Table3[[#This Row],[Saturday Attendees]]),0)</f>
        <v>7</v>
      </c>
      <c r="J43" t="str">
        <f>IF(I43=0,Table3[[#This Row],[Saturday Attendees]],_xlfn.CONCAT(G43," ",H43))</f>
        <v>Joseph Hoult</v>
      </c>
      <c r="M43" t="s">
        <v>457</v>
      </c>
      <c r="N43" t="s">
        <v>566</v>
      </c>
    </row>
    <row r="44" spans="1:14" x14ac:dyDescent="0.25">
      <c r="A44" s="1" t="s">
        <v>100</v>
      </c>
      <c r="B44" s="1" t="s">
        <v>79</v>
      </c>
      <c r="D44">
        <f>FIND(",",Table3[[#This Row],[Saturday Attendees]])</f>
        <v>5</v>
      </c>
      <c r="E44">
        <f>FIND(" ", Table3[[#This Row],[Saturday Attendees]])</f>
        <v>11</v>
      </c>
      <c r="F44">
        <f>LEN(Table3[[#This Row],[Saturday Attendees]])</f>
        <v>15</v>
      </c>
      <c r="G44" t="str">
        <f>LEFT(Table3[[#This Row],[Saturday Attendees]],D44-1)</f>
        <v>Emma</v>
      </c>
      <c r="H44" t="str">
        <f>RIGHT(Table3[[#This Row],[Saturday Attendees]],F44-E44)</f>
        <v>Bain</v>
      </c>
      <c r="I44">
        <f>IFERROR(FIND(",", Table3[[#This Row],[Saturday Attendees]]),0)</f>
        <v>5</v>
      </c>
      <c r="J44" t="str">
        <f>IF(I44=0,Table3[[#This Row],[Saturday Attendees]],_xlfn.CONCAT(G44," ",H44))</f>
        <v>Emma Bain</v>
      </c>
      <c r="M44" t="s">
        <v>100</v>
      </c>
      <c r="N44" t="s">
        <v>567</v>
      </c>
    </row>
    <row r="45" spans="1:14" x14ac:dyDescent="0.25">
      <c r="A45" s="1" t="s">
        <v>101</v>
      </c>
      <c r="B45" s="1" t="s">
        <v>80</v>
      </c>
      <c r="D45">
        <f>FIND(",",Table3[[#This Row],[Saturday Attendees]])</f>
        <v>8</v>
      </c>
      <c r="E45">
        <f>FIND(" ", Table3[[#This Row],[Saturday Attendees]])</f>
        <v>18</v>
      </c>
      <c r="F45">
        <f>LEN(Table3[[#This Row],[Saturday Attendees]])</f>
        <v>21</v>
      </c>
      <c r="G45" t="str">
        <f>LEFT(Table3[[#This Row],[Saturday Attendees]],D45-1)</f>
        <v>Jasmine</v>
      </c>
      <c r="H45" t="str">
        <f>RIGHT(Table3[[#This Row],[Saturday Attendees]],F45-E45)</f>
        <v>Box</v>
      </c>
      <c r="I45">
        <f>IFERROR(FIND(",", Table3[[#This Row],[Saturday Attendees]]),0)</f>
        <v>8</v>
      </c>
      <c r="J45" t="str">
        <f>IF(I45=0,Table3[[#This Row],[Saturday Attendees]],_xlfn.CONCAT(G45," ",H45))</f>
        <v>Jasmine Box</v>
      </c>
      <c r="M45" t="s">
        <v>101</v>
      </c>
      <c r="N45" t="s">
        <v>568</v>
      </c>
    </row>
    <row r="46" spans="1:14" x14ac:dyDescent="0.25">
      <c r="A46" s="1" t="s">
        <v>102</v>
      </c>
      <c r="B46" s="1" t="s">
        <v>81</v>
      </c>
      <c r="D46" t="e">
        <f>FIND(",",Table3[[#This Row],[Saturday Attendees]])</f>
        <v>#VALUE!</v>
      </c>
      <c r="E46">
        <f>FIND(" ", Table3[[#This Row],[Saturday Attendees]])</f>
        <v>8</v>
      </c>
      <c r="F46">
        <f>LEN(Table3[[#This Row],[Saturday Attendees]])</f>
        <v>13</v>
      </c>
      <c r="G46" t="e">
        <f>LEFT(Table3[[#This Row],[Saturday Attendees]],D46-1)</f>
        <v>#VALUE!</v>
      </c>
      <c r="H46" t="str">
        <f>RIGHT(Table3[[#This Row],[Saturday Attendees]],F46-E46)</f>
        <v>Price</v>
      </c>
      <c r="I46">
        <f>IFERROR(FIND(",", Table3[[#This Row],[Saturday Attendees]]),0)</f>
        <v>0</v>
      </c>
      <c r="J46" t="str">
        <f>IF(I46=0,Table3[[#This Row],[Saturday Attendees]],_xlfn.CONCAT(G46," ",H46))</f>
        <v>Jessica Price</v>
      </c>
      <c r="M46" t="s">
        <v>458</v>
      </c>
      <c r="N46" t="s">
        <v>81</v>
      </c>
    </row>
    <row r="47" spans="1:14" x14ac:dyDescent="0.25">
      <c r="A47" s="1" t="s">
        <v>104</v>
      </c>
      <c r="B47" s="1" t="s">
        <v>82</v>
      </c>
      <c r="D47" t="e">
        <f>FIND(",",Table3[[#This Row],[Saturday Attendees]])</f>
        <v>#VALUE!</v>
      </c>
      <c r="E47">
        <f>FIND(" ", Table3[[#This Row],[Saturday Attendees]])</f>
        <v>6</v>
      </c>
      <c r="F47">
        <f>LEN(Table3[[#This Row],[Saturday Attendees]])</f>
        <v>9</v>
      </c>
      <c r="G47" t="e">
        <f>LEFT(Table3[[#This Row],[Saturday Attendees]],D47-1)</f>
        <v>#VALUE!</v>
      </c>
      <c r="H47" t="str">
        <f>RIGHT(Table3[[#This Row],[Saturday Attendees]],F47-E47)</f>
        <v>Yan</v>
      </c>
      <c r="I47">
        <f>IFERROR(FIND(",", Table3[[#This Row],[Saturday Attendees]]),0)</f>
        <v>0</v>
      </c>
      <c r="J47" t="str">
        <f>IF(I47=0,Table3[[#This Row],[Saturday Attendees]],_xlfn.CONCAT(G47," ",H47))</f>
        <v>Jiuli Yan</v>
      </c>
      <c r="M47" t="s">
        <v>104</v>
      </c>
      <c r="N47" t="s">
        <v>82</v>
      </c>
    </row>
    <row r="48" spans="1:14" x14ac:dyDescent="0.25">
      <c r="A48" s="1" t="s">
        <v>105</v>
      </c>
      <c r="B48" s="1" t="s">
        <v>83</v>
      </c>
      <c r="D48">
        <f>FIND(",",Table3[[#This Row],[Saturday Attendees]])</f>
        <v>8</v>
      </c>
      <c r="E48">
        <f>FIND(" ", Table3[[#This Row],[Saturday Attendees]])</f>
        <v>17</v>
      </c>
      <c r="F48">
        <f>LEN(Table3[[#This Row],[Saturday Attendees]])</f>
        <v>22</v>
      </c>
      <c r="G48" t="str">
        <f>LEFT(Table3[[#This Row],[Saturday Attendees]],D48-1)</f>
        <v>Caitlin</v>
      </c>
      <c r="H48" t="str">
        <f>RIGHT(Table3[[#This Row],[Saturday Attendees]],F48-E48)</f>
        <v>Large</v>
      </c>
      <c r="I48">
        <f>IFERROR(FIND(",", Table3[[#This Row],[Saturday Attendees]]),0)</f>
        <v>8</v>
      </c>
      <c r="J48" t="str">
        <f>IF(I48=0,Table3[[#This Row],[Saturday Attendees]],_xlfn.CONCAT(G48," ",H48))</f>
        <v>Caitlin Large</v>
      </c>
      <c r="M48" t="s">
        <v>459</v>
      </c>
      <c r="N48" t="s">
        <v>569</v>
      </c>
    </row>
    <row r="49" spans="1:14" x14ac:dyDescent="0.25">
      <c r="A49" s="1" t="s">
        <v>118</v>
      </c>
      <c r="B49" s="1" t="s">
        <v>84</v>
      </c>
      <c r="D49">
        <f>FIND(",",Table3[[#This Row],[Saturday Attendees]])</f>
        <v>7</v>
      </c>
      <c r="E49">
        <f>FIND(" ", Table3[[#This Row],[Saturday Attendees]])</f>
        <v>15</v>
      </c>
      <c r="F49">
        <f>LEN(Table3[[#This Row],[Saturday Attendees]])</f>
        <v>21</v>
      </c>
      <c r="G49" t="str">
        <f>LEFT(Table3[[#This Row],[Saturday Attendees]],D49-1)</f>
        <v>Callum</v>
      </c>
      <c r="H49" t="str">
        <f>RIGHT(Table3[[#This Row],[Saturday Attendees]],F49-E49)</f>
        <v>Morley</v>
      </c>
      <c r="I49">
        <f>IFERROR(FIND(",", Table3[[#This Row],[Saturday Attendees]]),0)</f>
        <v>7</v>
      </c>
      <c r="J49" t="str">
        <f>IF(I49=0,Table3[[#This Row],[Saturday Attendees]],_xlfn.CONCAT(G49," ",H49))</f>
        <v>Callum Morley</v>
      </c>
      <c r="M49" t="s">
        <v>118</v>
      </c>
      <c r="N49" t="s">
        <v>570</v>
      </c>
    </row>
    <row r="50" spans="1:14" x14ac:dyDescent="0.25">
      <c r="A50" s="1" t="s">
        <v>119</v>
      </c>
      <c r="B50" s="1" t="s">
        <v>85</v>
      </c>
      <c r="D50">
        <f>FIND(",",Table3[[#This Row],[Saturday Attendees]])</f>
        <v>9</v>
      </c>
      <c r="E50">
        <f>FIND(" ", Table3[[#This Row],[Saturday Attendees]])</f>
        <v>22</v>
      </c>
      <c r="F50">
        <f>LEN(Table3[[#This Row],[Saturday Attendees]])</f>
        <v>26</v>
      </c>
      <c r="G50" t="str">
        <f>LEFT(Table3[[#This Row],[Saturday Attendees]],D50-1)</f>
        <v>Laurence</v>
      </c>
      <c r="H50" t="str">
        <f>RIGHT(Table3[[#This Row],[Saturday Attendees]],F50-E50)</f>
        <v>Hill</v>
      </c>
      <c r="I50">
        <f>IFERROR(FIND(",", Table3[[#This Row],[Saturday Attendees]]),0)</f>
        <v>9</v>
      </c>
      <c r="J50" t="str">
        <f>IF(I50=0,Table3[[#This Row],[Saturday Attendees]],_xlfn.CONCAT(G50," ",H50))</f>
        <v>Laurence Hill</v>
      </c>
      <c r="M50" t="s">
        <v>119</v>
      </c>
      <c r="N50" t="s">
        <v>571</v>
      </c>
    </row>
    <row r="51" spans="1:14" x14ac:dyDescent="0.25">
      <c r="A51" s="1" t="s">
        <v>120</v>
      </c>
      <c r="B51" s="1" t="s">
        <v>86</v>
      </c>
      <c r="D51">
        <f>FIND(",",Table3[[#This Row],[Saturday Attendees]])</f>
        <v>9</v>
      </c>
      <c r="E51">
        <f>FIND(" ", Table3[[#This Row],[Saturday Attendees]])</f>
        <v>25</v>
      </c>
      <c r="F51">
        <f>LEN(Table3[[#This Row],[Saturday Attendees]])</f>
        <v>29</v>
      </c>
      <c r="G51" t="str">
        <f>LEFT(Table3[[#This Row],[Saturday Attendees]],D51-1)</f>
        <v>Theodora</v>
      </c>
      <c r="H51" t="str">
        <f>RIGHT(Table3[[#This Row],[Saturday Attendees]],F51-E51)</f>
        <v>Hall</v>
      </c>
      <c r="I51">
        <f>IFERROR(FIND(",", Table3[[#This Row],[Saturday Attendees]]),0)</f>
        <v>9</v>
      </c>
      <c r="J51" t="str">
        <f>IF(I51=0,Table3[[#This Row],[Saturday Attendees]],_xlfn.CONCAT(G51," ",H51))</f>
        <v>Theodora Hall</v>
      </c>
      <c r="M51" t="s">
        <v>460</v>
      </c>
      <c r="N51" t="s">
        <v>572</v>
      </c>
    </row>
    <row r="52" spans="1:14" x14ac:dyDescent="0.25">
      <c r="A52" s="1" t="s">
        <v>121</v>
      </c>
      <c r="B52" s="1" t="s">
        <v>87</v>
      </c>
      <c r="D52" t="e">
        <f>FIND(",",Table3[[#This Row],[Saturday Attendees]])</f>
        <v>#VALUE!</v>
      </c>
      <c r="E52">
        <f>FIND(" ", Table3[[#This Row],[Saturday Attendees]])</f>
        <v>6</v>
      </c>
      <c r="F52">
        <f>LEN(Table3[[#This Row],[Saturday Attendees]])</f>
        <v>11</v>
      </c>
      <c r="G52" t="e">
        <f>LEFT(Table3[[#This Row],[Saturday Attendees]],D52-1)</f>
        <v>#VALUE!</v>
      </c>
      <c r="H52" t="str">
        <f>RIGHT(Table3[[#This Row],[Saturday Attendees]],F52-E52)</f>
        <v>Anwar</v>
      </c>
      <c r="I52">
        <f>IFERROR(FIND(",", Table3[[#This Row],[Saturday Attendees]]),0)</f>
        <v>0</v>
      </c>
      <c r="J52" t="str">
        <f>IF(I52=0,Table3[[#This Row],[Saturday Attendees]],_xlfn.CONCAT(G52," ",H52))</f>
        <v>Alisa Anwar</v>
      </c>
      <c r="M52" t="s">
        <v>121</v>
      </c>
      <c r="N52" t="s">
        <v>87</v>
      </c>
    </row>
    <row r="53" spans="1:14" x14ac:dyDescent="0.25">
      <c r="A53" s="1" t="s">
        <v>122</v>
      </c>
      <c r="B53" s="1" t="s">
        <v>88</v>
      </c>
      <c r="D53">
        <f>FIND(",",Table3[[#This Row],[Saturday Attendees]])</f>
        <v>7</v>
      </c>
      <c r="E53">
        <f>FIND(" ", Table3[[#This Row],[Saturday Attendees]])</f>
        <v>14</v>
      </c>
      <c r="F53">
        <f>LEN(Table3[[#This Row],[Saturday Attendees]])</f>
        <v>21</v>
      </c>
      <c r="G53" t="str">
        <f>LEFT(Table3[[#This Row],[Saturday Attendees]],D53-1)</f>
        <v>Lauren</v>
      </c>
      <c r="H53" t="str">
        <f>RIGHT(Table3[[#This Row],[Saturday Attendees]],F53-E53)</f>
        <v>Spowart</v>
      </c>
      <c r="I53">
        <f>IFERROR(FIND(",", Table3[[#This Row],[Saturday Attendees]]),0)</f>
        <v>7</v>
      </c>
      <c r="J53" t="str">
        <f>IF(I53=0,Table3[[#This Row],[Saturday Attendees]],_xlfn.CONCAT(G53," ",H53))</f>
        <v>Lauren Spowart</v>
      </c>
      <c r="M53" t="s">
        <v>461</v>
      </c>
      <c r="N53" t="s">
        <v>573</v>
      </c>
    </row>
    <row r="54" spans="1:14" x14ac:dyDescent="0.25">
      <c r="A54" s="1" t="s">
        <v>126</v>
      </c>
      <c r="B54" s="1" t="s">
        <v>89</v>
      </c>
      <c r="D54">
        <f>FIND(",",Table3[[#This Row],[Saturday Attendees]])</f>
        <v>8</v>
      </c>
      <c r="E54">
        <f>FIND(" ", Table3[[#This Row],[Saturday Attendees]])</f>
        <v>15</v>
      </c>
      <c r="F54">
        <f>LEN(Table3[[#This Row],[Saturday Attendees]])</f>
        <v>24</v>
      </c>
      <c r="G54" t="str">
        <f>LEFT(Table3[[#This Row],[Saturday Attendees]],D54-1)</f>
        <v>Charley</v>
      </c>
      <c r="H54" t="str">
        <f>RIGHT(Table3[[#This Row],[Saturday Attendees]],F54-E54)</f>
        <v>Griffiths</v>
      </c>
      <c r="I54">
        <f>IFERROR(FIND(",", Table3[[#This Row],[Saturday Attendees]]),0)</f>
        <v>8</v>
      </c>
      <c r="J54" t="str">
        <f>IF(I54=0,Table3[[#This Row],[Saturday Attendees]],_xlfn.CONCAT(G54," ",H54))</f>
        <v>Charley Griffiths</v>
      </c>
      <c r="M54" t="s">
        <v>462</v>
      </c>
      <c r="N54" t="s">
        <v>574</v>
      </c>
    </row>
    <row r="55" spans="1:14" x14ac:dyDescent="0.25">
      <c r="A55" s="1" t="s">
        <v>129</v>
      </c>
      <c r="B55" s="1" t="s">
        <v>90</v>
      </c>
      <c r="D55" t="e">
        <f>FIND(",",Table3[[#This Row],[Saturday Attendees]])</f>
        <v>#VALUE!</v>
      </c>
      <c r="E55">
        <f>FIND(" ", Table3[[#This Row],[Saturday Attendees]])</f>
        <v>9</v>
      </c>
      <c r="F55">
        <f>LEN(Table3[[#This Row],[Saturday Attendees]])</f>
        <v>14</v>
      </c>
      <c r="G55" t="e">
        <f>LEFT(Table3[[#This Row],[Saturday Attendees]],D55-1)</f>
        <v>#VALUE!</v>
      </c>
      <c r="H55" t="str">
        <f>RIGHT(Table3[[#This Row],[Saturday Attendees]],F55-E55)</f>
        <v>Black</v>
      </c>
      <c r="I55">
        <f>IFERROR(FIND(",", Table3[[#This Row],[Saturday Attendees]]),0)</f>
        <v>0</v>
      </c>
      <c r="J55" t="str">
        <f>IF(I55=0,Table3[[#This Row],[Saturday Attendees]],_xlfn.CONCAT(G55," ",H55))</f>
        <v>Cressida Black</v>
      </c>
      <c r="M55" t="s">
        <v>129</v>
      </c>
      <c r="N55" t="s">
        <v>90</v>
      </c>
    </row>
    <row r="56" spans="1:14" x14ac:dyDescent="0.25">
      <c r="A56" s="1" t="s">
        <v>130</v>
      </c>
      <c r="B56" s="1" t="s">
        <v>91</v>
      </c>
      <c r="D56">
        <f>FIND(",",Table3[[#This Row],[Saturday Attendees]])</f>
        <v>9</v>
      </c>
      <c r="E56">
        <f>FIND(" ", Table3[[#This Row],[Saturday Attendees]])</f>
        <v>15</v>
      </c>
      <c r="F56">
        <f>LEN(Table3[[#This Row],[Saturday Attendees]])</f>
        <v>23</v>
      </c>
      <c r="G56" t="str">
        <f>LEFT(Table3[[#This Row],[Saturday Attendees]],D56-1)</f>
        <v>Jennifer</v>
      </c>
      <c r="H56" t="str">
        <f>RIGHT(Table3[[#This Row],[Saturday Attendees]],F56-E56)</f>
        <v>Thompson</v>
      </c>
      <c r="I56">
        <f>IFERROR(FIND(",", Table3[[#This Row],[Saturday Attendees]]),0)</f>
        <v>9</v>
      </c>
      <c r="J56" t="str">
        <f>IF(I56=0,Table3[[#This Row],[Saturday Attendees]],_xlfn.CONCAT(G56," ",H56))</f>
        <v>Jennifer Thompson</v>
      </c>
      <c r="M56" t="s">
        <v>130</v>
      </c>
      <c r="N56" t="s">
        <v>575</v>
      </c>
    </row>
    <row r="57" spans="1:14" x14ac:dyDescent="0.25">
      <c r="A57" s="1" t="s">
        <v>131</v>
      </c>
      <c r="B57" s="1" t="s">
        <v>92</v>
      </c>
      <c r="D57" t="e">
        <f>FIND(",",Table3[[#This Row],[Saturday Attendees]])</f>
        <v>#VALUE!</v>
      </c>
      <c r="E57">
        <f>FIND(" ", Table3[[#This Row],[Saturday Attendees]])</f>
        <v>5</v>
      </c>
      <c r="F57">
        <f>LEN(Table3[[#This Row],[Saturday Attendees]])</f>
        <v>12</v>
      </c>
      <c r="G57" t="e">
        <f>LEFT(Table3[[#This Row],[Saturday Attendees]],D57-1)</f>
        <v>#VALUE!</v>
      </c>
      <c r="H57" t="str">
        <f>RIGHT(Table3[[#This Row],[Saturday Attendees]],F57-E57)</f>
        <v>Horwich</v>
      </c>
      <c r="I57">
        <f>IFERROR(FIND(",", Table3[[#This Row],[Saturday Attendees]]),0)</f>
        <v>0</v>
      </c>
      <c r="J57" t="str">
        <f>IF(I57=0,Table3[[#This Row],[Saturday Attendees]],_xlfn.CONCAT(G57," ",H57))</f>
        <v>Anna Horwich</v>
      </c>
      <c r="M57" t="s">
        <v>463</v>
      </c>
      <c r="N57" t="s">
        <v>92</v>
      </c>
    </row>
    <row r="58" spans="1:14" x14ac:dyDescent="0.25">
      <c r="A58" s="1" t="s">
        <v>132</v>
      </c>
      <c r="B58" s="1" t="s">
        <v>93</v>
      </c>
      <c r="D58" t="e">
        <f>FIND(",",Table3[[#This Row],[Saturday Attendees]])</f>
        <v>#VALUE!</v>
      </c>
      <c r="E58">
        <f>FIND(" ", Table3[[#This Row],[Saturday Attendees]])</f>
        <v>9</v>
      </c>
      <c r="F58">
        <f>LEN(Table3[[#This Row],[Saturday Attendees]])</f>
        <v>13</v>
      </c>
      <c r="G58" t="e">
        <f>LEFT(Table3[[#This Row],[Saturday Attendees]],D58-1)</f>
        <v>#VALUE!</v>
      </c>
      <c r="H58" t="str">
        <f>RIGHT(Table3[[#This Row],[Saturday Attendees]],F58-E58)</f>
        <v>Lamb</v>
      </c>
      <c r="I58">
        <f>IFERROR(FIND(",", Table3[[#This Row],[Saturday Attendees]]),0)</f>
        <v>0</v>
      </c>
      <c r="J58" t="str">
        <f>IF(I58=0,Table3[[#This Row],[Saturday Attendees]],_xlfn.CONCAT(G58," ",H58))</f>
        <v>Nicholas Lamb</v>
      </c>
      <c r="M58" t="s">
        <v>464</v>
      </c>
      <c r="N58" t="s">
        <v>93</v>
      </c>
    </row>
    <row r="59" spans="1:14" x14ac:dyDescent="0.25">
      <c r="A59" s="1" t="s">
        <v>133</v>
      </c>
      <c r="B59" s="1" t="s">
        <v>94</v>
      </c>
      <c r="D59">
        <f>FIND(",",Table3[[#This Row],[Saturday Attendees]])</f>
        <v>7</v>
      </c>
      <c r="E59">
        <f>FIND(" ", Table3[[#This Row],[Saturday Attendees]])</f>
        <v>15</v>
      </c>
      <c r="F59">
        <f>LEN(Table3[[#This Row],[Saturday Attendees]])</f>
        <v>21</v>
      </c>
      <c r="G59" t="str">
        <f>LEFT(Table3[[#This Row],[Saturday Attendees]],D59-1)</f>
        <v>Serena</v>
      </c>
      <c r="H59" t="str">
        <f>RIGHT(Table3[[#This Row],[Saturday Attendees]],F59-E59)</f>
        <v>Taylor</v>
      </c>
      <c r="I59">
        <f>IFERROR(FIND(",", Table3[[#This Row],[Saturday Attendees]]),0)</f>
        <v>7</v>
      </c>
      <c r="J59" t="str">
        <f>IF(I59=0,Table3[[#This Row],[Saturday Attendees]],_xlfn.CONCAT(G59," ",H59))</f>
        <v>Serena Taylor</v>
      </c>
      <c r="M59" t="s">
        <v>133</v>
      </c>
      <c r="N59" t="s">
        <v>576</v>
      </c>
    </row>
    <row r="60" spans="1:14" x14ac:dyDescent="0.25">
      <c r="A60" s="1" t="s">
        <v>134</v>
      </c>
      <c r="B60" s="1" t="s">
        <v>95</v>
      </c>
      <c r="D60" t="e">
        <f>FIND(",",Table3[[#This Row],[Saturday Attendees]])</f>
        <v>#VALUE!</v>
      </c>
      <c r="E60">
        <f>FIND(" ", Table3[[#This Row],[Saturday Attendees]])</f>
        <v>4</v>
      </c>
      <c r="F60">
        <f>LEN(Table3[[#This Row],[Saturday Attendees]])</f>
        <v>9</v>
      </c>
      <c r="G60" t="e">
        <f>LEFT(Table3[[#This Row],[Saturday Attendees]],D60-1)</f>
        <v>#VALUE!</v>
      </c>
      <c r="H60" t="str">
        <f>RIGHT(Table3[[#This Row],[Saturday Attendees]],F60-E60)</f>
        <v>Ohana</v>
      </c>
      <c r="I60">
        <f>IFERROR(FIND(",", Table3[[#This Row],[Saturday Attendees]]),0)</f>
        <v>0</v>
      </c>
      <c r="J60" t="str">
        <f>IF(I60=0,Table3[[#This Row],[Saturday Attendees]],_xlfn.CONCAT(G60," ",H60))</f>
        <v>Noa Ohana</v>
      </c>
      <c r="M60" t="s">
        <v>134</v>
      </c>
      <c r="N60" t="s">
        <v>95</v>
      </c>
    </row>
    <row r="61" spans="1:14" x14ac:dyDescent="0.25">
      <c r="A61" s="1" t="s">
        <v>135</v>
      </c>
      <c r="B61" s="1" t="s">
        <v>96</v>
      </c>
      <c r="D61">
        <f>FIND(",",Table3[[#This Row],[Saturday Attendees]])</f>
        <v>6</v>
      </c>
      <c r="E61">
        <f>FIND(" ", Table3[[#This Row],[Saturday Attendees]])</f>
        <v>13</v>
      </c>
      <c r="F61">
        <f>LEN(Table3[[#This Row],[Saturday Attendees]])</f>
        <v>18</v>
      </c>
      <c r="G61" t="str">
        <f>LEFT(Table3[[#This Row],[Saturday Attendees]],D61-1)</f>
        <v>Holly</v>
      </c>
      <c r="H61" t="str">
        <f>RIGHT(Table3[[#This Row],[Saturday Attendees]],F61-E61)</f>
        <v>Scott</v>
      </c>
      <c r="I61">
        <f>IFERROR(FIND(",", Table3[[#This Row],[Saturday Attendees]]),0)</f>
        <v>6</v>
      </c>
      <c r="J61" t="str">
        <f>IF(I61=0,Table3[[#This Row],[Saturday Attendees]],_xlfn.CONCAT(G61," ",H61))</f>
        <v>Holly Scott</v>
      </c>
      <c r="M61" t="s">
        <v>465</v>
      </c>
      <c r="N61" t="s">
        <v>577</v>
      </c>
    </row>
    <row r="62" spans="1:14" x14ac:dyDescent="0.25">
      <c r="A62" s="1" t="s">
        <v>141</v>
      </c>
      <c r="B62" s="1" t="s">
        <v>106</v>
      </c>
      <c r="D62">
        <f>FIND(",",Table3[[#This Row],[Saturday Attendees]])</f>
        <v>5</v>
      </c>
      <c r="E62">
        <f>FIND(" ", Table3[[#This Row],[Saturday Attendees]])</f>
        <v>13</v>
      </c>
      <c r="F62">
        <f>LEN(Table3[[#This Row],[Saturday Attendees]])</f>
        <v>22</v>
      </c>
      <c r="G62" t="str">
        <f>LEFT(Table3[[#This Row],[Saturday Attendees]],D62-1)</f>
        <v>Owen</v>
      </c>
      <c r="H62" t="str">
        <f>RIGHT(Table3[[#This Row],[Saturday Attendees]],F62-E62)</f>
        <v>Luckhurst</v>
      </c>
      <c r="I62">
        <f>IFERROR(FIND(",", Table3[[#This Row],[Saturday Attendees]]),0)</f>
        <v>5</v>
      </c>
      <c r="J62" t="str">
        <f>IF(I62=0,Table3[[#This Row],[Saturday Attendees]],_xlfn.CONCAT(G62," ",H62))</f>
        <v>Owen Luckhurst</v>
      </c>
      <c r="M62" t="s">
        <v>466</v>
      </c>
      <c r="N62" t="s">
        <v>578</v>
      </c>
    </row>
    <row r="63" spans="1:14" x14ac:dyDescent="0.25">
      <c r="A63" s="1" t="s">
        <v>142</v>
      </c>
      <c r="B63" s="1" t="s">
        <v>107</v>
      </c>
      <c r="D63">
        <f>FIND(",",Table3[[#This Row],[Saturday Attendees]])</f>
        <v>6</v>
      </c>
      <c r="E63">
        <f>FIND(" ", Table3[[#This Row],[Saturday Attendees]])</f>
        <v>11</v>
      </c>
      <c r="F63">
        <f>LEN(Table3[[#This Row],[Saturday Attendees]])</f>
        <v>19</v>
      </c>
      <c r="G63" t="str">
        <f>LEFT(Table3[[#This Row],[Saturday Attendees]],D63-1)</f>
        <v>Lydia</v>
      </c>
      <c r="H63" t="str">
        <f>RIGHT(Table3[[#This Row],[Saturday Attendees]],F63-E63)</f>
        <v>Campbell</v>
      </c>
      <c r="I63">
        <f>IFERROR(FIND(",", Table3[[#This Row],[Saturday Attendees]]),0)</f>
        <v>6</v>
      </c>
      <c r="J63" t="str">
        <f>IF(I63=0,Table3[[#This Row],[Saturday Attendees]],_xlfn.CONCAT(G63," ",H63))</f>
        <v>Lydia Campbell</v>
      </c>
      <c r="M63" t="s">
        <v>467</v>
      </c>
      <c r="N63" t="s">
        <v>579</v>
      </c>
    </row>
    <row r="64" spans="1:14" x14ac:dyDescent="0.25">
      <c r="A64" s="1" t="s">
        <v>143</v>
      </c>
      <c r="B64" s="1" t="s">
        <v>108</v>
      </c>
      <c r="D64" t="e">
        <f>FIND(",",Table3[[#This Row],[Saturday Attendees]])</f>
        <v>#VALUE!</v>
      </c>
      <c r="E64">
        <f>FIND(" ", Table3[[#This Row],[Saturday Attendees]])</f>
        <v>7</v>
      </c>
      <c r="F64">
        <f>LEN(Table3[[#This Row],[Saturday Attendees]])</f>
        <v>15</v>
      </c>
      <c r="G64" t="e">
        <f>LEFT(Table3[[#This Row],[Saturday Attendees]],D64-1)</f>
        <v>#VALUE!</v>
      </c>
      <c r="H64" t="str">
        <f>RIGHT(Table3[[#This Row],[Saturday Attendees]],F64-E64)</f>
        <v>Mcdonald</v>
      </c>
      <c r="I64">
        <f>IFERROR(FIND(",", Table3[[#This Row],[Saturday Attendees]]),0)</f>
        <v>0</v>
      </c>
      <c r="J64" t="str">
        <f>IF(I64=0,Table3[[#This Row],[Saturday Attendees]],_xlfn.CONCAT(G64," ",H64))</f>
        <v>Margot Mcdonald</v>
      </c>
      <c r="M64" t="s">
        <v>143</v>
      </c>
      <c r="N64" t="s">
        <v>108</v>
      </c>
    </row>
    <row r="65" spans="1:14" x14ac:dyDescent="0.25">
      <c r="A65" s="1" t="s">
        <v>144</v>
      </c>
      <c r="B65" s="1" t="s">
        <v>109</v>
      </c>
      <c r="D65" t="e">
        <f>FIND(",",Table3[[#This Row],[Saturday Attendees]])</f>
        <v>#VALUE!</v>
      </c>
      <c r="E65">
        <f>FIND(" ", Table3[[#This Row],[Saturday Attendees]])</f>
        <v>6</v>
      </c>
      <c r="F65">
        <f>LEN(Table3[[#This Row],[Saturday Attendees]])</f>
        <v>16</v>
      </c>
      <c r="G65" t="e">
        <f>LEFT(Table3[[#This Row],[Saturday Attendees]],D65-1)</f>
        <v>#VALUE!</v>
      </c>
      <c r="H65" t="str">
        <f>RIGHT(Table3[[#This Row],[Saturday Attendees]],F65-E65)</f>
        <v>Razdorojna</v>
      </c>
      <c r="I65">
        <f>IFERROR(FIND(",", Table3[[#This Row],[Saturday Attendees]]),0)</f>
        <v>0</v>
      </c>
      <c r="J65" t="str">
        <f>IF(I65=0,Table3[[#This Row],[Saturday Attendees]],_xlfn.CONCAT(G65," ",H65))</f>
        <v>Daria Razdorojna</v>
      </c>
      <c r="M65" t="s">
        <v>144</v>
      </c>
      <c r="N65" t="s">
        <v>109</v>
      </c>
    </row>
    <row r="66" spans="1:14" x14ac:dyDescent="0.25">
      <c r="A66" s="1" t="s">
        <v>145</v>
      </c>
      <c r="B66" s="1" t="s">
        <v>110</v>
      </c>
      <c r="D66" t="e">
        <f>FIND(",",Table3[[#This Row],[Saturday Attendees]])</f>
        <v>#VALUE!</v>
      </c>
      <c r="E66">
        <f>FIND(" ", Table3[[#This Row],[Saturday Attendees]])</f>
        <v>10</v>
      </c>
      <c r="F66">
        <f>LEN(Table3[[#This Row],[Saturday Attendees]])</f>
        <v>18</v>
      </c>
      <c r="G66" t="e">
        <f>LEFT(Table3[[#This Row],[Saturday Attendees]],D66-1)</f>
        <v>#VALUE!</v>
      </c>
      <c r="H66" t="str">
        <f>RIGHT(Table3[[#This Row],[Saturday Attendees]],F66-E66)</f>
        <v>Toumpeki</v>
      </c>
      <c r="I66">
        <f>IFERROR(FIND(",", Table3[[#This Row],[Saturday Attendees]]),0)</f>
        <v>0</v>
      </c>
      <c r="J66" t="str">
        <f>IF(I66=0,Table3[[#This Row],[Saturday Attendees]],_xlfn.CONCAT(G66," ",H66))</f>
        <v>Panagiota Toumpeki</v>
      </c>
      <c r="M66" t="s">
        <v>145</v>
      </c>
      <c r="N66" t="s">
        <v>110</v>
      </c>
    </row>
    <row r="67" spans="1:14" x14ac:dyDescent="0.25">
      <c r="A67" s="1" t="s">
        <v>150</v>
      </c>
      <c r="B67" s="1" t="s">
        <v>111</v>
      </c>
      <c r="D67">
        <f>FIND(",",Table3[[#This Row],[Saturday Attendees]])</f>
        <v>9</v>
      </c>
      <c r="E67">
        <f>FIND(" ", Table3[[#This Row],[Saturday Attendees]])</f>
        <v>22</v>
      </c>
      <c r="F67">
        <f>LEN(Table3[[#This Row],[Saturday Attendees]])</f>
        <v>27</v>
      </c>
      <c r="G67" t="str">
        <f>LEFT(Table3[[#This Row],[Saturday Attendees]],D67-1)</f>
        <v>Benedict</v>
      </c>
      <c r="H67" t="str">
        <f>RIGHT(Table3[[#This Row],[Saturday Attendees]],F67-E67)</f>
        <v>Baker</v>
      </c>
      <c r="I67">
        <f>IFERROR(FIND(",", Table3[[#This Row],[Saturday Attendees]]),0)</f>
        <v>9</v>
      </c>
      <c r="J67" t="str">
        <f>IF(I67=0,Table3[[#This Row],[Saturday Attendees]],_xlfn.CONCAT(G67," ",H67))</f>
        <v>Benedict Baker</v>
      </c>
      <c r="M67" t="s">
        <v>468</v>
      </c>
      <c r="N67" t="s">
        <v>580</v>
      </c>
    </row>
    <row r="68" spans="1:14" x14ac:dyDescent="0.25">
      <c r="A68" s="1" t="s">
        <v>151</v>
      </c>
      <c r="B68" s="1" t="s">
        <v>112</v>
      </c>
      <c r="D68">
        <f>FIND(",",Table3[[#This Row],[Saturday Attendees]])</f>
        <v>5</v>
      </c>
      <c r="E68">
        <f>FIND(" ", Table3[[#This Row],[Saturday Attendees]])</f>
        <v>12</v>
      </c>
      <c r="F68">
        <f>LEN(Table3[[#This Row],[Saturday Attendees]])</f>
        <v>16</v>
      </c>
      <c r="G68" t="str">
        <f>LEFT(Table3[[#This Row],[Saturday Attendees]],D68-1)</f>
        <v>Adam</v>
      </c>
      <c r="H68" t="str">
        <f>RIGHT(Table3[[#This Row],[Saturday Attendees]],F68-E68)</f>
        <v>Khan</v>
      </c>
      <c r="I68">
        <f>IFERROR(FIND(",", Table3[[#This Row],[Saturday Attendees]]),0)</f>
        <v>5</v>
      </c>
      <c r="J68" t="str">
        <f>IF(I68=0,Table3[[#This Row],[Saturday Attendees]],_xlfn.CONCAT(G68," ",H68))</f>
        <v>Adam Khan</v>
      </c>
      <c r="M68" t="s">
        <v>469</v>
      </c>
      <c r="N68" t="s">
        <v>581</v>
      </c>
    </row>
    <row r="69" spans="1:14" x14ac:dyDescent="0.25">
      <c r="A69" s="1" t="s">
        <v>152</v>
      </c>
      <c r="B69" s="1" t="s">
        <v>113</v>
      </c>
      <c r="D69" t="e">
        <f>FIND(",",Table3[[#This Row],[Saturday Attendees]])</f>
        <v>#VALUE!</v>
      </c>
      <c r="E69">
        <f>FIND(" ", Table3[[#This Row],[Saturday Attendees]])</f>
        <v>6</v>
      </c>
      <c r="F69">
        <f>LEN(Table3[[#This Row],[Saturday Attendees]])</f>
        <v>14</v>
      </c>
      <c r="G69" t="e">
        <f>LEFT(Table3[[#This Row],[Saturday Attendees]],D69-1)</f>
        <v>#VALUE!</v>
      </c>
      <c r="H69" t="str">
        <f>RIGHT(Table3[[#This Row],[Saturday Attendees]],F69-E69)</f>
        <v>Foerster</v>
      </c>
      <c r="I69">
        <f>IFERROR(FIND(",", Table3[[#This Row],[Saturday Attendees]]),0)</f>
        <v>0</v>
      </c>
      <c r="J69" t="str">
        <f>IF(I69=0,Table3[[#This Row],[Saturday Attendees]],_xlfn.CONCAT(G69," ",H69))</f>
        <v>Hanna Foerster</v>
      </c>
      <c r="M69" t="s">
        <v>470</v>
      </c>
      <c r="N69" t="s">
        <v>113</v>
      </c>
    </row>
    <row r="70" spans="1:14" x14ac:dyDescent="0.25">
      <c r="A70" s="1" t="s">
        <v>159</v>
      </c>
      <c r="B70" s="1" t="s">
        <v>114</v>
      </c>
      <c r="D70" t="e">
        <f>FIND(",",Table3[[#This Row],[Saturday Attendees]])</f>
        <v>#VALUE!</v>
      </c>
      <c r="E70">
        <f>FIND(" ", Table3[[#This Row],[Saturday Attendees]])</f>
        <v>8</v>
      </c>
      <c r="F70">
        <f>LEN(Table3[[#This Row],[Saturday Attendees]])</f>
        <v>18</v>
      </c>
      <c r="G70" t="e">
        <f>LEFT(Table3[[#This Row],[Saturday Attendees]],D70-1)</f>
        <v>#VALUE!</v>
      </c>
      <c r="H70" t="str">
        <f>RIGHT(Table3[[#This Row],[Saturday Attendees]],F70-E70)</f>
        <v>Beckingham</v>
      </c>
      <c r="I70">
        <f>IFERROR(FIND(",", Table3[[#This Row],[Saturday Attendees]]),0)</f>
        <v>0</v>
      </c>
      <c r="J70" t="str">
        <f>IF(I70=0,Table3[[#This Row],[Saturday Attendees]],_xlfn.CONCAT(G70," ",H70))</f>
        <v>Liberty Beckingham</v>
      </c>
      <c r="M70" t="s">
        <v>471</v>
      </c>
      <c r="N70" t="s">
        <v>114</v>
      </c>
    </row>
    <row r="71" spans="1:14" x14ac:dyDescent="0.25">
      <c r="A71" s="1" t="s">
        <v>160</v>
      </c>
      <c r="B71" s="1" t="s">
        <v>115</v>
      </c>
      <c r="D71" t="e">
        <f>FIND(",",Table3[[#This Row],[Saturday Attendees]])</f>
        <v>#VALUE!</v>
      </c>
      <c r="E71">
        <f>FIND(" ", Table3[[#This Row],[Saturday Attendees]])</f>
        <v>7</v>
      </c>
      <c r="F71">
        <f>LEN(Table3[[#This Row],[Saturday Attendees]])</f>
        <v>14</v>
      </c>
      <c r="G71" t="e">
        <f>LEFT(Table3[[#This Row],[Saturday Attendees]],D71-1)</f>
        <v>#VALUE!</v>
      </c>
      <c r="H71" t="str">
        <f>RIGHT(Table3[[#This Row],[Saturday Attendees]],F71-E71)</f>
        <v>Vorgias</v>
      </c>
      <c r="I71">
        <f>IFERROR(FIND(",", Table3[[#This Row],[Saturday Attendees]]),0)</f>
        <v>0</v>
      </c>
      <c r="J71" t="str">
        <f>IF(I71=0,Table3[[#This Row],[Saturday Attendees]],_xlfn.CONCAT(G71," ",H71))</f>
        <v>Petros Vorgias</v>
      </c>
      <c r="M71" t="s">
        <v>160</v>
      </c>
      <c r="N71" t="s">
        <v>115</v>
      </c>
    </row>
    <row r="72" spans="1:14" x14ac:dyDescent="0.25">
      <c r="A72" s="1" t="s">
        <v>161</v>
      </c>
      <c r="B72" s="1" t="s">
        <v>116</v>
      </c>
      <c r="D72">
        <f>FIND(",",Table3[[#This Row],[Saturday Attendees]])</f>
        <v>6</v>
      </c>
      <c r="E72">
        <f>FIND(" ", Table3[[#This Row],[Saturday Attendees]])</f>
        <v>17</v>
      </c>
      <c r="F72">
        <f>LEN(Table3[[#This Row],[Saturday Attendees]])</f>
        <v>24</v>
      </c>
      <c r="G72" t="str">
        <f>LEFT(Table3[[#This Row],[Saturday Attendees]],D72-1)</f>
        <v>James</v>
      </c>
      <c r="H72" t="str">
        <f>RIGHT(Table3[[#This Row],[Saturday Attendees]],F72-E72)</f>
        <v>Gregory</v>
      </c>
      <c r="I72">
        <f>IFERROR(FIND(",", Table3[[#This Row],[Saturday Attendees]]),0)</f>
        <v>6</v>
      </c>
      <c r="J72" t="str">
        <f>IF(I72=0,Table3[[#This Row],[Saturday Attendees]],_xlfn.CONCAT(G72," ",H72))</f>
        <v>James Gregory</v>
      </c>
      <c r="M72" t="s">
        <v>472</v>
      </c>
      <c r="N72" t="s">
        <v>582</v>
      </c>
    </row>
    <row r="73" spans="1:14" x14ac:dyDescent="0.25">
      <c r="A73" s="1" t="s">
        <v>207</v>
      </c>
      <c r="B73" s="1" t="s">
        <v>117</v>
      </c>
      <c r="D73">
        <f>FIND(",",Table3[[#This Row],[Saturday Attendees]])</f>
        <v>7</v>
      </c>
      <c r="E73">
        <f>FIND(" ", Table3[[#This Row],[Saturday Attendees]])</f>
        <v>17</v>
      </c>
      <c r="F73">
        <f>LEN(Table3[[#This Row],[Saturday Attendees]])</f>
        <v>24</v>
      </c>
      <c r="G73" t="str">
        <f>LEFT(Table3[[#This Row],[Saturday Attendees]],D73-1)</f>
        <v>Robert</v>
      </c>
      <c r="H73" t="str">
        <f>RIGHT(Table3[[#This Row],[Saturday Attendees]],F73-E73)</f>
        <v>Hawkins</v>
      </c>
      <c r="I73">
        <f>IFERROR(FIND(",", Table3[[#This Row],[Saturday Attendees]]),0)</f>
        <v>7</v>
      </c>
      <c r="J73" t="str">
        <f>IF(I73=0,Table3[[#This Row],[Saturday Attendees]],_xlfn.CONCAT(G73," ",H73))</f>
        <v>Robert Hawkins</v>
      </c>
      <c r="M73" t="s">
        <v>473</v>
      </c>
      <c r="N73" t="s">
        <v>583</v>
      </c>
    </row>
    <row r="74" spans="1:14" x14ac:dyDescent="0.25">
      <c r="A74" s="1" t="s">
        <v>208</v>
      </c>
      <c r="B74" s="1" t="s">
        <v>123</v>
      </c>
      <c r="D74" t="e">
        <f>FIND(",",Table3[[#This Row],[Saturday Attendees]])</f>
        <v>#VALUE!</v>
      </c>
      <c r="E74">
        <f>FIND(" ", Table3[[#This Row],[Saturday Attendees]])</f>
        <v>11</v>
      </c>
      <c r="F74">
        <f>LEN(Table3[[#This Row],[Saturday Attendees]])</f>
        <v>20</v>
      </c>
      <c r="G74" t="e">
        <f>LEFT(Table3[[#This Row],[Saturday Attendees]],D74-1)</f>
        <v>#VALUE!</v>
      </c>
      <c r="H74" t="str">
        <f>RIGHT(Table3[[#This Row],[Saturday Attendees]],F74-E74)</f>
        <v>Fattorini</v>
      </c>
      <c r="I74">
        <f>IFERROR(FIND(",", Table3[[#This Row],[Saturday Attendees]]),0)</f>
        <v>0</v>
      </c>
      <c r="J74" t="str">
        <f>IF(I74=0,Table3[[#This Row],[Saturday Attendees]],_xlfn.CONCAT(G74," ",H74))</f>
        <v>Gianfranco Fattorini</v>
      </c>
      <c r="M74" t="s">
        <v>474</v>
      </c>
      <c r="N74" t="s">
        <v>123</v>
      </c>
    </row>
    <row r="75" spans="1:14" x14ac:dyDescent="0.25">
      <c r="A75" s="1" t="s">
        <v>209</v>
      </c>
      <c r="B75" s="1" t="s">
        <v>124</v>
      </c>
      <c r="D75" t="e">
        <f>FIND(",",Table3[[#This Row],[Saturday Attendees]])</f>
        <v>#VALUE!</v>
      </c>
      <c r="E75">
        <f>FIND(" ", Table3[[#This Row],[Saturday Attendees]])</f>
        <v>4</v>
      </c>
      <c r="F75">
        <f>LEN(Table3[[#This Row],[Saturday Attendees]])</f>
        <v>10</v>
      </c>
      <c r="G75" t="e">
        <f>LEFT(Table3[[#This Row],[Saturday Attendees]],D75-1)</f>
        <v>#VALUE!</v>
      </c>
      <c r="H75" t="str">
        <f>RIGHT(Table3[[#This Row],[Saturday Attendees]],F75-E75)</f>
        <v>Steele</v>
      </c>
      <c r="I75">
        <f>IFERROR(FIND(",", Table3[[#This Row],[Saturday Attendees]]),0)</f>
        <v>0</v>
      </c>
      <c r="J75" t="str">
        <f>IF(I75=0,Table3[[#This Row],[Saturday Attendees]],_xlfn.CONCAT(G75," ",H75))</f>
        <v>Amy Steele</v>
      </c>
      <c r="M75" t="s">
        <v>209</v>
      </c>
      <c r="N75" t="s">
        <v>124</v>
      </c>
    </row>
    <row r="76" spans="1:14" x14ac:dyDescent="0.25">
      <c r="A76" s="1" t="s">
        <v>214</v>
      </c>
      <c r="B76" s="1" t="s">
        <v>125</v>
      </c>
      <c r="D76" t="e">
        <f>FIND(",",Table3[[#This Row],[Saturday Attendees]])</f>
        <v>#VALUE!</v>
      </c>
      <c r="E76">
        <f>FIND(" ", Table3[[#This Row],[Saturday Attendees]])</f>
        <v>6</v>
      </c>
      <c r="F76">
        <f>LEN(Table3[[#This Row],[Saturday Attendees]])</f>
        <v>12</v>
      </c>
      <c r="G76" t="e">
        <f>LEFT(Table3[[#This Row],[Saturday Attendees]],D76-1)</f>
        <v>#VALUE!</v>
      </c>
      <c r="H76" t="str">
        <f>RIGHT(Table3[[#This Row],[Saturday Attendees]],F76-E76)</f>
        <v>Litzke</v>
      </c>
      <c r="I76">
        <f>IFERROR(FIND(",", Table3[[#This Row],[Saturday Attendees]]),0)</f>
        <v>0</v>
      </c>
      <c r="J76" t="str">
        <f>IF(I76=0,Table3[[#This Row],[Saturday Attendees]],_xlfn.CONCAT(G76," ",H76))</f>
        <v>Jemma Litzke</v>
      </c>
      <c r="M76" t="s">
        <v>475</v>
      </c>
      <c r="N76" t="s">
        <v>125</v>
      </c>
    </row>
    <row r="77" spans="1:14" x14ac:dyDescent="0.25">
      <c r="A77" s="1" t="s">
        <v>215</v>
      </c>
      <c r="B77" s="1" t="s">
        <v>136</v>
      </c>
      <c r="D77">
        <f>FIND(",",Table3[[#This Row],[Saturday Attendees]])</f>
        <v>7</v>
      </c>
      <c r="E77">
        <f>FIND(" ", Table3[[#This Row],[Saturday Attendees]])</f>
        <v>14</v>
      </c>
      <c r="F77">
        <f>LEN(Table3[[#This Row],[Saturday Attendees]])</f>
        <v>17</v>
      </c>
      <c r="G77" t="str">
        <f>LEFT(Table3[[#This Row],[Saturday Attendees]],D77-1)</f>
        <v>Elliot</v>
      </c>
      <c r="H77" t="str">
        <f>RIGHT(Table3[[#This Row],[Saturday Attendees]],F77-E77)</f>
        <v>Fox</v>
      </c>
      <c r="I77">
        <f>IFERROR(FIND(",", Table3[[#This Row],[Saturday Attendees]]),0)</f>
        <v>7</v>
      </c>
      <c r="J77" t="str">
        <f>IF(I77=0,Table3[[#This Row],[Saturday Attendees]],_xlfn.CONCAT(G77," ",H77))</f>
        <v>Elliot Fox</v>
      </c>
      <c r="M77" t="s">
        <v>215</v>
      </c>
      <c r="N77" t="s">
        <v>584</v>
      </c>
    </row>
    <row r="78" spans="1:14" x14ac:dyDescent="0.25">
      <c r="A78" s="1" t="s">
        <v>216</v>
      </c>
      <c r="B78" s="1" t="s">
        <v>137</v>
      </c>
      <c r="D78">
        <f>FIND(",",Table3[[#This Row],[Saturday Attendees]])</f>
        <v>4</v>
      </c>
      <c r="E78">
        <f>FIND(" ", Table3[[#This Row],[Saturday Attendees]])</f>
        <v>11</v>
      </c>
      <c r="F78">
        <f>LEN(Table3[[#This Row],[Saturday Attendees]])</f>
        <v>23</v>
      </c>
      <c r="G78" t="str">
        <f>LEFT(Table3[[#This Row],[Saturday Attendees]],D78-1)</f>
        <v>Amy</v>
      </c>
      <c r="H78" t="str">
        <f>RIGHT(Table3[[#This Row],[Saturday Attendees]],F78-E78)</f>
        <v>Titterington</v>
      </c>
      <c r="I78">
        <f>IFERROR(FIND(",", Table3[[#This Row],[Saturday Attendees]]),0)</f>
        <v>4</v>
      </c>
      <c r="J78" t="str">
        <f>IF(I78=0,Table3[[#This Row],[Saturday Attendees]],_xlfn.CONCAT(G78," ",H78))</f>
        <v>Amy Titterington</v>
      </c>
      <c r="M78" t="s">
        <v>476</v>
      </c>
      <c r="N78" t="s">
        <v>585</v>
      </c>
    </row>
    <row r="79" spans="1:14" x14ac:dyDescent="0.25">
      <c r="A79" s="1" t="s">
        <v>217</v>
      </c>
      <c r="B79" s="1" t="s">
        <v>138</v>
      </c>
      <c r="D79">
        <f>FIND(",",Table3[[#This Row],[Saturday Attendees]])</f>
        <v>5</v>
      </c>
      <c r="E79">
        <f>FIND(" ", Table3[[#This Row],[Saturday Attendees]])</f>
        <v>14</v>
      </c>
      <c r="F79">
        <f>LEN(Table3[[#This Row],[Saturday Attendees]])</f>
        <v>19</v>
      </c>
      <c r="G79" t="str">
        <f>LEFT(Table3[[#This Row],[Saturday Attendees]],D79-1)</f>
        <v>Emma</v>
      </c>
      <c r="H79" t="str">
        <f>RIGHT(Table3[[#This Row],[Saturday Attendees]],F79-E79)</f>
        <v>Bragg</v>
      </c>
      <c r="I79">
        <f>IFERROR(FIND(",", Table3[[#This Row],[Saturday Attendees]]),0)</f>
        <v>5</v>
      </c>
      <c r="J79" t="str">
        <f>IF(I79=0,Table3[[#This Row],[Saturday Attendees]],_xlfn.CONCAT(G79," ",H79))</f>
        <v>Emma Bragg</v>
      </c>
      <c r="M79" t="s">
        <v>217</v>
      </c>
      <c r="N79" t="s">
        <v>586</v>
      </c>
    </row>
    <row r="80" spans="1:14" x14ac:dyDescent="0.25">
      <c r="A80" s="1" t="s">
        <v>218</v>
      </c>
      <c r="B80" s="1" t="s">
        <v>139</v>
      </c>
      <c r="D80">
        <f>FIND(",",Table3[[#This Row],[Saturday Attendees]])</f>
        <v>8</v>
      </c>
      <c r="E80">
        <f>FIND(" ", Table3[[#This Row],[Saturday Attendees]])</f>
        <v>14</v>
      </c>
      <c r="F80">
        <f>LEN(Table3[[#This Row],[Saturday Attendees]])</f>
        <v>22</v>
      </c>
      <c r="G80" t="str">
        <f>LEFT(Table3[[#This Row],[Saturday Attendees]],D80-1)</f>
        <v>Matthew</v>
      </c>
      <c r="H80" t="str">
        <f>RIGHT(Table3[[#This Row],[Saturday Attendees]],F80-E80)</f>
        <v>Sharples</v>
      </c>
      <c r="I80">
        <f>IFERROR(FIND(",", Table3[[#This Row],[Saturday Attendees]]),0)</f>
        <v>8</v>
      </c>
      <c r="J80" t="str">
        <f>IF(I80=0,Table3[[#This Row],[Saturday Attendees]],_xlfn.CONCAT(G80," ",H80))</f>
        <v>Matthew Sharples</v>
      </c>
      <c r="M80" t="s">
        <v>477</v>
      </c>
      <c r="N80" t="s">
        <v>587</v>
      </c>
    </row>
    <row r="81" spans="1:14" x14ac:dyDescent="0.25">
      <c r="A81" s="1" t="s">
        <v>223</v>
      </c>
      <c r="B81" s="1" t="s">
        <v>140</v>
      </c>
      <c r="D81" t="e">
        <f>FIND(",",Table3[[#This Row],[Saturday Attendees]])</f>
        <v>#VALUE!</v>
      </c>
      <c r="E81">
        <f>FIND(" ", Table3[[#This Row],[Saturday Attendees]])</f>
        <v>7</v>
      </c>
      <c r="F81">
        <f>LEN(Table3[[#This Row],[Saturday Attendees]])</f>
        <v>9</v>
      </c>
      <c r="G81" t="e">
        <f>LEFT(Table3[[#This Row],[Saturday Attendees]],D81-1)</f>
        <v>#VALUE!</v>
      </c>
      <c r="H81" t="str">
        <f>RIGHT(Table3[[#This Row],[Saturday Attendees]],F81-E81)</f>
        <v>Li</v>
      </c>
      <c r="I81">
        <f>IFERROR(FIND(",", Table3[[#This Row],[Saturday Attendees]]),0)</f>
        <v>0</v>
      </c>
      <c r="J81" t="str">
        <f>IF(I81=0,Table3[[#This Row],[Saturday Attendees]],_xlfn.CONCAT(G81," ",H81))</f>
        <v>Yutong Li</v>
      </c>
      <c r="M81" t="s">
        <v>223</v>
      </c>
      <c r="N81" t="s">
        <v>140</v>
      </c>
    </row>
    <row r="82" spans="1:14" x14ac:dyDescent="0.25">
      <c r="A82" s="1" t="s">
        <v>224</v>
      </c>
      <c r="B82" s="1" t="s">
        <v>147</v>
      </c>
      <c r="D82">
        <f>FIND(",",Table3[[#This Row],[Saturday Attendees]])</f>
        <v>9</v>
      </c>
      <c r="E82">
        <f>FIND(" ", Table3[[#This Row],[Saturday Attendees]])</f>
        <v>16</v>
      </c>
      <c r="F82">
        <f>LEN(Table3[[#This Row],[Saturday Attendees]])</f>
        <v>34</v>
      </c>
      <c r="G82" t="str">
        <f>LEFT(Table3[[#This Row],[Saturday Attendees]],D82-1)</f>
        <v>Alastair</v>
      </c>
      <c r="H82" t="str">
        <f>RIGHT(Table3[[#This Row],[Saturday Attendees]],F82-E82)</f>
        <v>Hargreaves-McManus</v>
      </c>
      <c r="I82">
        <f>IFERROR(FIND(",", Table3[[#This Row],[Saturday Attendees]]),0)</f>
        <v>9</v>
      </c>
      <c r="J82" t="str">
        <f>IF(I82=0,Table3[[#This Row],[Saturday Attendees]],_xlfn.CONCAT(G82," ",H82))</f>
        <v>Alastair Hargreaves-McManus</v>
      </c>
      <c r="M82" t="s">
        <v>224</v>
      </c>
      <c r="N82" t="s">
        <v>588</v>
      </c>
    </row>
    <row r="83" spans="1:14" x14ac:dyDescent="0.25">
      <c r="A83" s="1" t="s">
        <v>225</v>
      </c>
      <c r="B83" s="1" t="s">
        <v>148</v>
      </c>
      <c r="D83">
        <f>FIND(",",Table3[[#This Row],[Saturday Attendees]])</f>
        <v>8</v>
      </c>
      <c r="E83">
        <f>FIND(" ", Table3[[#This Row],[Saturday Attendees]])</f>
        <v>13</v>
      </c>
      <c r="F83">
        <f>LEN(Table3[[#This Row],[Saturday Attendees]])</f>
        <v>21</v>
      </c>
      <c r="G83" t="str">
        <f>LEFT(Table3[[#This Row],[Saturday Attendees]],D83-1)</f>
        <v>William</v>
      </c>
      <c r="H83" t="str">
        <f>RIGHT(Table3[[#This Row],[Saturday Attendees]],F83-E83)</f>
        <v>Cummings</v>
      </c>
      <c r="I83">
        <f>IFERROR(FIND(",", Table3[[#This Row],[Saturday Attendees]]),0)</f>
        <v>8</v>
      </c>
      <c r="J83" t="str">
        <f>IF(I83=0,Table3[[#This Row],[Saturday Attendees]],_xlfn.CONCAT(G83," ",H83))</f>
        <v>William Cummings</v>
      </c>
      <c r="M83" t="s">
        <v>225</v>
      </c>
      <c r="N83" t="s">
        <v>589</v>
      </c>
    </row>
    <row r="84" spans="1:14" x14ac:dyDescent="0.25">
      <c r="A84" s="1" t="s">
        <v>226</v>
      </c>
      <c r="B84" s="1" t="s">
        <v>149</v>
      </c>
      <c r="D84">
        <f>FIND(",",Table3[[#This Row],[Saturday Attendees]])</f>
        <v>7</v>
      </c>
      <c r="E84">
        <f>FIND(" ", Table3[[#This Row],[Saturday Attendees]])</f>
        <v>16</v>
      </c>
      <c r="F84">
        <f>LEN(Table3[[#This Row],[Saturday Attendees]])</f>
        <v>22</v>
      </c>
      <c r="G84" t="str">
        <f>LEFT(Table3[[#This Row],[Saturday Attendees]],D84-1)</f>
        <v>Sophie</v>
      </c>
      <c r="H84" t="str">
        <f>RIGHT(Table3[[#This Row],[Saturday Attendees]],F84-E84)</f>
        <v>Farmer</v>
      </c>
      <c r="I84">
        <f>IFERROR(FIND(",", Table3[[#This Row],[Saturday Attendees]]),0)</f>
        <v>7</v>
      </c>
      <c r="J84" t="str">
        <f>IF(I84=0,Table3[[#This Row],[Saturday Attendees]],_xlfn.CONCAT(G84," ",H84))</f>
        <v>Sophie Farmer</v>
      </c>
      <c r="M84" t="s">
        <v>478</v>
      </c>
      <c r="N84" t="s">
        <v>590</v>
      </c>
    </row>
    <row r="85" spans="1:14" x14ac:dyDescent="0.25">
      <c r="A85" s="1" t="s">
        <v>227</v>
      </c>
      <c r="B85" s="1" t="s">
        <v>153</v>
      </c>
      <c r="D85">
        <f>FIND(",",Table3[[#This Row],[Saturday Attendees]])</f>
        <v>7</v>
      </c>
      <c r="E85">
        <f>FIND(" ", Table3[[#This Row],[Saturday Attendees]])</f>
        <v>11</v>
      </c>
      <c r="F85">
        <f>LEN(Table3[[#This Row],[Saturday Attendees]])</f>
        <v>17</v>
      </c>
      <c r="G85" t="str">
        <f>LEFT(Table3[[#This Row],[Saturday Attendees]],D85-1)</f>
        <v>Thomas</v>
      </c>
      <c r="H85" t="str">
        <f>RIGHT(Table3[[#This Row],[Saturday Attendees]],F85-E85)</f>
        <v>Miller</v>
      </c>
      <c r="I85">
        <f>IFERROR(FIND(",", Table3[[#This Row],[Saturday Attendees]]),0)</f>
        <v>7</v>
      </c>
      <c r="J85" t="str">
        <f>IF(I85=0,Table3[[#This Row],[Saturday Attendees]],_xlfn.CONCAT(G85," ",H85))</f>
        <v>Thomas Miller</v>
      </c>
      <c r="M85" t="s">
        <v>479</v>
      </c>
      <c r="N85" t="s">
        <v>591</v>
      </c>
    </row>
    <row r="86" spans="1:14" x14ac:dyDescent="0.25">
      <c r="A86" s="1" t="s">
        <v>228</v>
      </c>
      <c r="B86" s="1" t="s">
        <v>154</v>
      </c>
      <c r="D86" t="e">
        <f>FIND(",",Table3[[#This Row],[Saturday Attendees]])</f>
        <v>#VALUE!</v>
      </c>
      <c r="E86">
        <f>FIND(" ", Table3[[#This Row],[Saturday Attendees]])</f>
        <v>8</v>
      </c>
      <c r="F86">
        <f>LEN(Table3[[#This Row],[Saturday Attendees]])</f>
        <v>15</v>
      </c>
      <c r="G86" t="e">
        <f>LEFT(Table3[[#This Row],[Saturday Attendees]],D86-1)</f>
        <v>#VALUE!</v>
      </c>
      <c r="H86" t="str">
        <f>RIGHT(Table3[[#This Row],[Saturday Attendees]],F86-E86)</f>
        <v>Simpson</v>
      </c>
      <c r="I86">
        <f>IFERROR(FIND(",", Table3[[#This Row],[Saturday Attendees]]),0)</f>
        <v>0</v>
      </c>
      <c r="J86" t="str">
        <f>IF(I86=0,Table3[[#This Row],[Saturday Attendees]],_xlfn.CONCAT(G86," ",H86))</f>
        <v>Jessica Simpson</v>
      </c>
      <c r="M86" t="s">
        <v>480</v>
      </c>
      <c r="N86" t="s">
        <v>154</v>
      </c>
    </row>
    <row r="87" spans="1:14" x14ac:dyDescent="0.25">
      <c r="A87" s="1" t="s">
        <v>229</v>
      </c>
      <c r="B87" s="1" t="s">
        <v>155</v>
      </c>
      <c r="D87" t="e">
        <f>FIND(",",Table3[[#This Row],[Saturday Attendees]])</f>
        <v>#VALUE!</v>
      </c>
      <c r="E87">
        <f>FIND(" ", Table3[[#This Row],[Saturday Attendees]])</f>
        <v>5</v>
      </c>
      <c r="F87">
        <f>LEN(Table3[[#This Row],[Saturday Attendees]])</f>
        <v>10</v>
      </c>
      <c r="G87" t="e">
        <f>LEFT(Table3[[#This Row],[Saturday Attendees]],D87-1)</f>
        <v>#VALUE!</v>
      </c>
      <c r="H87" t="str">
        <f>RIGHT(Table3[[#This Row],[Saturday Attendees]],F87-E87)</f>
        <v>Jones</v>
      </c>
      <c r="I87">
        <f>IFERROR(FIND(",", Table3[[#This Row],[Saturday Attendees]]),0)</f>
        <v>0</v>
      </c>
      <c r="J87" t="str">
        <f>IF(I87=0,Table3[[#This Row],[Saturday Attendees]],_xlfn.CONCAT(G87," ",H87))</f>
        <v>Tara Jones</v>
      </c>
      <c r="M87" t="s">
        <v>481</v>
      </c>
      <c r="N87" t="s">
        <v>155</v>
      </c>
    </row>
    <row r="88" spans="1:14" x14ac:dyDescent="0.25">
      <c r="A88" s="1" t="s">
        <v>233</v>
      </c>
      <c r="B88" s="1" t="s">
        <v>156</v>
      </c>
      <c r="D88">
        <f>FIND(",",Table3[[#This Row],[Saturday Attendees]])</f>
        <v>7</v>
      </c>
      <c r="E88">
        <f>FIND(" ", Table3[[#This Row],[Saturday Attendees]])</f>
        <v>12</v>
      </c>
      <c r="F88">
        <f>LEN(Table3[[#This Row],[Saturday Attendees]])</f>
        <v>21</v>
      </c>
      <c r="G88" t="str">
        <f>LEFT(Table3[[#This Row],[Saturday Attendees]],D88-1)</f>
        <v>Miriam</v>
      </c>
      <c r="H88" t="str">
        <f>RIGHT(Table3[[#This Row],[Saturday Attendees]],F88-E88)</f>
        <v>Allardice</v>
      </c>
      <c r="I88">
        <f>IFERROR(FIND(",", Table3[[#This Row],[Saturday Attendees]]),0)</f>
        <v>7</v>
      </c>
      <c r="J88" t="str">
        <f>IF(I88=0,Table3[[#This Row],[Saturday Attendees]],_xlfn.CONCAT(G88," ",H88))</f>
        <v>Miriam Allardice</v>
      </c>
      <c r="M88" t="s">
        <v>482</v>
      </c>
      <c r="N88" t="s">
        <v>592</v>
      </c>
    </row>
    <row r="89" spans="1:14" x14ac:dyDescent="0.25">
      <c r="A89" s="1" t="s">
        <v>236</v>
      </c>
      <c r="B89" s="1" t="s">
        <v>162</v>
      </c>
      <c r="D89">
        <f>FIND(",",Table3[[#This Row],[Saturday Attendees]])</f>
        <v>6</v>
      </c>
      <c r="E89">
        <f>FIND(" ", Table3[[#This Row],[Saturday Attendees]])</f>
        <v>11</v>
      </c>
      <c r="F89">
        <f>LEN(Table3[[#This Row],[Saturday Attendees]])</f>
        <v>18</v>
      </c>
      <c r="G89" t="str">
        <f>LEFT(Table3[[#This Row],[Saturday Attendees]],D89-1)</f>
        <v>Alina</v>
      </c>
      <c r="H89" t="str">
        <f>RIGHT(Table3[[#This Row],[Saturday Attendees]],F89-E89)</f>
        <v>Mccrone</v>
      </c>
      <c r="I89">
        <f>IFERROR(FIND(",", Table3[[#This Row],[Saturday Attendees]]),0)</f>
        <v>6</v>
      </c>
      <c r="J89" t="str">
        <f>IF(I89=0,Table3[[#This Row],[Saturday Attendees]],_xlfn.CONCAT(G89," ",H89))</f>
        <v>Alina Mccrone</v>
      </c>
      <c r="M89" t="s">
        <v>236</v>
      </c>
      <c r="N89" t="s">
        <v>593</v>
      </c>
    </row>
    <row r="90" spans="1:14" x14ac:dyDescent="0.25">
      <c r="A90" s="1" t="s">
        <v>237</v>
      </c>
      <c r="B90" s="1" t="s">
        <v>163</v>
      </c>
      <c r="D90">
        <f>FIND(",",Table3[[#This Row],[Saturday Attendees]])</f>
        <v>10</v>
      </c>
      <c r="E90">
        <f>FIND(" ", Table3[[#This Row],[Saturday Attendees]])</f>
        <v>26</v>
      </c>
      <c r="F90">
        <f>LEN(Table3[[#This Row],[Saturday Attendees]])</f>
        <v>32</v>
      </c>
      <c r="G90" t="str">
        <f>LEFT(Table3[[#This Row],[Saturday Attendees]],D90-1)</f>
        <v>Katherine</v>
      </c>
      <c r="H90" t="str">
        <f>RIGHT(Table3[[#This Row],[Saturday Attendees]],F90-E90)</f>
        <v>Bowers</v>
      </c>
      <c r="I90">
        <f>IFERROR(FIND(",", Table3[[#This Row],[Saturday Attendees]]),0)</f>
        <v>10</v>
      </c>
      <c r="J90" t="str">
        <f>IF(I90=0,Table3[[#This Row],[Saturday Attendees]],_xlfn.CONCAT(G90," ",H90))</f>
        <v>Katherine Bowers</v>
      </c>
      <c r="M90" t="s">
        <v>483</v>
      </c>
      <c r="N90" t="s">
        <v>594</v>
      </c>
    </row>
    <row r="91" spans="1:14" x14ac:dyDescent="0.25">
      <c r="A91" s="1" t="s">
        <v>238</v>
      </c>
      <c r="B91" s="1" t="s">
        <v>164</v>
      </c>
      <c r="D91" t="e">
        <f>FIND(",",Table3[[#This Row],[Saturday Attendees]])</f>
        <v>#VALUE!</v>
      </c>
      <c r="E91">
        <f>FIND(" ", Table3[[#This Row],[Saturday Attendees]])</f>
        <v>5</v>
      </c>
      <c r="F91">
        <f>LEN(Table3[[#This Row],[Saturday Attendees]])</f>
        <v>13</v>
      </c>
      <c r="G91" t="e">
        <f>LEFT(Table3[[#This Row],[Saturday Attendees]],D91-1)</f>
        <v>#VALUE!</v>
      </c>
      <c r="H91" t="str">
        <f>RIGHT(Table3[[#This Row],[Saturday Attendees]],F91-E91)</f>
        <v>Schipper</v>
      </c>
      <c r="I91">
        <f>IFERROR(FIND(",", Table3[[#This Row],[Saturday Attendees]]),0)</f>
        <v>0</v>
      </c>
      <c r="J91" t="str">
        <f>IF(I91=0,Table3[[#This Row],[Saturday Attendees]],_xlfn.CONCAT(G91," ",H91))</f>
        <v>Maya Schipper</v>
      </c>
      <c r="M91" t="s">
        <v>484</v>
      </c>
      <c r="N91" t="s">
        <v>164</v>
      </c>
    </row>
    <row r="92" spans="1:14" x14ac:dyDescent="0.25">
      <c r="A92" s="1" t="s">
        <v>239</v>
      </c>
      <c r="B92" s="1" t="s">
        <v>165</v>
      </c>
      <c r="D92">
        <f>FIND(",",Table3[[#This Row],[Saturday Attendees]])</f>
        <v>7</v>
      </c>
      <c r="E92">
        <f>FIND(" ", Table3[[#This Row],[Saturday Attendees]])</f>
        <v>18</v>
      </c>
      <c r="F92">
        <f>LEN(Table3[[#This Row],[Saturday Attendees]])</f>
        <v>24</v>
      </c>
      <c r="G92" t="str">
        <f>LEFT(Table3[[#This Row],[Saturday Attendees]],D92-1)</f>
        <v>Hannah</v>
      </c>
      <c r="H92" t="str">
        <f>RIGHT(Table3[[#This Row],[Saturday Attendees]],F92-E92)</f>
        <v>Mccabe</v>
      </c>
      <c r="I92">
        <f>IFERROR(FIND(",", Table3[[#This Row],[Saturday Attendees]]),0)</f>
        <v>7</v>
      </c>
      <c r="J92" t="str">
        <f>IF(I92=0,Table3[[#This Row],[Saturday Attendees]],_xlfn.CONCAT(G92," ",H92))</f>
        <v>Hannah Mccabe</v>
      </c>
      <c r="M92" t="s">
        <v>485</v>
      </c>
      <c r="N92" t="s">
        <v>595</v>
      </c>
    </row>
    <row r="93" spans="1:14" x14ac:dyDescent="0.25">
      <c r="A93" s="1" t="s">
        <v>240</v>
      </c>
      <c r="B93" s="1" t="s">
        <v>166</v>
      </c>
      <c r="D93">
        <f>FIND(",",Table3[[#This Row],[Saturday Attendees]])</f>
        <v>7</v>
      </c>
      <c r="E93">
        <f>FIND(" ", Table3[[#This Row],[Saturday Attendees]])</f>
        <v>12</v>
      </c>
      <c r="F93">
        <f>LEN(Table3[[#This Row],[Saturday Attendees]])</f>
        <v>20</v>
      </c>
      <c r="G93" t="str">
        <f>LEFT(Table3[[#This Row],[Saturday Attendees]],D93-1)</f>
        <v>Tamzin</v>
      </c>
      <c r="H93" t="str">
        <f>RIGHT(Table3[[#This Row],[Saturday Attendees]],F93-E93)</f>
        <v>Reynolds</v>
      </c>
      <c r="I93">
        <f>IFERROR(FIND(",", Table3[[#This Row],[Saturday Attendees]]),0)</f>
        <v>7</v>
      </c>
      <c r="J93" t="str">
        <f>IF(I93=0,Table3[[#This Row],[Saturday Attendees]],_xlfn.CONCAT(G93," ",H93))</f>
        <v>Tamzin Reynolds</v>
      </c>
      <c r="M93" t="s">
        <v>486</v>
      </c>
      <c r="N93" t="s">
        <v>596</v>
      </c>
    </row>
    <row r="94" spans="1:14" x14ac:dyDescent="0.25">
      <c r="A94" s="1" t="s">
        <v>243</v>
      </c>
      <c r="B94" s="1" t="s">
        <v>169</v>
      </c>
      <c r="D94" t="e">
        <f>FIND(",",Table3[[#This Row],[Saturday Attendees]])</f>
        <v>#VALUE!</v>
      </c>
      <c r="E94">
        <f>FIND(" ", Table3[[#This Row],[Saturday Attendees]])</f>
        <v>7</v>
      </c>
      <c r="F94">
        <f>LEN(Table3[[#This Row],[Saturday Attendees]])</f>
        <v>11</v>
      </c>
      <c r="G94" t="e">
        <f>LEFT(Table3[[#This Row],[Saturday Attendees]],D94-1)</f>
        <v>#VALUE!</v>
      </c>
      <c r="H94" t="str">
        <f>RIGHT(Table3[[#This Row],[Saturday Attendees]],F94-E94)</f>
        <v>Nash</v>
      </c>
      <c r="I94">
        <f>IFERROR(FIND(",", Table3[[#This Row],[Saturday Attendees]]),0)</f>
        <v>0</v>
      </c>
      <c r="J94" t="str">
        <f>IF(I94=0,Table3[[#This Row],[Saturday Attendees]],_xlfn.CONCAT(G94," ",H94))</f>
        <v>Oliver Nash</v>
      </c>
      <c r="M94" t="s">
        <v>487</v>
      </c>
      <c r="N94" t="s">
        <v>169</v>
      </c>
    </row>
    <row r="95" spans="1:14" x14ac:dyDescent="0.25">
      <c r="A95" s="1" t="s">
        <v>244</v>
      </c>
      <c r="B95" s="1" t="s">
        <v>170</v>
      </c>
      <c r="D95" t="e">
        <f>FIND(",",Table3[[#This Row],[Saturday Attendees]])</f>
        <v>#VALUE!</v>
      </c>
      <c r="E95">
        <f>FIND(" ", Table3[[#This Row],[Saturday Attendees]])</f>
        <v>10</v>
      </c>
      <c r="F95">
        <f>LEN(Table3[[#This Row],[Saturday Attendees]])</f>
        <v>17</v>
      </c>
      <c r="G95" t="e">
        <f>LEFT(Table3[[#This Row],[Saturday Attendees]],D95-1)</f>
        <v>#VALUE!</v>
      </c>
      <c r="H95" t="str">
        <f>RIGHT(Table3[[#This Row],[Saturday Attendees]],F95-E95)</f>
        <v>Burrell</v>
      </c>
      <c r="I95">
        <f>IFERROR(FIND(",", Table3[[#This Row],[Saturday Attendees]]),0)</f>
        <v>0</v>
      </c>
      <c r="J95" t="str">
        <f>IF(I95=0,Table3[[#This Row],[Saturday Attendees]],_xlfn.CONCAT(G95," ",H95))</f>
        <v>Frederick Burrell</v>
      </c>
      <c r="M95" t="s">
        <v>488</v>
      </c>
      <c r="N95" t="s">
        <v>170</v>
      </c>
    </row>
    <row r="96" spans="1:14" x14ac:dyDescent="0.25">
      <c r="A96" s="1" t="s">
        <v>245</v>
      </c>
      <c r="B96" s="1" t="s">
        <v>171</v>
      </c>
      <c r="D96">
        <f>FIND(",",Table3[[#This Row],[Saturday Attendees]])</f>
        <v>8</v>
      </c>
      <c r="E96">
        <f>FIND(" ", Table3[[#This Row],[Saturday Attendees]])</f>
        <v>15</v>
      </c>
      <c r="F96">
        <f>LEN(Table3[[#This Row],[Saturday Attendees]])</f>
        <v>25</v>
      </c>
      <c r="G96" t="str">
        <f>LEFT(Table3[[#This Row],[Saturday Attendees]],D96-1)</f>
        <v>Spencer</v>
      </c>
      <c r="H96" t="str">
        <f>RIGHT(Table3[[#This Row],[Saturday Attendees]],F96-E96)</f>
        <v>Yasotharan</v>
      </c>
      <c r="I96">
        <f>IFERROR(FIND(",", Table3[[#This Row],[Saturday Attendees]]),0)</f>
        <v>8</v>
      </c>
      <c r="J96" t="str">
        <f>IF(I96=0,Table3[[#This Row],[Saturday Attendees]],_xlfn.CONCAT(G96," ",H96))</f>
        <v>Spencer Yasotharan</v>
      </c>
      <c r="M96" t="s">
        <v>245</v>
      </c>
      <c r="N96" t="s">
        <v>597</v>
      </c>
    </row>
    <row r="97" spans="1:14" x14ac:dyDescent="0.25">
      <c r="A97" s="1" t="s">
        <v>246</v>
      </c>
      <c r="B97" s="1" t="s">
        <v>172</v>
      </c>
      <c r="D97">
        <f>FIND(",",Table3[[#This Row],[Saturday Attendees]])</f>
        <v>10</v>
      </c>
      <c r="E97">
        <f>FIND(" ", Table3[[#This Row],[Saturday Attendees]])</f>
        <v>18</v>
      </c>
      <c r="F97">
        <f>LEN(Table3[[#This Row],[Saturday Attendees]])</f>
        <v>34</v>
      </c>
      <c r="G97" t="str">
        <f>LEFT(Table3[[#This Row],[Saturday Attendees]],D97-1)</f>
        <v>Elizabeth</v>
      </c>
      <c r="H97" t="str">
        <f>RIGHT(Table3[[#This Row],[Saturday Attendees]],F97-E97)</f>
        <v>Kattenhorn-black</v>
      </c>
      <c r="I97">
        <f>IFERROR(FIND(",", Table3[[#This Row],[Saturday Attendees]]),0)</f>
        <v>10</v>
      </c>
      <c r="J97" t="str">
        <f>IF(I97=0,Table3[[#This Row],[Saturday Attendees]],_xlfn.CONCAT(G97," ",H97))</f>
        <v>Elizabeth Kattenhorn-black</v>
      </c>
      <c r="M97" t="s">
        <v>489</v>
      </c>
      <c r="N97" t="s">
        <v>598</v>
      </c>
    </row>
    <row r="98" spans="1:14" x14ac:dyDescent="0.25">
      <c r="A98" s="1" t="s">
        <v>247</v>
      </c>
      <c r="B98" s="1" t="s">
        <v>173</v>
      </c>
      <c r="D98" t="e">
        <f>FIND(",",Table3[[#This Row],[Saturday Attendees]])</f>
        <v>#VALUE!</v>
      </c>
      <c r="E98">
        <f>FIND(" ", Table3[[#This Row],[Saturday Attendees]])</f>
        <v>4</v>
      </c>
      <c r="F98">
        <f>LEN(Table3[[#This Row],[Saturday Attendees]])</f>
        <v>14</v>
      </c>
      <c r="G98" t="e">
        <f>LEFT(Table3[[#This Row],[Saturday Attendees]],D98-1)</f>
        <v>#VALUE!</v>
      </c>
      <c r="H98" t="str">
        <f>RIGHT(Table3[[#This Row],[Saturday Attendees]],F98-E98)</f>
        <v>Littlemore</v>
      </c>
      <c r="I98">
        <f>IFERROR(FIND(",", Table3[[#This Row],[Saturday Attendees]]),0)</f>
        <v>0</v>
      </c>
      <c r="J98" t="str">
        <f>IF(I98=0,Table3[[#This Row],[Saturday Attendees]],_xlfn.CONCAT(G98," ",H98))</f>
        <v>Jon Littlemore</v>
      </c>
      <c r="M98" t="s">
        <v>490</v>
      </c>
      <c r="N98" t="s">
        <v>173</v>
      </c>
    </row>
    <row r="99" spans="1:14" x14ac:dyDescent="0.25">
      <c r="A99" s="1" t="s">
        <v>248</v>
      </c>
      <c r="B99" s="1" t="s">
        <v>174</v>
      </c>
      <c r="D99">
        <f>FIND(",",Table3[[#This Row],[Saturday Attendees]])</f>
        <v>7</v>
      </c>
      <c r="E99">
        <f>FIND(" ", Table3[[#This Row],[Saturday Attendees]])</f>
        <v>19</v>
      </c>
      <c r="F99">
        <f>LEN(Table3[[#This Row],[Saturday Attendees]])</f>
        <v>32</v>
      </c>
      <c r="G99" t="str">
        <f>LEFT(Table3[[#This Row],[Saturday Attendees]],D99-1)</f>
        <v>Edward</v>
      </c>
      <c r="H99" t="str">
        <f>RIGHT(Table3[[#This Row],[Saturday Attendees]],F99-E99)</f>
        <v>Selwyn-sharpe</v>
      </c>
      <c r="I99">
        <f>IFERROR(FIND(",", Table3[[#This Row],[Saturday Attendees]]),0)</f>
        <v>7</v>
      </c>
      <c r="J99" t="str">
        <f>IF(I99=0,Table3[[#This Row],[Saturday Attendees]],_xlfn.CONCAT(G99," ",H99))</f>
        <v>Edward Selwyn-sharpe</v>
      </c>
      <c r="M99" t="s">
        <v>491</v>
      </c>
      <c r="N99" t="s">
        <v>599</v>
      </c>
    </row>
    <row r="100" spans="1:14" x14ac:dyDescent="0.25">
      <c r="A100" s="1" t="s">
        <v>249</v>
      </c>
      <c r="B100" s="1" t="s">
        <v>175</v>
      </c>
      <c r="D100" t="e">
        <f>FIND(",",Table3[[#This Row],[Saturday Attendees]])</f>
        <v>#VALUE!</v>
      </c>
      <c r="E100">
        <f>FIND(" ", Table3[[#This Row],[Saturday Attendees]])</f>
        <v>8</v>
      </c>
      <c r="F100">
        <f>LEN(Table3[[#This Row],[Saturday Attendees]])</f>
        <v>14</v>
      </c>
      <c r="G100" t="e">
        <f>LEFT(Table3[[#This Row],[Saturday Attendees]],D100-1)</f>
        <v>#VALUE!</v>
      </c>
      <c r="H100" t="str">
        <f>RIGHT(Table3[[#This Row],[Saturday Attendees]],F100-E100)</f>
        <v>Rundle</v>
      </c>
      <c r="I100">
        <f>IFERROR(FIND(",", Table3[[#This Row],[Saturday Attendees]]),0)</f>
        <v>0</v>
      </c>
      <c r="J100" t="str">
        <f>IF(I100=0,Table3[[#This Row],[Saturday Attendees]],_xlfn.CONCAT(G100," ",H100))</f>
        <v>Georgia Rundle</v>
      </c>
      <c r="M100" t="s">
        <v>492</v>
      </c>
      <c r="N100" t="s">
        <v>175</v>
      </c>
    </row>
    <row r="101" spans="1:14" x14ac:dyDescent="0.25">
      <c r="A101" s="1" t="s">
        <v>250</v>
      </c>
      <c r="B101" s="1" t="s">
        <v>176</v>
      </c>
      <c r="D101">
        <f>FIND(",",Table3[[#This Row],[Saturday Attendees]])</f>
        <v>8</v>
      </c>
      <c r="E101">
        <f>FIND(" ", Table3[[#This Row],[Saturday Attendees]])</f>
        <v>18</v>
      </c>
      <c r="F101">
        <f>LEN(Table3[[#This Row],[Saturday Attendees]])</f>
        <v>24</v>
      </c>
      <c r="G101" t="str">
        <f>LEFT(Table3[[#This Row],[Saturday Attendees]],D101-1)</f>
        <v>Harriet</v>
      </c>
      <c r="H101" t="str">
        <f>RIGHT(Table3[[#This Row],[Saturday Attendees]],F101-E101)</f>
        <v>Baddoo</v>
      </c>
      <c r="I101">
        <f>IFERROR(FIND(",", Table3[[#This Row],[Saturday Attendees]]),0)</f>
        <v>8</v>
      </c>
      <c r="J101" t="str">
        <f>IF(I101=0,Table3[[#This Row],[Saturday Attendees]],_xlfn.CONCAT(G101," ",H101))</f>
        <v>Harriet Baddoo</v>
      </c>
      <c r="M101" t="s">
        <v>493</v>
      </c>
      <c r="N101" t="s">
        <v>600</v>
      </c>
    </row>
    <row r="102" spans="1:14" x14ac:dyDescent="0.25">
      <c r="A102" s="1" t="s">
        <v>252</v>
      </c>
      <c r="B102" s="1" t="s">
        <v>177</v>
      </c>
      <c r="D102">
        <f>FIND(",",Table3[[#This Row],[Saturday Attendees]])</f>
        <v>6</v>
      </c>
      <c r="E102">
        <f>FIND(" ", Table3[[#This Row],[Saturday Attendees]])</f>
        <v>17</v>
      </c>
      <c r="F102">
        <f>LEN(Table3[[#This Row],[Saturday Attendees]])</f>
        <v>25</v>
      </c>
      <c r="G102" t="str">
        <f>LEFT(Table3[[#This Row],[Saturday Attendees]],D102-1)</f>
        <v>Freya</v>
      </c>
      <c r="H102" t="str">
        <f>RIGHT(Table3[[#This Row],[Saturday Attendees]],F102-E102)</f>
        <v>Dingwall</v>
      </c>
      <c r="I102">
        <f>IFERROR(FIND(",", Table3[[#This Row],[Saturday Attendees]]),0)</f>
        <v>6</v>
      </c>
      <c r="J102" t="str">
        <f>IF(I102=0,Table3[[#This Row],[Saturday Attendees]],_xlfn.CONCAT(G102," ",H102))</f>
        <v>Freya Dingwall</v>
      </c>
      <c r="M102" t="s">
        <v>494</v>
      </c>
      <c r="N102" t="s">
        <v>601</v>
      </c>
    </row>
    <row r="103" spans="1:14" x14ac:dyDescent="0.25">
      <c r="A103" s="1" t="s">
        <v>262</v>
      </c>
      <c r="B103" s="1" t="s">
        <v>178</v>
      </c>
      <c r="D103" t="e">
        <f>FIND(",",Table3[[#This Row],[Saturday Attendees]])</f>
        <v>#VALUE!</v>
      </c>
      <c r="E103">
        <f>FIND(" ", Table3[[#This Row],[Saturday Attendees]])</f>
        <v>8</v>
      </c>
      <c r="F103">
        <f>LEN(Table3[[#This Row],[Saturday Attendees]])</f>
        <v>13</v>
      </c>
      <c r="G103" t="e">
        <f>LEFT(Table3[[#This Row],[Saturday Attendees]],D103-1)</f>
        <v>#VALUE!</v>
      </c>
      <c r="H103" t="str">
        <f>RIGHT(Table3[[#This Row],[Saturday Attendees]],F103-E103)</f>
        <v>Eames</v>
      </c>
      <c r="I103">
        <f>IFERROR(FIND(",", Table3[[#This Row],[Saturday Attendees]]),0)</f>
        <v>0</v>
      </c>
      <c r="J103" t="str">
        <f>IF(I103=0,Table3[[#This Row],[Saturday Attendees]],_xlfn.CONCAT(G103," ",H103))</f>
        <v>Harriet Eames</v>
      </c>
      <c r="M103" t="s">
        <v>495</v>
      </c>
      <c r="N103" t="s">
        <v>178</v>
      </c>
    </row>
    <row r="104" spans="1:14" x14ac:dyDescent="0.25">
      <c r="A104" s="1" t="s">
        <v>263</v>
      </c>
      <c r="B104" s="1" t="s">
        <v>179</v>
      </c>
      <c r="D104" t="e">
        <f>FIND(",",Table3[[#This Row],[Saturday Attendees]])</f>
        <v>#VALUE!</v>
      </c>
      <c r="E104">
        <f>FIND(" ", Table3[[#This Row],[Saturday Attendees]])</f>
        <v>7</v>
      </c>
      <c r="F104">
        <f>LEN(Table3[[#This Row],[Saturday Attendees]])</f>
        <v>13</v>
      </c>
      <c r="G104" t="e">
        <f>LEFT(Table3[[#This Row],[Saturday Attendees]],D104-1)</f>
        <v>#VALUE!</v>
      </c>
      <c r="H104" t="str">
        <f>RIGHT(Table3[[#This Row],[Saturday Attendees]],F104-E104)</f>
        <v>Priory</v>
      </c>
      <c r="I104">
        <f>IFERROR(FIND(",", Table3[[#This Row],[Saturday Attendees]]),0)</f>
        <v>0</v>
      </c>
      <c r="J104" t="str">
        <f>IF(I104=0,Table3[[#This Row],[Saturday Attendees]],_xlfn.CONCAT(G104," ",H104))</f>
        <v>Hannah Priory</v>
      </c>
      <c r="M104" t="s">
        <v>496</v>
      </c>
      <c r="N104" t="s">
        <v>179</v>
      </c>
    </row>
    <row r="105" spans="1:14" x14ac:dyDescent="0.25">
      <c r="A105" s="1" t="s">
        <v>264</v>
      </c>
      <c r="B105" s="1" t="s">
        <v>180</v>
      </c>
      <c r="D105" t="e">
        <f>FIND(",",Table3[[#This Row],[Saturday Attendees]])</f>
        <v>#VALUE!</v>
      </c>
      <c r="E105">
        <f>FIND(" ", Table3[[#This Row],[Saturday Attendees]])</f>
        <v>6</v>
      </c>
      <c r="F105">
        <f>LEN(Table3[[#This Row],[Saturday Attendees]])</f>
        <v>14</v>
      </c>
      <c r="G105" t="e">
        <f>LEFT(Table3[[#This Row],[Saturday Attendees]],D105-1)</f>
        <v>#VALUE!</v>
      </c>
      <c r="H105" t="str">
        <f>RIGHT(Table3[[#This Row],[Saturday Attendees]],F105-E105)</f>
        <v>Slowther</v>
      </c>
      <c r="I105">
        <f>IFERROR(FIND(",", Table3[[#This Row],[Saturday Attendees]]),0)</f>
        <v>0</v>
      </c>
      <c r="J105" t="str">
        <f>IF(I105=0,Table3[[#This Row],[Saturday Attendees]],_xlfn.CONCAT(G105," ",H105))</f>
        <v>Abbie Slowther</v>
      </c>
      <c r="M105" t="s">
        <v>497</v>
      </c>
      <c r="N105" t="s">
        <v>180</v>
      </c>
    </row>
    <row r="106" spans="1:14" x14ac:dyDescent="0.25">
      <c r="A106" s="1" t="s">
        <v>265</v>
      </c>
      <c r="B106" s="1" t="s">
        <v>181</v>
      </c>
      <c r="D106" t="e">
        <f>FIND(",",Table3[[#This Row],[Saturday Attendees]])</f>
        <v>#VALUE!</v>
      </c>
      <c r="E106">
        <f>FIND(" ", Table3[[#This Row],[Saturday Attendees]])</f>
        <v>6</v>
      </c>
      <c r="F106">
        <f>LEN(Table3[[#This Row],[Saturday Attendees]])</f>
        <v>10</v>
      </c>
      <c r="G106" t="e">
        <f>LEFT(Table3[[#This Row],[Saturday Attendees]],D106-1)</f>
        <v>#VALUE!</v>
      </c>
      <c r="H106" t="str">
        <f>RIGHT(Table3[[#This Row],[Saturday Attendees]],F106-E106)</f>
        <v>Khan</v>
      </c>
      <c r="I106">
        <f>IFERROR(FIND(",", Table3[[#This Row],[Saturday Attendees]]),0)</f>
        <v>0</v>
      </c>
      <c r="J106" t="str">
        <f>IF(I106=0,Table3[[#This Row],[Saturday Attendees]],_xlfn.CONCAT(G106," ",H106))</f>
        <v>Kiran Khan</v>
      </c>
      <c r="M106" t="s">
        <v>265</v>
      </c>
      <c r="N106" t="s">
        <v>181</v>
      </c>
    </row>
    <row r="107" spans="1:14" x14ac:dyDescent="0.25">
      <c r="A107" s="1" t="s">
        <v>266</v>
      </c>
      <c r="B107" s="1" t="s">
        <v>182</v>
      </c>
      <c r="D107">
        <f>FIND(",",Table3[[#This Row],[Saturday Attendees]])</f>
        <v>6</v>
      </c>
      <c r="E107">
        <f>FIND(" ", Table3[[#This Row],[Saturday Attendees]])</f>
        <v>21</v>
      </c>
      <c r="F107">
        <f>LEN(Table3[[#This Row],[Saturday Attendees]])</f>
        <v>27</v>
      </c>
      <c r="G107" t="str">
        <f>LEFT(Table3[[#This Row],[Saturday Attendees]],D107-1)</f>
        <v>Nancy</v>
      </c>
      <c r="H107" t="str">
        <f>RIGHT(Table3[[#This Row],[Saturday Attendees]],F107-E107)</f>
        <v>Meakin</v>
      </c>
      <c r="I107">
        <f>IFERROR(FIND(",", Table3[[#This Row],[Saturday Attendees]]),0)</f>
        <v>6</v>
      </c>
      <c r="J107" t="str">
        <f>IF(I107=0,Table3[[#This Row],[Saturday Attendees]],_xlfn.CONCAT(G107," ",H107))</f>
        <v>Nancy Meakin</v>
      </c>
      <c r="M107" t="s">
        <v>498</v>
      </c>
      <c r="N107" t="s">
        <v>602</v>
      </c>
    </row>
    <row r="108" spans="1:14" x14ac:dyDescent="0.25">
      <c r="A108" s="1" t="s">
        <v>267</v>
      </c>
      <c r="B108" s="1" t="s">
        <v>183</v>
      </c>
      <c r="D108" t="e">
        <f>FIND(",",Table3[[#This Row],[Saturday Attendees]])</f>
        <v>#VALUE!</v>
      </c>
      <c r="E108">
        <f>FIND(" ", Table3[[#This Row],[Saturday Attendees]])</f>
        <v>7</v>
      </c>
      <c r="F108">
        <f>LEN(Table3[[#This Row],[Saturday Attendees]])</f>
        <v>14</v>
      </c>
      <c r="G108" t="e">
        <f>LEFT(Table3[[#This Row],[Saturday Attendees]],D108-1)</f>
        <v>#VALUE!</v>
      </c>
      <c r="H108" t="str">
        <f>RIGHT(Table3[[#This Row],[Saturday Attendees]],F108-E108)</f>
        <v>Vickery</v>
      </c>
      <c r="I108">
        <f>IFERROR(FIND(",", Table3[[#This Row],[Saturday Attendees]]),0)</f>
        <v>0</v>
      </c>
      <c r="J108" t="str">
        <f>IF(I108=0,Table3[[#This Row],[Saturday Attendees]],_xlfn.CONCAT(G108," ",H108))</f>
        <v>Phoebe Vickery</v>
      </c>
      <c r="M108" t="s">
        <v>499</v>
      </c>
      <c r="N108" t="s">
        <v>183</v>
      </c>
    </row>
    <row r="109" spans="1:14" x14ac:dyDescent="0.25">
      <c r="A109" s="1" t="s">
        <v>268</v>
      </c>
      <c r="B109" s="1" t="s">
        <v>184</v>
      </c>
      <c r="D109">
        <f>FIND(",",Table3[[#This Row],[Saturday Attendees]])</f>
        <v>7</v>
      </c>
      <c r="E109">
        <f>FIND(" ", Table3[[#This Row],[Saturday Attendees]])</f>
        <v>21</v>
      </c>
      <c r="F109">
        <f>LEN(Table3[[#This Row],[Saturday Attendees]])</f>
        <v>26</v>
      </c>
      <c r="G109" t="str">
        <f>LEFT(Table3[[#This Row],[Saturday Attendees]],D109-1)</f>
        <v>Samuel</v>
      </c>
      <c r="H109" t="str">
        <f>RIGHT(Table3[[#This Row],[Saturday Attendees]],F109-E109)</f>
        <v>Joyce</v>
      </c>
      <c r="I109">
        <f>IFERROR(FIND(",", Table3[[#This Row],[Saturday Attendees]]),0)</f>
        <v>7</v>
      </c>
      <c r="J109" t="str">
        <f>IF(I109=0,Table3[[#This Row],[Saturday Attendees]],_xlfn.CONCAT(G109," ",H109))</f>
        <v>Samuel Joyce</v>
      </c>
      <c r="M109" t="s">
        <v>500</v>
      </c>
      <c r="N109" t="s">
        <v>603</v>
      </c>
    </row>
    <row r="110" spans="1:14" x14ac:dyDescent="0.25">
      <c r="A110" s="1" t="s">
        <v>269</v>
      </c>
      <c r="B110" s="1" t="s">
        <v>185</v>
      </c>
      <c r="D110">
        <f>FIND(",",Table3[[#This Row],[Saturday Attendees]])</f>
        <v>7</v>
      </c>
      <c r="E110">
        <f>FIND(" ", Table3[[#This Row],[Saturday Attendees]])</f>
        <v>13</v>
      </c>
      <c r="F110">
        <f>LEN(Table3[[#This Row],[Saturday Attendees]])</f>
        <v>18</v>
      </c>
      <c r="G110" t="str">
        <f>LEFT(Table3[[#This Row],[Saturday Attendees]],D110-1)</f>
        <v>Olivia</v>
      </c>
      <c r="H110" t="str">
        <f>RIGHT(Table3[[#This Row],[Saturday Attendees]],F110-E110)</f>
        <v>Jacob</v>
      </c>
      <c r="I110">
        <f>IFERROR(FIND(",", Table3[[#This Row],[Saturday Attendees]]),0)</f>
        <v>7</v>
      </c>
      <c r="J110" t="str">
        <f>IF(I110=0,Table3[[#This Row],[Saturday Attendees]],_xlfn.CONCAT(G110," ",H110))</f>
        <v>Olivia Jacob</v>
      </c>
      <c r="M110" t="s">
        <v>501</v>
      </c>
      <c r="N110" t="s">
        <v>604</v>
      </c>
    </row>
    <row r="111" spans="1:14" x14ac:dyDescent="0.25">
      <c r="A111" s="1" t="s">
        <v>283</v>
      </c>
      <c r="B111" s="1" t="s">
        <v>186</v>
      </c>
      <c r="D111">
        <f>FIND(",",Table3[[#This Row],[Saturday Attendees]])</f>
        <v>7</v>
      </c>
      <c r="E111">
        <f>FIND(" ", Table3[[#This Row],[Saturday Attendees]])</f>
        <v>16</v>
      </c>
      <c r="F111">
        <f>LEN(Table3[[#This Row],[Saturday Attendees]])</f>
        <v>21</v>
      </c>
      <c r="G111" t="str">
        <f>LEFT(Table3[[#This Row],[Saturday Attendees]],D111-1)</f>
        <v>Robert</v>
      </c>
      <c r="H111" t="str">
        <f>RIGHT(Table3[[#This Row],[Saturday Attendees]],F111-E111)</f>
        <v>Welsh</v>
      </c>
      <c r="I111">
        <f>IFERROR(FIND(",", Table3[[#This Row],[Saturday Attendees]]),0)</f>
        <v>7</v>
      </c>
      <c r="J111" t="str">
        <f>IF(I111=0,Table3[[#This Row],[Saturday Attendees]],_xlfn.CONCAT(G111," ",H111))</f>
        <v>Robert Welsh</v>
      </c>
      <c r="M111" t="s">
        <v>283</v>
      </c>
      <c r="N111" t="s">
        <v>605</v>
      </c>
    </row>
    <row r="112" spans="1:14" x14ac:dyDescent="0.25">
      <c r="A112" s="1" t="s">
        <v>284</v>
      </c>
      <c r="B112" s="1" t="s">
        <v>187</v>
      </c>
      <c r="D112">
        <f>FIND(",",Table3[[#This Row],[Saturday Attendees]])</f>
        <v>8</v>
      </c>
      <c r="E112">
        <f>FIND(" ", Table3[[#This Row],[Saturday Attendees]])</f>
        <v>16</v>
      </c>
      <c r="F112">
        <f>LEN(Table3[[#This Row],[Saturday Attendees]])</f>
        <v>25</v>
      </c>
      <c r="G112" t="str">
        <f>LEFT(Table3[[#This Row],[Saturday Attendees]],D112-1)</f>
        <v>Katrina</v>
      </c>
      <c r="H112" t="str">
        <f>RIGHT(Table3[[#This Row],[Saturday Attendees]],F112-E112)</f>
        <v>Gresswell</v>
      </c>
      <c r="I112">
        <f>IFERROR(FIND(",", Table3[[#This Row],[Saturday Attendees]]),0)</f>
        <v>8</v>
      </c>
      <c r="J112" t="str">
        <f>IF(I112=0,Table3[[#This Row],[Saturday Attendees]],_xlfn.CONCAT(G112," ",H112))</f>
        <v>Katrina Gresswell</v>
      </c>
      <c r="M112" t="s">
        <v>502</v>
      </c>
      <c r="N112" t="s">
        <v>606</v>
      </c>
    </row>
    <row r="113" spans="1:14" x14ac:dyDescent="0.25">
      <c r="A113" s="1" t="s">
        <v>285</v>
      </c>
      <c r="B113" s="1" t="s">
        <v>188</v>
      </c>
      <c r="D113">
        <f>FIND(",",Table3[[#This Row],[Saturday Attendees]])</f>
        <v>8</v>
      </c>
      <c r="E113">
        <f>FIND(" ", Table3[[#This Row],[Saturday Attendees]])</f>
        <v>16</v>
      </c>
      <c r="F113">
        <f>LEN(Table3[[#This Row],[Saturday Attendees]])</f>
        <v>25</v>
      </c>
      <c r="G113" t="str">
        <f>LEFT(Table3[[#This Row],[Saturday Attendees]],D113-1)</f>
        <v>Anthony</v>
      </c>
      <c r="H113" t="str">
        <f>RIGHT(Table3[[#This Row],[Saturday Attendees]],F113-E113)</f>
        <v>Arthurton</v>
      </c>
      <c r="I113">
        <f>IFERROR(FIND(",", Table3[[#This Row],[Saturday Attendees]]),0)</f>
        <v>8</v>
      </c>
      <c r="J113" t="str">
        <f>IF(I113=0,Table3[[#This Row],[Saturday Attendees]],_xlfn.CONCAT(G113," ",H113))</f>
        <v>Anthony Arthurton</v>
      </c>
      <c r="M113" t="s">
        <v>503</v>
      </c>
      <c r="N113" t="s">
        <v>607</v>
      </c>
    </row>
    <row r="114" spans="1:14" x14ac:dyDescent="0.25">
      <c r="A114" s="1" t="s">
        <v>296</v>
      </c>
      <c r="B114" s="1" t="s">
        <v>189</v>
      </c>
      <c r="D114">
        <f>FIND(",",Table3[[#This Row],[Saturday Attendees]])</f>
        <v>5</v>
      </c>
      <c r="E114">
        <f>FIND(" ", Table3[[#This Row],[Saturday Attendees]])</f>
        <v>12</v>
      </c>
      <c r="F114">
        <f>LEN(Table3[[#This Row],[Saturday Attendees]])</f>
        <v>17</v>
      </c>
      <c r="G114" t="str">
        <f>LEFT(Table3[[#This Row],[Saturday Attendees]],D114-1)</f>
        <v>Zara</v>
      </c>
      <c r="H114" t="str">
        <f>RIGHT(Table3[[#This Row],[Saturday Attendees]],F114-E114)</f>
        <v>Binji</v>
      </c>
      <c r="I114">
        <f>IFERROR(FIND(",", Table3[[#This Row],[Saturday Attendees]]),0)</f>
        <v>5</v>
      </c>
      <c r="J114" t="str">
        <f>IF(I114=0,Table3[[#This Row],[Saturday Attendees]],_xlfn.CONCAT(G114," ",H114))</f>
        <v>Zara Binji</v>
      </c>
      <c r="M114" t="s">
        <v>504</v>
      </c>
      <c r="N114" t="s">
        <v>608</v>
      </c>
    </row>
    <row r="115" spans="1:14" x14ac:dyDescent="0.25">
      <c r="A115" s="1" t="s">
        <v>297</v>
      </c>
      <c r="B115" s="1" t="s">
        <v>190</v>
      </c>
      <c r="D115">
        <f>FIND(",",Table3[[#This Row],[Saturday Attendees]])</f>
        <v>5</v>
      </c>
      <c r="E115">
        <f>FIND(" ", Table3[[#This Row],[Saturday Attendees]])</f>
        <v>15</v>
      </c>
      <c r="F115">
        <f>LEN(Table3[[#This Row],[Saturday Attendees]])</f>
        <v>25</v>
      </c>
      <c r="G115" t="str">
        <f>LEFT(Table3[[#This Row],[Saturday Attendees]],D115-1)</f>
        <v>Lucy</v>
      </c>
      <c r="H115" t="str">
        <f>RIGHT(Table3[[#This Row],[Saturday Attendees]],F115-E115)</f>
        <v>Westmacott</v>
      </c>
      <c r="I115">
        <f>IFERROR(FIND(",", Table3[[#This Row],[Saturday Attendees]]),0)</f>
        <v>5</v>
      </c>
      <c r="J115" t="str">
        <f>IF(I115=0,Table3[[#This Row],[Saturday Attendees]],_xlfn.CONCAT(G115," ",H115))</f>
        <v>Lucy Westmacott</v>
      </c>
      <c r="M115" t="s">
        <v>505</v>
      </c>
      <c r="N115" t="s">
        <v>609</v>
      </c>
    </row>
    <row r="116" spans="1:14" x14ac:dyDescent="0.25">
      <c r="A116" s="1" t="s">
        <v>298</v>
      </c>
      <c r="B116" s="1" t="s">
        <v>191</v>
      </c>
      <c r="D116">
        <f>FIND(",",Table3[[#This Row],[Saturday Attendees]])</f>
        <v>7</v>
      </c>
      <c r="E116">
        <f>FIND(" ", Table3[[#This Row],[Saturday Attendees]])</f>
        <v>14</v>
      </c>
      <c r="F116">
        <f>LEN(Table3[[#This Row],[Saturday Attendees]])</f>
        <v>18</v>
      </c>
      <c r="G116" t="str">
        <f>LEFT(Table3[[#This Row],[Saturday Attendees]],D116-1)</f>
        <v>Thomas</v>
      </c>
      <c r="H116" t="str">
        <f>RIGHT(Table3[[#This Row],[Saturday Attendees]],F116-E116)</f>
        <v>Sale</v>
      </c>
      <c r="I116">
        <f>IFERROR(FIND(",", Table3[[#This Row],[Saturday Attendees]]),0)</f>
        <v>7</v>
      </c>
      <c r="J116" t="str">
        <f>IF(I116=0,Table3[[#This Row],[Saturday Attendees]],_xlfn.CONCAT(G116," ",H116))</f>
        <v>Thomas Sale</v>
      </c>
      <c r="M116" t="s">
        <v>506</v>
      </c>
      <c r="N116" t="s">
        <v>610</v>
      </c>
    </row>
    <row r="117" spans="1:14" x14ac:dyDescent="0.25">
      <c r="A117" s="1" t="s">
        <v>299</v>
      </c>
      <c r="B117" s="1" t="s">
        <v>192</v>
      </c>
      <c r="D117">
        <f>FIND(",",Table3[[#This Row],[Saturday Attendees]])</f>
        <v>9</v>
      </c>
      <c r="E117">
        <f>FIND(" ", Table3[[#This Row],[Saturday Attendees]])</f>
        <v>14</v>
      </c>
      <c r="F117">
        <f>LEN(Table3[[#This Row],[Saturday Attendees]])</f>
        <v>24</v>
      </c>
      <c r="G117" t="str">
        <f>LEFT(Table3[[#This Row],[Saturday Attendees]],D117-1)</f>
        <v>Victoria</v>
      </c>
      <c r="H117" t="str">
        <f>RIGHT(Table3[[#This Row],[Saturday Attendees]],F117-E117)</f>
        <v>Richardson</v>
      </c>
      <c r="I117">
        <f>IFERROR(FIND(",", Table3[[#This Row],[Saturday Attendees]]),0)</f>
        <v>9</v>
      </c>
      <c r="J117" t="str">
        <f>IF(I117=0,Table3[[#This Row],[Saturday Attendees]],_xlfn.CONCAT(G117," ",H117))</f>
        <v>Victoria Richardson</v>
      </c>
      <c r="M117" t="s">
        <v>507</v>
      </c>
      <c r="N117" t="s">
        <v>611</v>
      </c>
    </row>
    <row r="118" spans="1:14" x14ac:dyDescent="0.25">
      <c r="A118" s="1" t="s">
        <v>300</v>
      </c>
      <c r="B118" s="1" t="s">
        <v>193</v>
      </c>
      <c r="D118">
        <f>FIND(",",Table3[[#This Row],[Saturday Attendees]])</f>
        <v>7</v>
      </c>
      <c r="E118">
        <f>FIND(" ", Table3[[#This Row],[Saturday Attendees]])</f>
        <v>15</v>
      </c>
      <c r="F118">
        <f>LEN(Table3[[#This Row],[Saturday Attendees]])</f>
        <v>22</v>
      </c>
      <c r="G118" t="str">
        <f>LEFT(Table3[[#This Row],[Saturday Attendees]],D118-1)</f>
        <v>Joseph</v>
      </c>
      <c r="H118" t="str">
        <f>RIGHT(Table3[[#This Row],[Saturday Attendees]],F118-E118)</f>
        <v>Edwards</v>
      </c>
      <c r="I118">
        <f>IFERROR(FIND(",", Table3[[#This Row],[Saturday Attendees]]),0)</f>
        <v>7</v>
      </c>
      <c r="J118" t="str">
        <f>IF(I118=0,Table3[[#This Row],[Saturday Attendees]],_xlfn.CONCAT(G118," ",H118))</f>
        <v>Joseph Edwards</v>
      </c>
      <c r="M118" t="s">
        <v>508</v>
      </c>
      <c r="N118" t="s">
        <v>612</v>
      </c>
    </row>
    <row r="119" spans="1:14" x14ac:dyDescent="0.25">
      <c r="A119" s="1" t="s">
        <v>301</v>
      </c>
      <c r="B119" s="1" t="s">
        <v>194</v>
      </c>
      <c r="D119">
        <f>FIND(",",Table3[[#This Row],[Saturday Attendees]])</f>
        <v>6</v>
      </c>
      <c r="E119">
        <f>FIND(" ", Table3[[#This Row],[Saturday Attendees]])</f>
        <v>20</v>
      </c>
      <c r="F119">
        <f>LEN(Table3[[#This Row],[Saturday Attendees]])</f>
        <v>26</v>
      </c>
      <c r="G119" t="str">
        <f>LEFT(Table3[[#This Row],[Saturday Attendees]],D119-1)</f>
        <v>Alice</v>
      </c>
      <c r="H119" t="str">
        <f>RIGHT(Table3[[#This Row],[Saturday Attendees]],F119-E119)</f>
        <v>Horner</v>
      </c>
      <c r="I119">
        <f>IFERROR(FIND(",", Table3[[#This Row],[Saturday Attendees]]),0)</f>
        <v>6</v>
      </c>
      <c r="J119" t="str">
        <f>IF(I119=0,Table3[[#This Row],[Saturday Attendees]],_xlfn.CONCAT(G119," ",H119))</f>
        <v>Alice Horner</v>
      </c>
      <c r="M119" t="s">
        <v>301</v>
      </c>
      <c r="N119" t="s">
        <v>613</v>
      </c>
    </row>
    <row r="120" spans="1:14" x14ac:dyDescent="0.25">
      <c r="A120" s="1" t="s">
        <v>304</v>
      </c>
      <c r="B120" s="1" t="s">
        <v>195</v>
      </c>
      <c r="D120">
        <f>FIND(",",Table3[[#This Row],[Saturday Attendees]])</f>
        <v>9</v>
      </c>
      <c r="E120">
        <f>FIND(" ", Table3[[#This Row],[Saturday Attendees]])</f>
        <v>16</v>
      </c>
      <c r="F120">
        <f>LEN(Table3[[#This Row],[Saturday Attendees]])</f>
        <v>20</v>
      </c>
      <c r="G120" t="str">
        <f>LEFT(Table3[[#This Row],[Saturday Attendees]],D120-1)</f>
        <v>Georgina</v>
      </c>
      <c r="H120" t="str">
        <f>RIGHT(Table3[[#This Row],[Saturday Attendees]],F120-E120)</f>
        <v>Post</v>
      </c>
      <c r="I120">
        <f>IFERROR(FIND(",", Table3[[#This Row],[Saturday Attendees]]),0)</f>
        <v>9</v>
      </c>
      <c r="J120" t="str">
        <f>IF(I120=0,Table3[[#This Row],[Saturday Attendees]],_xlfn.CONCAT(G120," ",H120))</f>
        <v>Georgina Post</v>
      </c>
      <c r="M120" t="s">
        <v>304</v>
      </c>
      <c r="N120" t="s">
        <v>614</v>
      </c>
    </row>
    <row r="121" spans="1:14" x14ac:dyDescent="0.25">
      <c r="A121" s="1" t="s">
        <v>305</v>
      </c>
      <c r="B121" s="1" t="s">
        <v>196</v>
      </c>
      <c r="D121" t="e">
        <f>FIND(",",Table3[[#This Row],[Saturday Attendees]])</f>
        <v>#VALUE!</v>
      </c>
      <c r="E121">
        <f>FIND(" ", Table3[[#This Row],[Saturday Attendees]])</f>
        <v>7</v>
      </c>
      <c r="F121">
        <f>LEN(Table3[[#This Row],[Saturday Attendees]])</f>
        <v>13</v>
      </c>
      <c r="G121" t="e">
        <f>LEFT(Table3[[#This Row],[Saturday Attendees]],D121-1)</f>
        <v>#VALUE!</v>
      </c>
      <c r="H121" t="str">
        <f>RIGHT(Table3[[#This Row],[Saturday Attendees]],F121-E121)</f>
        <v>Mannan</v>
      </c>
      <c r="I121">
        <f>IFERROR(FIND(",", Table3[[#This Row],[Saturday Attendees]]),0)</f>
        <v>0</v>
      </c>
      <c r="J121" t="str">
        <f>IF(I121=0,Table3[[#This Row],[Saturday Attendees]],_xlfn.CONCAT(G121," ",H121))</f>
        <v>Amirah Mannan</v>
      </c>
      <c r="M121" t="s">
        <v>509</v>
      </c>
      <c r="N121" t="s">
        <v>196</v>
      </c>
    </row>
    <row r="122" spans="1:14" x14ac:dyDescent="0.25">
      <c r="A122" s="1" t="s">
        <v>306</v>
      </c>
      <c r="B122" s="1" t="s">
        <v>197</v>
      </c>
      <c r="D122">
        <f>FIND(",",Table3[[#This Row],[Saturday Attendees]])</f>
        <v>7</v>
      </c>
      <c r="E122">
        <f>FIND(" ", Table3[[#This Row],[Saturday Attendees]])</f>
        <v>13</v>
      </c>
      <c r="F122">
        <f>LEN(Table3[[#This Row],[Saturday Attendees]])</f>
        <v>21</v>
      </c>
      <c r="G122" t="str">
        <f>LEFT(Table3[[#This Row],[Saturday Attendees]],D122-1)</f>
        <v>Isabel</v>
      </c>
      <c r="H122" t="str">
        <f>RIGHT(Table3[[#This Row],[Saturday Attendees]],F122-E122)</f>
        <v>Ricketts</v>
      </c>
      <c r="I122">
        <f>IFERROR(FIND(",", Table3[[#This Row],[Saturday Attendees]]),0)</f>
        <v>7</v>
      </c>
      <c r="J122" t="str">
        <f>IF(I122=0,Table3[[#This Row],[Saturday Attendees]],_xlfn.CONCAT(G122," ",H122))</f>
        <v>Isabel Ricketts</v>
      </c>
      <c r="M122" t="s">
        <v>510</v>
      </c>
      <c r="N122" t="s">
        <v>615</v>
      </c>
    </row>
    <row r="123" spans="1:14" x14ac:dyDescent="0.25">
      <c r="A123" s="1" t="s">
        <v>307</v>
      </c>
      <c r="B123" s="1" t="s">
        <v>198</v>
      </c>
      <c r="D123">
        <f>FIND(",",Table3[[#This Row],[Saturday Attendees]])</f>
        <v>7</v>
      </c>
      <c r="E123">
        <f>FIND(" ", Table3[[#This Row],[Saturday Attendees]])</f>
        <v>13</v>
      </c>
      <c r="F123">
        <f>LEN(Table3[[#This Row],[Saturday Attendees]])</f>
        <v>21</v>
      </c>
      <c r="G123" t="str">
        <f>LEFT(Table3[[#This Row],[Saturday Attendees]],D123-1)</f>
        <v>Miriam</v>
      </c>
      <c r="H123" t="str">
        <f>RIGHT(Table3[[#This Row],[Saturday Attendees]],F123-E123)</f>
        <v>Schluter</v>
      </c>
      <c r="I123">
        <f>IFERROR(FIND(",", Table3[[#This Row],[Saturday Attendees]]),0)</f>
        <v>7</v>
      </c>
      <c r="J123" t="str">
        <f>IF(I123=0,Table3[[#This Row],[Saturday Attendees]],_xlfn.CONCAT(G123," ",H123))</f>
        <v>Miriam Schluter</v>
      </c>
      <c r="M123" t="s">
        <v>511</v>
      </c>
      <c r="N123" t="s">
        <v>616</v>
      </c>
    </row>
    <row r="124" spans="1:14" x14ac:dyDescent="0.25">
      <c r="A124" s="1" t="s">
        <v>308</v>
      </c>
      <c r="B124" s="1" t="s">
        <v>199</v>
      </c>
      <c r="D124" t="e">
        <f>FIND(",",Table3[[#This Row],[Saturday Attendees]])</f>
        <v>#VALUE!</v>
      </c>
      <c r="E124">
        <f>FIND(" ", Table3[[#This Row],[Saturday Attendees]])</f>
        <v>4</v>
      </c>
      <c r="F124">
        <f>LEN(Table3[[#This Row],[Saturday Attendees]])</f>
        <v>9</v>
      </c>
      <c r="G124" t="e">
        <f>LEFT(Table3[[#This Row],[Saturday Attendees]],D124-1)</f>
        <v>#VALUE!</v>
      </c>
      <c r="H124" t="str">
        <f>RIGHT(Table3[[#This Row],[Saturday Attendees]],F124-E124)</f>
        <v>Mccoy</v>
      </c>
      <c r="I124">
        <f>IFERROR(FIND(",", Table3[[#This Row],[Saturday Attendees]]),0)</f>
        <v>0</v>
      </c>
      <c r="J124" t="str">
        <f>IF(I124=0,Table3[[#This Row],[Saturday Attendees]],_xlfn.CONCAT(G124," ",H124))</f>
        <v>Ava Mccoy</v>
      </c>
      <c r="M124" t="s">
        <v>308</v>
      </c>
      <c r="N124" t="s">
        <v>199</v>
      </c>
    </row>
    <row r="125" spans="1:14" x14ac:dyDescent="0.25">
      <c r="A125" s="1" t="s">
        <v>310</v>
      </c>
      <c r="B125" s="1" t="s">
        <v>200</v>
      </c>
      <c r="D125" t="e">
        <f>FIND(",",Table3[[#This Row],[Saturday Attendees]])</f>
        <v>#VALUE!</v>
      </c>
      <c r="E125">
        <f>FIND(" ", Table3[[#This Row],[Saturday Attendees]])</f>
        <v>10</v>
      </c>
      <c r="F125">
        <f>LEN(Table3[[#This Row],[Saturday Attendees]])</f>
        <v>19</v>
      </c>
      <c r="G125" t="e">
        <f>LEFT(Table3[[#This Row],[Saturday Attendees]],D125-1)</f>
        <v>#VALUE!</v>
      </c>
      <c r="H125" t="str">
        <f>RIGHT(Table3[[#This Row],[Saturday Attendees]],F125-E125)</f>
        <v>Armstrong</v>
      </c>
      <c r="I125">
        <f>IFERROR(FIND(",", Table3[[#This Row],[Saturday Attendees]]),0)</f>
        <v>0</v>
      </c>
      <c r="J125" t="str">
        <f>IF(I125=0,Table3[[#This Row],[Saturday Attendees]],_xlfn.CONCAT(G125," ",H125))</f>
        <v>Sebastian Armstrong</v>
      </c>
      <c r="M125" t="s">
        <v>310</v>
      </c>
      <c r="N125" t="s">
        <v>200</v>
      </c>
    </row>
    <row r="126" spans="1:14" x14ac:dyDescent="0.25">
      <c r="A126" s="1" t="s">
        <v>311</v>
      </c>
      <c r="B126" s="1" t="s">
        <v>201</v>
      </c>
      <c r="D126">
        <f>FIND(",",Table3[[#This Row],[Saturday Attendees]])</f>
        <v>8</v>
      </c>
      <c r="E126">
        <f>FIND(" ", Table3[[#This Row],[Saturday Attendees]])</f>
        <v>17</v>
      </c>
      <c r="F126">
        <f>LEN(Table3[[#This Row],[Saturday Attendees]])</f>
        <v>28</v>
      </c>
      <c r="G126" t="str">
        <f>LEFT(Table3[[#This Row],[Saturday Attendees]],D126-1)</f>
        <v>Matthew</v>
      </c>
      <c r="H126" t="str">
        <f>RIGHT(Table3[[#This Row],[Saturday Attendees]],F126-E126)</f>
        <v>Littlehales</v>
      </c>
      <c r="I126">
        <f>IFERROR(FIND(",", Table3[[#This Row],[Saturday Attendees]]),0)</f>
        <v>8</v>
      </c>
      <c r="J126" t="str">
        <f>IF(I126=0,Table3[[#This Row],[Saturday Attendees]],_xlfn.CONCAT(G126," ",H126))</f>
        <v>Matthew Littlehales</v>
      </c>
      <c r="M126" t="s">
        <v>512</v>
      </c>
      <c r="N126" t="s">
        <v>617</v>
      </c>
    </row>
    <row r="127" spans="1:14" x14ac:dyDescent="0.25">
      <c r="A127" s="1" t="s">
        <v>312</v>
      </c>
      <c r="B127" s="1" t="s">
        <v>202</v>
      </c>
      <c r="D127">
        <f>FIND(",",Table3[[#This Row],[Saturday Attendees]])</f>
        <v>6</v>
      </c>
      <c r="E127">
        <f>FIND(" ", Table3[[#This Row],[Saturday Attendees]])</f>
        <v>11</v>
      </c>
      <c r="F127">
        <f>LEN(Table3[[#This Row],[Saturday Attendees]])</f>
        <v>19</v>
      </c>
      <c r="G127" t="str">
        <f>LEFT(Table3[[#This Row],[Saturday Attendees]],D127-1)</f>
        <v>Laura</v>
      </c>
      <c r="H127" t="str">
        <f>RIGHT(Table3[[#This Row],[Saturday Attendees]],F127-E127)</f>
        <v>Hewitson</v>
      </c>
      <c r="I127">
        <f>IFERROR(FIND(",", Table3[[#This Row],[Saturday Attendees]]),0)</f>
        <v>6</v>
      </c>
      <c r="J127" t="str">
        <f>IF(I127=0,Table3[[#This Row],[Saturday Attendees]],_xlfn.CONCAT(G127," ",H127))</f>
        <v>Laura Hewitson</v>
      </c>
      <c r="M127" t="s">
        <v>513</v>
      </c>
      <c r="N127" t="s">
        <v>618</v>
      </c>
    </row>
    <row r="128" spans="1:14" x14ac:dyDescent="0.25">
      <c r="A128" s="1" t="s">
        <v>313</v>
      </c>
      <c r="B128" s="1" t="s">
        <v>203</v>
      </c>
      <c r="D128" t="e">
        <f>FIND(",",Table3[[#This Row],[Saturday Attendees]])</f>
        <v>#VALUE!</v>
      </c>
      <c r="E128">
        <f>FIND(" ", Table3[[#This Row],[Saturday Attendees]])</f>
        <v>6</v>
      </c>
      <c r="F128">
        <f>LEN(Table3[[#This Row],[Saturday Attendees]])</f>
        <v>11</v>
      </c>
      <c r="G128" t="e">
        <f>LEFT(Table3[[#This Row],[Saturday Attendees]],D128-1)</f>
        <v>#VALUE!</v>
      </c>
      <c r="H128" t="str">
        <f>RIGHT(Table3[[#This Row],[Saturday Attendees]],F128-E128)</f>
        <v>Watts</v>
      </c>
      <c r="I128">
        <f>IFERROR(FIND(",", Table3[[#This Row],[Saturday Attendees]]),0)</f>
        <v>0</v>
      </c>
      <c r="J128" t="str">
        <f>IF(I128=0,Table3[[#This Row],[Saturday Attendees]],_xlfn.CONCAT(G128," ",H128))</f>
        <v>Felix Watts</v>
      </c>
      <c r="M128" t="s">
        <v>514</v>
      </c>
      <c r="N128" t="s">
        <v>203</v>
      </c>
    </row>
    <row r="129" spans="1:14" x14ac:dyDescent="0.25">
      <c r="A129" s="1" t="s">
        <v>314</v>
      </c>
      <c r="B129" s="1" t="s">
        <v>204</v>
      </c>
      <c r="D129">
        <f>FIND(",",Table3[[#This Row],[Saturday Attendees]])</f>
        <v>6</v>
      </c>
      <c r="E129">
        <f>FIND(" ", Table3[[#This Row],[Saturday Attendees]])</f>
        <v>14</v>
      </c>
      <c r="F129">
        <f>LEN(Table3[[#This Row],[Saturday Attendees]])</f>
        <v>24</v>
      </c>
      <c r="G129" t="str">
        <f>LEFT(Table3[[#This Row],[Saturday Attendees]],D129-1)</f>
        <v>Lewis</v>
      </c>
      <c r="H129" t="str">
        <f>RIGHT(Table3[[#This Row],[Saturday Attendees]],F129-E129)</f>
        <v>Derbyshire</v>
      </c>
      <c r="I129">
        <f>IFERROR(FIND(",", Table3[[#This Row],[Saturday Attendees]]),0)</f>
        <v>6</v>
      </c>
      <c r="J129" t="str">
        <f>IF(I129=0,Table3[[#This Row],[Saturday Attendees]],_xlfn.CONCAT(G129," ",H129))</f>
        <v>Lewis Derbyshire</v>
      </c>
      <c r="M129" t="s">
        <v>515</v>
      </c>
      <c r="N129" t="s">
        <v>619</v>
      </c>
    </row>
    <row r="130" spans="1:14" x14ac:dyDescent="0.25">
      <c r="A130" s="1" t="s">
        <v>315</v>
      </c>
      <c r="B130" s="1" t="s">
        <v>210</v>
      </c>
      <c r="D130" t="e">
        <f>FIND(",",Table3[[#This Row],[Saturday Attendees]])</f>
        <v>#VALUE!</v>
      </c>
      <c r="E130">
        <f>FIND(" ", Table3[[#This Row],[Saturday Attendees]])</f>
        <v>10</v>
      </c>
      <c r="F130">
        <f>LEN(Table3[[#This Row],[Saturday Attendees]])</f>
        <v>15</v>
      </c>
      <c r="G130" t="e">
        <f>LEFT(Table3[[#This Row],[Saturday Attendees]],D130-1)</f>
        <v>#VALUE!</v>
      </c>
      <c r="H130" t="str">
        <f>RIGHT(Table3[[#This Row],[Saturday Attendees]],F130-E130)</f>
        <v>Rajah</v>
      </c>
      <c r="I130">
        <f>IFERROR(FIND(",", Table3[[#This Row],[Saturday Attendees]]),0)</f>
        <v>0</v>
      </c>
      <c r="J130" t="str">
        <f>IF(I130=0,Table3[[#This Row],[Saturday Attendees]],_xlfn.CONCAT(G130," ",H130))</f>
        <v>Anouschka Rajah</v>
      </c>
      <c r="M130" t="s">
        <v>516</v>
      </c>
      <c r="N130" t="s">
        <v>210</v>
      </c>
    </row>
    <row r="131" spans="1:14" x14ac:dyDescent="0.25">
      <c r="A131" s="1" t="s">
        <v>316</v>
      </c>
      <c r="B131" s="1" t="s">
        <v>211</v>
      </c>
      <c r="D131">
        <f>FIND(",",Table3[[#This Row],[Saturday Attendees]])</f>
        <v>9</v>
      </c>
      <c r="E131">
        <f>FIND(" ", Table3[[#This Row],[Saturday Attendees]])</f>
        <v>15</v>
      </c>
      <c r="F131">
        <f>LEN(Table3[[#This Row],[Saturday Attendees]])</f>
        <v>25</v>
      </c>
      <c r="G131" t="str">
        <f>LEFT(Table3[[#This Row],[Saturday Attendees]],D131-1)</f>
        <v>Theodore</v>
      </c>
      <c r="H131" t="str">
        <f>RIGHT(Table3[[#This Row],[Saturday Attendees]],F131-E131)</f>
        <v>Richenberg</v>
      </c>
      <c r="I131">
        <f>IFERROR(FIND(",", Table3[[#This Row],[Saturday Attendees]]),0)</f>
        <v>9</v>
      </c>
      <c r="J131" t="str">
        <f>IF(I131=0,Table3[[#This Row],[Saturday Attendees]],_xlfn.CONCAT(G131," ",H131))</f>
        <v>Theodore Richenberg</v>
      </c>
      <c r="M131" t="s">
        <v>517</v>
      </c>
      <c r="N131" t="s">
        <v>620</v>
      </c>
    </row>
    <row r="132" spans="1:14" x14ac:dyDescent="0.25">
      <c r="A132" s="1" t="s">
        <v>317</v>
      </c>
      <c r="B132" s="1" t="s">
        <v>212</v>
      </c>
      <c r="D132">
        <f>FIND(",",Table3[[#This Row],[Saturday Attendees]])</f>
        <v>9</v>
      </c>
      <c r="E132">
        <f>FIND(" ", Table3[[#This Row],[Saturday Attendees]])</f>
        <v>16</v>
      </c>
      <c r="F132">
        <f>LEN(Table3[[#This Row],[Saturday Attendees]])</f>
        <v>20</v>
      </c>
      <c r="G132" t="str">
        <f>LEFT(Table3[[#This Row],[Saturday Attendees]],D132-1)</f>
        <v>Michaela</v>
      </c>
      <c r="H132" t="str">
        <f>RIGHT(Table3[[#This Row],[Saturday Attendees]],F132-E132)</f>
        <v>Frey</v>
      </c>
      <c r="I132">
        <f>IFERROR(FIND(",", Table3[[#This Row],[Saturday Attendees]]),0)</f>
        <v>9</v>
      </c>
      <c r="J132" t="str">
        <f>IF(I132=0,Table3[[#This Row],[Saturday Attendees]],_xlfn.CONCAT(G132," ",H132))</f>
        <v>Michaela Frey</v>
      </c>
      <c r="M132" t="s">
        <v>518</v>
      </c>
      <c r="N132" t="s">
        <v>621</v>
      </c>
    </row>
    <row r="133" spans="1:14" x14ac:dyDescent="0.25">
      <c r="A133" s="1" t="s">
        <v>328</v>
      </c>
      <c r="B133" s="1" t="s">
        <v>213</v>
      </c>
      <c r="D133">
        <f>FIND(",",Table3[[#This Row],[Saturday Attendees]])</f>
        <v>7</v>
      </c>
      <c r="E133">
        <f>FIND(" ", Table3[[#This Row],[Saturday Attendees]])</f>
        <v>14</v>
      </c>
      <c r="F133">
        <f>LEN(Table3[[#This Row],[Saturday Attendees]])</f>
        <v>19</v>
      </c>
      <c r="G133" t="str">
        <f>LEFT(Table3[[#This Row],[Saturday Attendees]],D133-1)</f>
        <v>Thomas</v>
      </c>
      <c r="H133" t="str">
        <f>RIGHT(Table3[[#This Row],[Saturday Attendees]],F133-E133)</f>
        <v>Maloy</v>
      </c>
      <c r="I133">
        <f>IFERROR(FIND(",", Table3[[#This Row],[Saturday Attendees]]),0)</f>
        <v>7</v>
      </c>
      <c r="J133" t="str">
        <f>IF(I133=0,Table3[[#This Row],[Saturday Attendees]],_xlfn.CONCAT(G133," ",H133))</f>
        <v>Thomas Maloy</v>
      </c>
      <c r="M133" t="s">
        <v>519</v>
      </c>
      <c r="N133" t="s">
        <v>622</v>
      </c>
    </row>
    <row r="134" spans="1:14" x14ac:dyDescent="0.25">
      <c r="A134" s="1" t="s">
        <v>329</v>
      </c>
      <c r="B134" s="1" t="s">
        <v>219</v>
      </c>
      <c r="D134">
        <f>FIND(",",Table3[[#This Row],[Saturday Attendees]])</f>
        <v>7</v>
      </c>
      <c r="E134">
        <f>FIND(" ", Table3[[#This Row],[Saturday Attendees]])</f>
        <v>26</v>
      </c>
      <c r="F134">
        <f>LEN(Table3[[#This Row],[Saturday Attendees]])</f>
        <v>37</v>
      </c>
      <c r="G134" t="str">
        <f>LEFT(Table3[[#This Row],[Saturday Attendees]],D134-1)</f>
        <v>Brodie</v>
      </c>
      <c r="H134" t="str">
        <f>RIGHT(Table3[[#This Row],[Saturday Attendees]],F134-E134)</f>
        <v>Summerfield</v>
      </c>
      <c r="I134">
        <f>IFERROR(FIND(",", Table3[[#This Row],[Saturday Attendees]]),0)</f>
        <v>7</v>
      </c>
      <c r="J134" t="str">
        <f>IF(I134=0,Table3[[#This Row],[Saturday Attendees]],_xlfn.CONCAT(G134," ",H134))</f>
        <v>Brodie Summerfield</v>
      </c>
      <c r="M134" t="s">
        <v>520</v>
      </c>
      <c r="N134" t="s">
        <v>623</v>
      </c>
    </row>
    <row r="135" spans="1:14" x14ac:dyDescent="0.25">
      <c r="A135" s="1" t="s">
        <v>330</v>
      </c>
      <c r="B135" s="1" t="s">
        <v>220</v>
      </c>
      <c r="D135" t="e">
        <f>FIND(",",Table3[[#This Row],[Saturday Attendees]])</f>
        <v>#VALUE!</v>
      </c>
      <c r="E135">
        <f>FIND(" ", Table3[[#This Row],[Saturday Attendees]])</f>
        <v>5</v>
      </c>
      <c r="F135">
        <f>LEN(Table3[[#This Row],[Saturday Attendees]])</f>
        <v>14</v>
      </c>
      <c r="G135" t="e">
        <f>LEFT(Table3[[#This Row],[Saturday Attendees]],D135-1)</f>
        <v>#VALUE!</v>
      </c>
      <c r="H135" t="str">
        <f>RIGHT(Table3[[#This Row],[Saturday Attendees]],F135-E135)</f>
        <v>Hedegaard</v>
      </c>
      <c r="I135">
        <f>IFERROR(FIND(",", Table3[[#This Row],[Saturday Attendees]]),0)</f>
        <v>0</v>
      </c>
      <c r="J135" t="str">
        <f>IF(I135=0,Table3[[#This Row],[Saturday Attendees]],_xlfn.CONCAT(G135," ",H135))</f>
        <v>Lara Hedegaard</v>
      </c>
      <c r="M135" t="s">
        <v>521</v>
      </c>
      <c r="N135" t="s">
        <v>220</v>
      </c>
    </row>
    <row r="136" spans="1:14" x14ac:dyDescent="0.25">
      <c r="A136" s="1" t="s">
        <v>344</v>
      </c>
      <c r="B136" s="1" t="s">
        <v>221</v>
      </c>
      <c r="D136">
        <f>FIND(",",Table3[[#This Row],[Saturday Attendees]])</f>
        <v>10</v>
      </c>
      <c r="E136">
        <f>FIND(" ", Table3[[#This Row],[Saturday Attendees]])</f>
        <v>15</v>
      </c>
      <c r="F136">
        <f>LEN(Table3[[#This Row],[Saturday Attendees]])</f>
        <v>19</v>
      </c>
      <c r="G136" t="str">
        <f>LEFT(Table3[[#This Row],[Saturday Attendees]],D136-1)</f>
        <v>Alexander</v>
      </c>
      <c r="H136" t="str">
        <f>RIGHT(Table3[[#This Row],[Saturday Attendees]],F136-E136)</f>
        <v>Gurr</v>
      </c>
      <c r="I136">
        <f>IFERROR(FIND(",", Table3[[#This Row],[Saturday Attendees]]),0)</f>
        <v>10</v>
      </c>
      <c r="J136" t="str">
        <f>IF(I136=0,Table3[[#This Row],[Saturday Attendees]],_xlfn.CONCAT(G136," ",H136))</f>
        <v>Alexander Gurr</v>
      </c>
      <c r="M136" t="s">
        <v>522</v>
      </c>
      <c r="N136" t="s">
        <v>624</v>
      </c>
    </row>
    <row r="137" spans="1:14" x14ac:dyDescent="0.25">
      <c r="A137" s="1" t="s">
        <v>345</v>
      </c>
      <c r="B137" s="1" t="s">
        <v>222</v>
      </c>
      <c r="D137">
        <f>FIND(",",Table3[[#This Row],[Saturday Attendees]])</f>
        <v>4</v>
      </c>
      <c r="E137">
        <f>FIND(" ", Table3[[#This Row],[Saturday Attendees]])</f>
        <v>14</v>
      </c>
      <c r="F137">
        <f>LEN(Table3[[#This Row],[Saturday Attendees]])</f>
        <v>23</v>
      </c>
      <c r="G137" t="str">
        <f>LEFT(Table3[[#This Row],[Saturday Attendees]],D137-1)</f>
        <v>Amy</v>
      </c>
      <c r="H137" t="str">
        <f>RIGHT(Table3[[#This Row],[Saturday Attendees]],F137-E137)</f>
        <v>Thornhill</v>
      </c>
      <c r="I137">
        <f>IFERROR(FIND(",", Table3[[#This Row],[Saturday Attendees]]),0)</f>
        <v>4</v>
      </c>
      <c r="J137" t="str">
        <f>IF(I137=0,Table3[[#This Row],[Saturday Attendees]],_xlfn.CONCAT(G137," ",H137))</f>
        <v>Amy Thornhill</v>
      </c>
      <c r="M137" t="s">
        <v>523</v>
      </c>
      <c r="N137" t="s">
        <v>625</v>
      </c>
    </row>
    <row r="138" spans="1:14" x14ac:dyDescent="0.25">
      <c r="A138" s="1" t="s">
        <v>346</v>
      </c>
      <c r="B138" s="1" t="s">
        <v>234</v>
      </c>
      <c r="D138" t="e">
        <f>FIND(",",Table3[[#This Row],[Saturday Attendees]])</f>
        <v>#VALUE!</v>
      </c>
      <c r="E138">
        <f>FIND(" ", Table3[[#This Row],[Saturday Attendees]])</f>
        <v>7</v>
      </c>
      <c r="F138">
        <f>LEN(Table3[[#This Row],[Saturday Attendees]])</f>
        <v>14</v>
      </c>
      <c r="G138" t="e">
        <f>LEFT(Table3[[#This Row],[Saturday Attendees]],D138-1)</f>
        <v>#VALUE!</v>
      </c>
      <c r="H138" t="str">
        <f>RIGHT(Table3[[#This Row],[Saturday Attendees]],F138-E138)</f>
        <v>Barnard</v>
      </c>
      <c r="I138">
        <f>IFERROR(FIND(",", Table3[[#This Row],[Saturday Attendees]]),0)</f>
        <v>0</v>
      </c>
      <c r="J138" t="str">
        <f>IF(I138=0,Table3[[#This Row],[Saturday Attendees]],_xlfn.CONCAT(G138," ",H138))</f>
        <v>Olivia Barnard</v>
      </c>
      <c r="M138" t="s">
        <v>346</v>
      </c>
      <c r="N138" t="s">
        <v>234</v>
      </c>
    </row>
    <row r="139" spans="1:14" x14ac:dyDescent="0.25">
      <c r="A139" s="1" t="s">
        <v>357</v>
      </c>
      <c r="B139" s="1" t="s">
        <v>235</v>
      </c>
      <c r="D139">
        <f>FIND(",",Table3[[#This Row],[Saturday Attendees]])</f>
        <v>8</v>
      </c>
      <c r="E139">
        <f>FIND(" ", Table3[[#This Row],[Saturday Attendees]])</f>
        <v>14</v>
      </c>
      <c r="F139">
        <f>LEN(Table3[[#This Row],[Saturday Attendees]])</f>
        <v>18</v>
      </c>
      <c r="G139" t="str">
        <f>LEFT(Table3[[#This Row],[Saturday Attendees]],D139-1)</f>
        <v>William</v>
      </c>
      <c r="H139" t="str">
        <f>RIGHT(Table3[[#This Row],[Saturday Attendees]],F139-E139)</f>
        <v>Farr</v>
      </c>
      <c r="I139">
        <f>IFERROR(FIND(",", Table3[[#This Row],[Saturday Attendees]]),0)</f>
        <v>8</v>
      </c>
      <c r="J139" t="str">
        <f>IF(I139=0,Table3[[#This Row],[Saturday Attendees]],_xlfn.CONCAT(G139," ",H139))</f>
        <v>William Farr</v>
      </c>
      <c r="M139" t="s">
        <v>357</v>
      </c>
      <c r="N139" t="s">
        <v>626</v>
      </c>
    </row>
    <row r="140" spans="1:14" x14ac:dyDescent="0.25">
      <c r="A140" s="1" t="s">
        <v>358</v>
      </c>
      <c r="B140" s="1" t="s">
        <v>253</v>
      </c>
      <c r="D140">
        <f>FIND(",",Table3[[#This Row],[Saturday Attendees]])</f>
        <v>7</v>
      </c>
      <c r="E140">
        <f>FIND(" ", Table3[[#This Row],[Saturday Attendees]])</f>
        <v>21</v>
      </c>
      <c r="F140">
        <f>LEN(Table3[[#This Row],[Saturday Attendees]])</f>
        <v>25</v>
      </c>
      <c r="G140" t="str">
        <f>LEFT(Table3[[#This Row],[Saturday Attendees]],D140-1)</f>
        <v>Joshua</v>
      </c>
      <c r="H140" t="str">
        <f>RIGHT(Table3[[#This Row],[Saturday Attendees]],F140-E140)</f>
        <v>Silk</v>
      </c>
      <c r="I140">
        <f>IFERROR(FIND(",", Table3[[#This Row],[Saturday Attendees]]),0)</f>
        <v>7</v>
      </c>
      <c r="J140" t="str">
        <f>IF(I140=0,Table3[[#This Row],[Saturday Attendees]],_xlfn.CONCAT(G140," ",H140))</f>
        <v>Joshua Silk</v>
      </c>
      <c r="M140" t="s">
        <v>358</v>
      </c>
      <c r="N140" t="s">
        <v>627</v>
      </c>
    </row>
    <row r="141" spans="1:14" x14ac:dyDescent="0.25">
      <c r="A141" s="1" t="s">
        <v>359</v>
      </c>
      <c r="B141" s="1" t="s">
        <v>254</v>
      </c>
      <c r="D141">
        <f>FIND(",",Table3[[#This Row],[Saturday Attendees]])</f>
        <v>10</v>
      </c>
      <c r="E141">
        <f>FIND(" ", Table3[[#This Row],[Saturday Attendees]])</f>
        <v>20</v>
      </c>
      <c r="F141">
        <f>LEN(Table3[[#This Row],[Saturday Attendees]])</f>
        <v>28</v>
      </c>
      <c r="G141" t="str">
        <f>LEFT(Table3[[#This Row],[Saturday Attendees]],D141-1)</f>
        <v>Catherine</v>
      </c>
      <c r="H141" t="str">
        <f>RIGHT(Table3[[#This Row],[Saturday Attendees]],F141-E141)</f>
        <v>Nowinski</v>
      </c>
      <c r="I141">
        <f>IFERROR(FIND(",", Table3[[#This Row],[Saturday Attendees]]),0)</f>
        <v>10</v>
      </c>
      <c r="J141" t="str">
        <f>IF(I141=0,Table3[[#This Row],[Saturday Attendees]],_xlfn.CONCAT(G141," ",H141))</f>
        <v>Catherine Nowinski</v>
      </c>
      <c r="M141" t="s">
        <v>524</v>
      </c>
      <c r="N141" t="s">
        <v>628</v>
      </c>
    </row>
    <row r="142" spans="1:14" x14ac:dyDescent="0.25">
      <c r="A142" s="1" t="s">
        <v>360</v>
      </c>
      <c r="B142" s="1" t="s">
        <v>255</v>
      </c>
      <c r="D142" t="e">
        <f>FIND(",",Table3[[#This Row],[Saturday Attendees]])</f>
        <v>#VALUE!</v>
      </c>
      <c r="E142">
        <f>FIND(" ", Table3[[#This Row],[Saturday Attendees]])</f>
        <v>5</v>
      </c>
      <c r="F142">
        <f>LEN(Table3[[#This Row],[Saturday Attendees]])</f>
        <v>10</v>
      </c>
      <c r="G142" t="e">
        <f>LEFT(Table3[[#This Row],[Saturday Attendees]],D142-1)</f>
        <v>#VALUE!</v>
      </c>
      <c r="H142" t="str">
        <f>RIGHT(Table3[[#This Row],[Saturday Attendees]],F142-E142)</f>
        <v>Foody</v>
      </c>
      <c r="I142">
        <f>IFERROR(FIND(",", Table3[[#This Row],[Saturday Attendees]]),0)</f>
        <v>0</v>
      </c>
      <c r="J142" t="str">
        <f>IF(I142=0,Table3[[#This Row],[Saturday Attendees]],_xlfn.CONCAT(G142," ",H142))</f>
        <v>Dara Foody</v>
      </c>
      <c r="M142" t="s">
        <v>525</v>
      </c>
      <c r="N142" t="s">
        <v>255</v>
      </c>
    </row>
    <row r="143" spans="1:14" x14ac:dyDescent="0.25">
      <c r="A143" s="1" t="s">
        <v>373</v>
      </c>
      <c r="B143" s="1" t="s">
        <v>256</v>
      </c>
      <c r="D143" t="e">
        <f>FIND(",",Table3[[#This Row],[Saturday Attendees]])</f>
        <v>#VALUE!</v>
      </c>
      <c r="E143">
        <f>FIND(" ", Table3[[#This Row],[Saturday Attendees]])</f>
        <v>6</v>
      </c>
      <c r="F143">
        <f>LEN(Table3[[#This Row],[Saturday Attendees]])</f>
        <v>14</v>
      </c>
      <c r="G143" t="e">
        <f>LEFT(Table3[[#This Row],[Saturday Attendees]],D143-1)</f>
        <v>#VALUE!</v>
      </c>
      <c r="H143" t="str">
        <f>RIGHT(Table3[[#This Row],[Saturday Attendees]],F143-E143)</f>
        <v>Kavanagh</v>
      </c>
      <c r="I143">
        <f>IFERROR(FIND(",", Table3[[#This Row],[Saturday Attendees]]),0)</f>
        <v>0</v>
      </c>
      <c r="J143" t="str">
        <f>IF(I143=0,Table3[[#This Row],[Saturday Attendees]],_xlfn.CONCAT(G143," ",H143))</f>
        <v>Molly Kavanagh</v>
      </c>
      <c r="M143" t="s">
        <v>526</v>
      </c>
      <c r="N143" t="s">
        <v>256</v>
      </c>
    </row>
    <row r="144" spans="1:14" x14ac:dyDescent="0.25">
      <c r="A144" s="1" t="s">
        <v>374</v>
      </c>
      <c r="B144" s="1" t="s">
        <v>257</v>
      </c>
      <c r="D144" t="e">
        <f>FIND(",",Table3[[#This Row],[Saturday Attendees]])</f>
        <v>#VALUE!</v>
      </c>
      <c r="E144">
        <f>FIND(" ", Table3[[#This Row],[Saturday Attendees]])</f>
        <v>7</v>
      </c>
      <c r="F144">
        <f>LEN(Table3[[#This Row],[Saturday Attendees]])</f>
        <v>10</v>
      </c>
      <c r="G144" t="e">
        <f>LEFT(Table3[[#This Row],[Saturday Attendees]],D144-1)</f>
        <v>#VALUE!</v>
      </c>
      <c r="H144" t="str">
        <f>RIGHT(Table3[[#This Row],[Saturday Attendees]],F144-E144)</f>
        <v>Liu</v>
      </c>
      <c r="I144">
        <f>IFERROR(FIND(",", Table3[[#This Row],[Saturday Attendees]]),0)</f>
        <v>0</v>
      </c>
      <c r="J144" t="str">
        <f>IF(I144=0,Table3[[#This Row],[Saturday Attendees]],_xlfn.CONCAT(G144," ",H144))</f>
        <v>Wenluo Liu</v>
      </c>
      <c r="M144" t="s">
        <v>527</v>
      </c>
      <c r="N144" t="s">
        <v>257</v>
      </c>
    </row>
    <row r="145" spans="1:14" x14ac:dyDescent="0.25">
      <c r="A145" s="1" t="s">
        <v>375</v>
      </c>
      <c r="B145" s="1" t="s">
        <v>258</v>
      </c>
      <c r="D145">
        <f>FIND(",",Table3[[#This Row],[Saturday Attendees]])</f>
        <v>7</v>
      </c>
      <c r="E145">
        <f>FIND(" ", Table3[[#This Row],[Saturday Attendees]])</f>
        <v>14</v>
      </c>
      <c r="F145">
        <f>LEN(Table3[[#This Row],[Saturday Attendees]])</f>
        <v>28</v>
      </c>
      <c r="G145" t="str">
        <f>LEFT(Table3[[#This Row],[Saturday Attendees]],D145-1)</f>
        <v>Javier</v>
      </c>
      <c r="H145" t="str">
        <f>RIGHT(Table3[[#This Row],[Saturday Attendees]],F145-E145)</f>
        <v>Hunter-atencia</v>
      </c>
      <c r="I145">
        <f>IFERROR(FIND(",", Table3[[#This Row],[Saturday Attendees]]),0)</f>
        <v>7</v>
      </c>
      <c r="J145" t="str">
        <f>IF(I145=0,Table3[[#This Row],[Saturday Attendees]],_xlfn.CONCAT(G145," ",H145))</f>
        <v>Javier Hunter-atencia</v>
      </c>
      <c r="M145" t="s">
        <v>375</v>
      </c>
      <c r="N145" t="s">
        <v>629</v>
      </c>
    </row>
    <row r="146" spans="1:14" x14ac:dyDescent="0.25">
      <c r="A146" s="1" t="s">
        <v>379</v>
      </c>
      <c r="B146" s="1" t="s">
        <v>259</v>
      </c>
      <c r="D146" t="e">
        <f>FIND(",",Table3[[#This Row],[Saturday Attendees]])</f>
        <v>#VALUE!</v>
      </c>
      <c r="E146">
        <f>FIND(" ", Table3[[#This Row],[Saturday Attendees]])</f>
        <v>7</v>
      </c>
      <c r="F146">
        <f>LEN(Table3[[#This Row],[Saturday Attendees]])</f>
        <v>10</v>
      </c>
      <c r="G146" t="e">
        <f>LEFT(Table3[[#This Row],[Saturday Attendees]],D146-1)</f>
        <v>#VALUE!</v>
      </c>
      <c r="H146" t="str">
        <f>RIGHT(Table3[[#This Row],[Saturday Attendees]],F146-E146)</f>
        <v>Ege</v>
      </c>
      <c r="I146">
        <f>IFERROR(FIND(",", Table3[[#This Row],[Saturday Attendees]]),0)</f>
        <v>0</v>
      </c>
      <c r="J146" t="str">
        <f>IF(I146=0,Table3[[#This Row],[Saturday Attendees]],_xlfn.CONCAT(G146," ",H146))</f>
        <v>Ecenur Ege</v>
      </c>
      <c r="M146" t="s">
        <v>528</v>
      </c>
      <c r="N146" t="s">
        <v>259</v>
      </c>
    </row>
    <row r="147" spans="1:14" x14ac:dyDescent="0.25">
      <c r="A147" s="1" t="s">
        <v>382</v>
      </c>
      <c r="B147" s="1" t="s">
        <v>260</v>
      </c>
      <c r="D147" t="e">
        <f>FIND(",",Table3[[#This Row],[Saturday Attendees]])</f>
        <v>#VALUE!</v>
      </c>
      <c r="E147">
        <f>FIND(" ", Table3[[#This Row],[Saturday Attendees]])</f>
        <v>7</v>
      </c>
      <c r="F147">
        <f>LEN(Table3[[#This Row],[Saturday Attendees]])</f>
        <v>13</v>
      </c>
      <c r="G147" t="e">
        <f>LEFT(Table3[[#This Row],[Saturday Attendees]],D147-1)</f>
        <v>#VALUE!</v>
      </c>
      <c r="H147" t="str">
        <f>RIGHT(Table3[[#This Row],[Saturday Attendees]],F147-E147)</f>
        <v>Fayyaz</v>
      </c>
      <c r="I147">
        <f>IFERROR(FIND(",", Table3[[#This Row],[Saturday Attendees]]),0)</f>
        <v>0</v>
      </c>
      <c r="J147" t="str">
        <f>IF(I147=0,Table3[[#This Row],[Saturday Attendees]],_xlfn.CONCAT(G147," ",H147))</f>
        <v>Hunain Fayyaz</v>
      </c>
      <c r="M147" t="s">
        <v>529</v>
      </c>
      <c r="N147" t="s">
        <v>260</v>
      </c>
    </row>
    <row r="148" spans="1:14" x14ac:dyDescent="0.25">
      <c r="A148" s="1" t="s">
        <v>383</v>
      </c>
      <c r="B148" s="1" t="s">
        <v>261</v>
      </c>
      <c r="D148" t="e">
        <f>FIND(",",Table3[[#This Row],[Saturday Attendees]])</f>
        <v>#VALUE!</v>
      </c>
      <c r="E148">
        <f>FIND(" ", Table3[[#This Row],[Saturday Attendees]])</f>
        <v>9</v>
      </c>
      <c r="F148">
        <f>LEN(Table3[[#This Row],[Saturday Attendees]])</f>
        <v>16</v>
      </c>
      <c r="G148" t="e">
        <f>LEFT(Table3[[#This Row],[Saturday Attendees]],D148-1)</f>
        <v>#VALUE!</v>
      </c>
      <c r="H148" t="str">
        <f>RIGHT(Table3[[#This Row],[Saturday Attendees]],F148-E148)</f>
        <v>Uplabat</v>
      </c>
      <c r="I148">
        <f>IFERROR(FIND(",", Table3[[#This Row],[Saturday Attendees]]),0)</f>
        <v>0</v>
      </c>
      <c r="J148" t="str">
        <f>IF(I148=0,Table3[[#This Row],[Saturday Attendees]],_xlfn.CONCAT(G148," ",H148))</f>
        <v>Kulkanya Uplabat</v>
      </c>
      <c r="M148" t="s">
        <v>530</v>
      </c>
      <c r="N148" t="s">
        <v>261</v>
      </c>
    </row>
    <row r="149" spans="1:14" x14ac:dyDescent="0.25">
      <c r="A149" s="1" t="s">
        <v>384</v>
      </c>
      <c r="B149" s="1" t="s">
        <v>270</v>
      </c>
      <c r="D149" t="e">
        <f>FIND(",",Table3[[#This Row],[Saturday Attendees]])</f>
        <v>#VALUE!</v>
      </c>
      <c r="E149">
        <f>FIND(" ", Table3[[#This Row],[Saturday Attendees]])</f>
        <v>7</v>
      </c>
      <c r="F149">
        <f>LEN(Table3[[#This Row],[Saturday Attendees]])</f>
        <v>11</v>
      </c>
      <c r="G149" t="e">
        <f>LEFT(Table3[[#This Row],[Saturday Attendees]],D149-1)</f>
        <v>#VALUE!</v>
      </c>
      <c r="H149" t="str">
        <f>RIGHT(Table3[[#This Row],[Saturday Attendees]],F149-E149)</f>
        <v>Bird</v>
      </c>
      <c r="I149">
        <f>IFERROR(FIND(",", Table3[[#This Row],[Saturday Attendees]]),0)</f>
        <v>0</v>
      </c>
      <c r="J149" t="str">
        <f>IF(I149=0,Table3[[#This Row],[Saturday Attendees]],_xlfn.CONCAT(G149," ",H149))</f>
        <v>Tirian Bird</v>
      </c>
      <c r="M149" t="s">
        <v>384</v>
      </c>
      <c r="N149" t="s">
        <v>270</v>
      </c>
    </row>
    <row r="150" spans="1:14" x14ac:dyDescent="0.25">
      <c r="A150" s="1" t="s">
        <v>385</v>
      </c>
      <c r="B150" s="1" t="s">
        <v>271</v>
      </c>
      <c r="D150" t="e">
        <f>FIND(",",Table3[[#This Row],[Saturday Attendees]])</f>
        <v>#VALUE!</v>
      </c>
      <c r="E150">
        <f>FIND(" ", Table3[[#This Row],[Saturday Attendees]])</f>
        <v>5</v>
      </c>
      <c r="F150">
        <f>LEN(Table3[[#This Row],[Saturday Attendees]])</f>
        <v>10</v>
      </c>
      <c r="G150" t="e">
        <f>LEFT(Table3[[#This Row],[Saturday Attendees]],D150-1)</f>
        <v>#VALUE!</v>
      </c>
      <c r="H150" t="str">
        <f>RIGHT(Table3[[#This Row],[Saturday Attendees]],F150-E150)</f>
        <v>Piper</v>
      </c>
      <c r="I150">
        <f>IFERROR(FIND(",", Table3[[#This Row],[Saturday Attendees]]),0)</f>
        <v>0</v>
      </c>
      <c r="J150" t="str">
        <f>IF(I150=0,Table3[[#This Row],[Saturday Attendees]],_xlfn.CONCAT(G150," ",H150))</f>
        <v>Luke Piper</v>
      </c>
      <c r="M150" t="s">
        <v>531</v>
      </c>
      <c r="N150" t="s">
        <v>271</v>
      </c>
    </row>
    <row r="151" spans="1:14" x14ac:dyDescent="0.25">
      <c r="A151" s="1" t="s">
        <v>390</v>
      </c>
      <c r="B151" s="1" t="s">
        <v>272</v>
      </c>
      <c r="D151">
        <f>FIND(",",Table3[[#This Row],[Saturday Attendees]])</f>
        <v>10</v>
      </c>
      <c r="E151">
        <f>FIND(" ", Table3[[#This Row],[Saturday Attendees]])</f>
        <v>17</v>
      </c>
      <c r="F151">
        <f>LEN(Table3[[#This Row],[Saturday Attendees]])</f>
        <v>21</v>
      </c>
      <c r="G151" t="str">
        <f>LEFT(Table3[[#This Row],[Saturday Attendees]],D151-1)</f>
        <v>Elizabeth</v>
      </c>
      <c r="H151" t="str">
        <f>RIGHT(Table3[[#This Row],[Saturday Attendees]],F151-E151)</f>
        <v>Ware</v>
      </c>
      <c r="I151">
        <f>IFERROR(FIND(",", Table3[[#This Row],[Saturday Attendees]]),0)</f>
        <v>10</v>
      </c>
      <c r="J151" t="str">
        <f>IF(I151=0,Table3[[#This Row],[Saturday Attendees]],_xlfn.CONCAT(G151," ",H151))</f>
        <v>Elizabeth Ware</v>
      </c>
      <c r="M151" t="s">
        <v>390</v>
      </c>
      <c r="N151" t="s">
        <v>630</v>
      </c>
    </row>
    <row r="152" spans="1:14" x14ac:dyDescent="0.25">
      <c r="A152" s="1" t="s">
        <v>391</v>
      </c>
      <c r="B152" s="1" t="s">
        <v>273</v>
      </c>
      <c r="D152">
        <f>FIND(",",Table3[[#This Row],[Saturday Attendees]])</f>
        <v>10</v>
      </c>
      <c r="E152">
        <f>FIND(" ", Table3[[#This Row],[Saturday Attendees]])</f>
        <v>16</v>
      </c>
      <c r="F152">
        <f>LEN(Table3[[#This Row],[Saturday Attendees]])</f>
        <v>20</v>
      </c>
      <c r="G152" t="str">
        <f>LEFT(Table3[[#This Row],[Saturday Attendees]],D152-1)</f>
        <v>Alexander</v>
      </c>
      <c r="H152" t="str">
        <f>RIGHT(Table3[[#This Row],[Saturday Attendees]],F152-E152)</f>
        <v>Webb</v>
      </c>
      <c r="I152">
        <f>IFERROR(FIND(",", Table3[[#This Row],[Saturday Attendees]]),0)</f>
        <v>10</v>
      </c>
      <c r="J152" t="str">
        <f>IF(I152=0,Table3[[#This Row],[Saturday Attendees]],_xlfn.CONCAT(G152," ",H152))</f>
        <v>Alexander Webb</v>
      </c>
      <c r="M152" t="s">
        <v>391</v>
      </c>
      <c r="N152" t="s">
        <v>631</v>
      </c>
    </row>
    <row r="153" spans="1:14" x14ac:dyDescent="0.25">
      <c r="A153" s="1" t="s">
        <v>392</v>
      </c>
      <c r="B153" s="1" t="s">
        <v>275</v>
      </c>
      <c r="D153" t="e">
        <f>FIND(",",Table3[[#This Row],[Saturday Attendees]])</f>
        <v>#VALUE!</v>
      </c>
      <c r="E153">
        <f>FIND(" ", Table3[[#This Row],[Saturday Attendees]])</f>
        <v>7</v>
      </c>
      <c r="F153">
        <f>LEN(Table3[[#This Row],[Saturday Attendees]])</f>
        <v>15</v>
      </c>
      <c r="G153" t="e">
        <f>LEFT(Table3[[#This Row],[Saturday Attendees]],D153-1)</f>
        <v>#VALUE!</v>
      </c>
      <c r="H153" t="str">
        <f>RIGHT(Table3[[#This Row],[Saturday Attendees]],F153-E153)</f>
        <v>Rajkumar</v>
      </c>
      <c r="I153">
        <f>IFERROR(FIND(",", Table3[[#This Row],[Saturday Attendees]]),0)</f>
        <v>0</v>
      </c>
      <c r="J153" t="str">
        <f>IF(I153=0,Table3[[#This Row],[Saturday Attendees]],_xlfn.CONCAT(G153," ",H153))</f>
        <v>Nikita Rajkumar</v>
      </c>
      <c r="M153" t="s">
        <v>532</v>
      </c>
      <c r="N153" t="s">
        <v>275</v>
      </c>
    </row>
    <row r="154" spans="1:14" x14ac:dyDescent="0.25">
      <c r="A154" s="1" t="s">
        <v>393</v>
      </c>
      <c r="B154" s="1" t="s">
        <v>276</v>
      </c>
      <c r="D154" t="e">
        <f>FIND(",",Table3[[#This Row],[Saturday Attendees]])</f>
        <v>#VALUE!</v>
      </c>
      <c r="E154">
        <f>FIND(" ", Table3[[#This Row],[Saturday Attendees]])</f>
        <v>7</v>
      </c>
      <c r="F154">
        <f>LEN(Table3[[#This Row],[Saturday Attendees]])</f>
        <v>14</v>
      </c>
      <c r="G154" t="e">
        <f>LEFT(Table3[[#This Row],[Saturday Attendees]],D154-1)</f>
        <v>#VALUE!</v>
      </c>
      <c r="H154" t="str">
        <f>RIGHT(Table3[[#This Row],[Saturday Attendees]],F154-E154)</f>
        <v>Bhadana</v>
      </c>
      <c r="I154">
        <f>IFERROR(FIND(",", Table3[[#This Row],[Saturday Attendees]]),0)</f>
        <v>0</v>
      </c>
      <c r="J154" t="str">
        <f>IF(I154=0,Table3[[#This Row],[Saturday Attendees]],_xlfn.CONCAT(G154," ",H154))</f>
        <v>Chayan Bhadana</v>
      </c>
      <c r="M154" t="s">
        <v>533</v>
      </c>
      <c r="N154" t="s">
        <v>276</v>
      </c>
    </row>
    <row r="155" spans="1:14" x14ac:dyDescent="0.25">
      <c r="A155" s="1" t="s">
        <v>394</v>
      </c>
      <c r="B155" s="1" t="s">
        <v>277</v>
      </c>
      <c r="D155">
        <f>FIND(",",Table3[[#This Row],[Saturday Attendees]])</f>
        <v>7</v>
      </c>
      <c r="E155">
        <f>FIND(" ", Table3[[#This Row],[Saturday Attendees]])</f>
        <v>20</v>
      </c>
      <c r="F155">
        <f>LEN(Table3[[#This Row],[Saturday Attendees]])</f>
        <v>28</v>
      </c>
      <c r="G155" t="str">
        <f>LEFT(Table3[[#This Row],[Saturday Attendees]],D155-1)</f>
        <v>Thomas</v>
      </c>
      <c r="H155" t="str">
        <f>RIGHT(Table3[[#This Row],[Saturday Attendees]],F155-E155)</f>
        <v>Albright</v>
      </c>
      <c r="I155">
        <f>IFERROR(FIND(",", Table3[[#This Row],[Saturday Attendees]]),0)</f>
        <v>7</v>
      </c>
      <c r="J155" t="str">
        <f>IF(I155=0,Table3[[#This Row],[Saturday Attendees]],_xlfn.CONCAT(G155," ",H155))</f>
        <v>Thomas Albright</v>
      </c>
      <c r="M155" t="s">
        <v>534</v>
      </c>
      <c r="N155" t="s">
        <v>632</v>
      </c>
    </row>
    <row r="156" spans="1:14" x14ac:dyDescent="0.25">
      <c r="A156" s="1" t="s">
        <v>395</v>
      </c>
      <c r="B156" s="1" t="s">
        <v>278</v>
      </c>
      <c r="D156">
        <f>FIND(",",Table3[[#This Row],[Saturday Attendees]])</f>
        <v>6</v>
      </c>
      <c r="E156">
        <f>FIND(" ", Table3[[#This Row],[Saturday Attendees]])</f>
        <v>17</v>
      </c>
      <c r="F156">
        <f>LEN(Table3[[#This Row],[Saturday Attendees]])</f>
        <v>23</v>
      </c>
      <c r="G156" t="str">
        <f>LEFT(Table3[[#This Row],[Saturday Attendees]],D156-1)</f>
        <v>Aisha</v>
      </c>
      <c r="H156" t="str">
        <f>RIGHT(Table3[[#This Row],[Saturday Attendees]],F156-E156)</f>
        <v>Taylor</v>
      </c>
      <c r="I156">
        <f>IFERROR(FIND(",", Table3[[#This Row],[Saturday Attendees]]),0)</f>
        <v>6</v>
      </c>
      <c r="J156" t="str">
        <f>IF(I156=0,Table3[[#This Row],[Saturday Attendees]],_xlfn.CONCAT(G156," ",H156))</f>
        <v>Aisha Taylor</v>
      </c>
      <c r="M156" t="s">
        <v>395</v>
      </c>
      <c r="N156" t="s">
        <v>633</v>
      </c>
    </row>
    <row r="157" spans="1:14" x14ac:dyDescent="0.25">
      <c r="A157" s="1" t="s">
        <v>396</v>
      </c>
      <c r="B157" s="1" t="s">
        <v>279</v>
      </c>
      <c r="D157">
        <f>FIND(",",Table3[[#This Row],[Saturday Attendees]])</f>
        <v>9</v>
      </c>
      <c r="E157">
        <f>FIND(" ", Table3[[#This Row],[Saturday Attendees]])</f>
        <v>15</v>
      </c>
      <c r="F157">
        <f>LEN(Table3[[#This Row],[Saturday Attendees]])</f>
        <v>19</v>
      </c>
      <c r="G157" t="str">
        <f>LEFT(Table3[[#This Row],[Saturday Attendees]],D157-1)</f>
        <v>Benjamin</v>
      </c>
      <c r="H157" t="str">
        <f>RIGHT(Table3[[#This Row],[Saturday Attendees]],F157-E157)</f>
        <v>Bird</v>
      </c>
      <c r="I157">
        <f>IFERROR(FIND(",", Table3[[#This Row],[Saturday Attendees]]),0)</f>
        <v>9</v>
      </c>
      <c r="J157" t="str">
        <f>IF(I157=0,Table3[[#This Row],[Saturday Attendees]],_xlfn.CONCAT(G157," ",H157))</f>
        <v>Benjamin Bird</v>
      </c>
      <c r="M157" t="s">
        <v>535</v>
      </c>
      <c r="N157" t="s">
        <v>634</v>
      </c>
    </row>
    <row r="158" spans="1:14" x14ac:dyDescent="0.25">
      <c r="A158" s="1" t="s">
        <v>400</v>
      </c>
      <c r="B158" s="1" t="s">
        <v>280</v>
      </c>
      <c r="D158">
        <f>FIND(",",Table3[[#This Row],[Saturday Attendees]])</f>
        <v>9</v>
      </c>
      <c r="E158">
        <f>FIND(" ", Table3[[#This Row],[Saturday Attendees]])</f>
        <v>26</v>
      </c>
      <c r="F158">
        <f>LEN(Table3[[#This Row],[Saturday Attendees]])</f>
        <v>39</v>
      </c>
      <c r="G158" t="str">
        <f>LEFT(Table3[[#This Row],[Saturday Attendees]],D158-1)</f>
        <v>Victoria</v>
      </c>
      <c r="H158" t="str">
        <f>RIGHT(Table3[[#This Row],[Saturday Attendees]],F158-E158)</f>
        <v>Lee-baruffolo</v>
      </c>
      <c r="I158">
        <f>IFERROR(FIND(",", Table3[[#This Row],[Saturday Attendees]]),0)</f>
        <v>9</v>
      </c>
      <c r="J158" t="str">
        <f>IF(I158=0,Table3[[#This Row],[Saturday Attendees]],_xlfn.CONCAT(G158," ",H158))</f>
        <v>Victoria Lee-baruffolo</v>
      </c>
      <c r="M158" t="s">
        <v>400</v>
      </c>
      <c r="N158" t="s">
        <v>635</v>
      </c>
    </row>
    <row r="159" spans="1:14" x14ac:dyDescent="0.25">
      <c r="A159" s="1" t="s">
        <v>401</v>
      </c>
      <c r="B159" s="1" t="s">
        <v>281</v>
      </c>
      <c r="D159">
        <f>FIND(",",Table3[[#This Row],[Saturday Attendees]])</f>
        <v>7</v>
      </c>
      <c r="E159">
        <f>FIND(" ", Table3[[#This Row],[Saturday Attendees]])</f>
        <v>12</v>
      </c>
      <c r="F159">
        <f>LEN(Table3[[#This Row],[Saturday Attendees]])</f>
        <v>17</v>
      </c>
      <c r="G159" t="str">
        <f>LEFT(Table3[[#This Row],[Saturday Attendees]],D159-1)</f>
        <v>Louisa</v>
      </c>
      <c r="H159" t="str">
        <f>RIGHT(Table3[[#This Row],[Saturday Attendees]],F159-E159)</f>
        <v>Jones</v>
      </c>
      <c r="I159">
        <f>IFERROR(FIND(",", Table3[[#This Row],[Saturday Attendees]]),0)</f>
        <v>7</v>
      </c>
      <c r="J159" t="str">
        <f>IF(I159=0,Table3[[#This Row],[Saturday Attendees]],_xlfn.CONCAT(G159," ",H159))</f>
        <v>Louisa Jones</v>
      </c>
      <c r="M159" t="s">
        <v>401</v>
      </c>
      <c r="N159" t="s">
        <v>636</v>
      </c>
    </row>
    <row r="160" spans="1:14" x14ac:dyDescent="0.25">
      <c r="A160" s="1" t="s">
        <v>402</v>
      </c>
      <c r="B160" s="1" t="s">
        <v>282</v>
      </c>
      <c r="D160" t="e">
        <f>FIND(",",Table3[[#This Row],[Saturday Attendees]])</f>
        <v>#VALUE!</v>
      </c>
      <c r="E160">
        <f>FIND(" ", Table3[[#This Row],[Saturday Attendees]])</f>
        <v>8</v>
      </c>
      <c r="F160">
        <f>LEN(Table3[[#This Row],[Saturday Attendees]])</f>
        <v>16</v>
      </c>
      <c r="G160" t="e">
        <f>LEFT(Table3[[#This Row],[Saturday Attendees]],D160-1)</f>
        <v>#VALUE!</v>
      </c>
      <c r="H160" t="str">
        <f>RIGHT(Table3[[#This Row],[Saturday Attendees]],F160-E160)</f>
        <v>Stratton</v>
      </c>
      <c r="I160">
        <f>IFERROR(FIND(",", Table3[[#This Row],[Saturday Attendees]]),0)</f>
        <v>0</v>
      </c>
      <c r="J160" t="str">
        <f>IF(I160=0,Table3[[#This Row],[Saturday Attendees]],_xlfn.CONCAT(G160," ",H160))</f>
        <v>Eleanor Stratton</v>
      </c>
      <c r="M160" t="s">
        <v>536</v>
      </c>
      <c r="N160" t="s">
        <v>282</v>
      </c>
    </row>
    <row r="161" spans="1:14" x14ac:dyDescent="0.25">
      <c r="A161" s="1" t="s">
        <v>411</v>
      </c>
      <c r="B161" s="1" t="s">
        <v>286</v>
      </c>
      <c r="D161">
        <f>FIND(",",Table3[[#This Row],[Saturday Attendees]])</f>
        <v>7</v>
      </c>
      <c r="E161">
        <f>FIND(" ", Table3[[#This Row],[Saturday Attendees]])</f>
        <v>13</v>
      </c>
      <c r="F161">
        <f>LEN(Table3[[#This Row],[Saturday Attendees]])</f>
        <v>21</v>
      </c>
      <c r="G161" t="str">
        <f>LEFT(Table3[[#This Row],[Saturday Attendees]],D161-1)</f>
        <v>Claire</v>
      </c>
      <c r="H161" t="str">
        <f>RIGHT(Table3[[#This Row],[Saturday Attendees]],F161-E161)</f>
        <v>Da-silva</v>
      </c>
      <c r="I161">
        <f>IFERROR(FIND(",", Table3[[#This Row],[Saturday Attendees]]),0)</f>
        <v>7</v>
      </c>
      <c r="J161" t="str">
        <f>IF(I161=0,Table3[[#This Row],[Saturday Attendees]],_xlfn.CONCAT(G161," ",H161))</f>
        <v>Claire Da-silva</v>
      </c>
      <c r="M161" t="s">
        <v>537</v>
      </c>
      <c r="N161" t="s">
        <v>637</v>
      </c>
    </row>
    <row r="162" spans="1:14" x14ac:dyDescent="0.25">
      <c r="A162" s="1" t="s">
        <v>412</v>
      </c>
      <c r="B162" s="1" t="s">
        <v>287</v>
      </c>
      <c r="D162" t="e">
        <f>FIND(",",Table3[[#This Row],[Saturday Attendees]])</f>
        <v>#VALUE!</v>
      </c>
      <c r="E162">
        <f>FIND(" ", Table3[[#This Row],[Saturday Attendees]])</f>
        <v>9</v>
      </c>
      <c r="F162">
        <f>LEN(Table3[[#This Row],[Saturday Attendees]])</f>
        <v>16</v>
      </c>
      <c r="G162" t="e">
        <f>LEFT(Table3[[#This Row],[Saturday Attendees]],D162-1)</f>
        <v>#VALUE!</v>
      </c>
      <c r="H162" t="str">
        <f>RIGHT(Table3[[#This Row],[Saturday Attendees]],F162-E162)</f>
        <v>Beltran</v>
      </c>
      <c r="I162">
        <f>IFERROR(FIND(",", Table3[[#This Row],[Saturday Attendees]]),0)</f>
        <v>0</v>
      </c>
      <c r="J162" t="str">
        <f>IF(I162=0,Table3[[#This Row],[Saturday Attendees]],_xlfn.CONCAT(G162," ",H162))</f>
        <v>Victoria Beltran</v>
      </c>
      <c r="M162" t="s">
        <v>538</v>
      </c>
      <c r="N162" t="s">
        <v>287</v>
      </c>
    </row>
    <row r="163" spans="1:14" x14ac:dyDescent="0.25">
      <c r="B163" s="1" t="s">
        <v>288</v>
      </c>
      <c r="D163">
        <f>FIND(",",Table3[[#This Row],[Saturday Attendees]])</f>
        <v>4</v>
      </c>
      <c r="E163">
        <f>FIND(" ", Table3[[#This Row],[Saturday Attendees]])</f>
        <v>9</v>
      </c>
      <c r="F163">
        <f>LEN(Table3[[#This Row],[Saturday Attendees]])</f>
        <v>12</v>
      </c>
      <c r="G163" t="str">
        <f>LEFT(Table3[[#This Row],[Saturday Attendees]],D163-1)</f>
        <v>Ron</v>
      </c>
      <c r="H163" t="str">
        <f>RIGHT(Table3[[#This Row],[Saturday Attendees]],F163-E163)</f>
        <v>Tan</v>
      </c>
      <c r="I163">
        <f>IFERROR(FIND(",", Table3[[#This Row],[Saturday Attendees]]),0)</f>
        <v>4</v>
      </c>
      <c r="J163" t="str">
        <f>IF(I163=0,Table3[[#This Row],[Saturday Attendees]],_xlfn.CONCAT(G163," ",H163))</f>
        <v>Ron Tan</v>
      </c>
      <c r="N163" t="s">
        <v>638</v>
      </c>
    </row>
    <row r="164" spans="1:14" x14ac:dyDescent="0.25">
      <c r="B164" s="1" t="s">
        <v>289</v>
      </c>
      <c r="D164" t="e">
        <f>FIND(",",Table3[[#This Row],[Saturday Attendees]])</f>
        <v>#VALUE!</v>
      </c>
      <c r="E164">
        <f>FIND(" ", Table3[[#This Row],[Saturday Attendees]])</f>
        <v>7</v>
      </c>
      <c r="F164">
        <f>LEN(Table3[[#This Row],[Saturday Attendees]])</f>
        <v>21</v>
      </c>
      <c r="G164" t="e">
        <f>LEFT(Table3[[#This Row],[Saturday Attendees]],D164-1)</f>
        <v>#VALUE!</v>
      </c>
      <c r="H164" t="str">
        <f>RIGHT(Table3[[#This Row],[Saturday Attendees]],F164-E164)</f>
        <v>Hurley-o'kelly</v>
      </c>
      <c r="I164">
        <f>IFERROR(FIND(",", Table3[[#This Row],[Saturday Attendees]]),0)</f>
        <v>0</v>
      </c>
      <c r="J164" t="str">
        <f>IF(I164=0,Table3[[#This Row],[Saturday Attendees]],_xlfn.CONCAT(G164," ",H164))</f>
        <v>Sionna Hurley-o'kelly</v>
      </c>
      <c r="N164" t="s">
        <v>289</v>
      </c>
    </row>
    <row r="165" spans="1:14" x14ac:dyDescent="0.25">
      <c r="B165" s="1" t="s">
        <v>290</v>
      </c>
      <c r="D165">
        <f>FIND(",",Table3[[#This Row],[Saturday Attendees]])</f>
        <v>6</v>
      </c>
      <c r="E165">
        <f>FIND(" ", Table3[[#This Row],[Saturday Attendees]])</f>
        <v>12</v>
      </c>
      <c r="F165">
        <f>LEN(Table3[[#This Row],[Saturday Attendees]])</f>
        <v>18</v>
      </c>
      <c r="G165" t="str">
        <f>LEFT(Table3[[#This Row],[Saturday Attendees]],D165-1)</f>
        <v>Frank</v>
      </c>
      <c r="H165" t="str">
        <f>RIGHT(Table3[[#This Row],[Saturday Attendees]],F165-E165)</f>
        <v>Bolton</v>
      </c>
      <c r="I165">
        <f>IFERROR(FIND(",", Table3[[#This Row],[Saturday Attendees]]),0)</f>
        <v>6</v>
      </c>
      <c r="J165" t="str">
        <f>IF(I165=0,Table3[[#This Row],[Saturday Attendees]],_xlfn.CONCAT(G165," ",H165))</f>
        <v>Frank Bolton</v>
      </c>
      <c r="N165" t="s">
        <v>639</v>
      </c>
    </row>
    <row r="166" spans="1:14" x14ac:dyDescent="0.25">
      <c r="B166" s="1" t="s">
        <v>291</v>
      </c>
      <c r="D166">
        <f>FIND(",",Table3[[#This Row],[Saturday Attendees]])</f>
        <v>8</v>
      </c>
      <c r="E166">
        <f>FIND(" ", Table3[[#This Row],[Saturday Attendees]])</f>
        <v>21</v>
      </c>
      <c r="F166">
        <f>LEN(Table3[[#This Row],[Saturday Attendees]])</f>
        <v>28</v>
      </c>
      <c r="G166" t="str">
        <f>LEFT(Table3[[#This Row],[Saturday Attendees]],D166-1)</f>
        <v>Matthew</v>
      </c>
      <c r="H166" t="str">
        <f>RIGHT(Table3[[#This Row],[Saturday Attendees]],F166-E166)</f>
        <v>Durrant</v>
      </c>
      <c r="I166">
        <f>IFERROR(FIND(",", Table3[[#This Row],[Saturday Attendees]]),0)</f>
        <v>8</v>
      </c>
      <c r="J166" t="str">
        <f>IF(I166=0,Table3[[#This Row],[Saturday Attendees]],_xlfn.CONCAT(G166," ",H166))</f>
        <v>Matthew Durrant</v>
      </c>
      <c r="N166" t="s">
        <v>640</v>
      </c>
    </row>
    <row r="167" spans="1:14" x14ac:dyDescent="0.25">
      <c r="B167" s="1" t="s">
        <v>292</v>
      </c>
      <c r="D167">
        <f>FIND(",",Table3[[#This Row],[Saturday Attendees]])</f>
        <v>9</v>
      </c>
      <c r="E167">
        <f>FIND(" ", Table3[[#This Row],[Saturday Attendees]])</f>
        <v>14</v>
      </c>
      <c r="F167">
        <f>LEN(Table3[[#This Row],[Saturday Attendees]])</f>
        <v>20</v>
      </c>
      <c r="G167" t="str">
        <f>LEFT(Table3[[#This Row],[Saturday Attendees]],D167-1)</f>
        <v>Victoria</v>
      </c>
      <c r="H167" t="str">
        <f>RIGHT(Table3[[#This Row],[Saturday Attendees]],F167-E167)</f>
        <v>Gibson</v>
      </c>
      <c r="I167">
        <f>IFERROR(FIND(",", Table3[[#This Row],[Saturday Attendees]]),0)</f>
        <v>9</v>
      </c>
      <c r="J167" t="str">
        <f>IF(I167=0,Table3[[#This Row],[Saturday Attendees]],_xlfn.CONCAT(G167," ",H167))</f>
        <v>Victoria Gibson</v>
      </c>
      <c r="N167" t="s">
        <v>641</v>
      </c>
    </row>
    <row r="168" spans="1:14" x14ac:dyDescent="0.25">
      <c r="B168" s="1" t="s">
        <v>293</v>
      </c>
      <c r="D168">
        <f>FIND(",",Table3[[#This Row],[Saturday Attendees]])</f>
        <v>7</v>
      </c>
      <c r="E168">
        <f>FIND(" ", Table3[[#This Row],[Saturday Attendees]])</f>
        <v>12</v>
      </c>
      <c r="F168">
        <f>LEN(Table3[[#This Row],[Saturday Attendees]])</f>
        <v>21</v>
      </c>
      <c r="G168" t="str">
        <f>LEFT(Table3[[#This Row],[Saturday Attendees]],D168-1)</f>
        <v>Louise</v>
      </c>
      <c r="H168" t="str">
        <f>RIGHT(Table3[[#This Row],[Saturday Attendees]],F168-E168)</f>
        <v>Du-sautoy</v>
      </c>
      <c r="I168">
        <f>IFERROR(FIND(",", Table3[[#This Row],[Saturday Attendees]]),0)</f>
        <v>7</v>
      </c>
      <c r="J168" t="str">
        <f>IF(I168=0,Table3[[#This Row],[Saturday Attendees]],_xlfn.CONCAT(G168," ",H168))</f>
        <v>Louise Du-sautoy</v>
      </c>
      <c r="N168" t="s">
        <v>642</v>
      </c>
    </row>
    <row r="169" spans="1:14" x14ac:dyDescent="0.25">
      <c r="B169" s="1" t="s">
        <v>294</v>
      </c>
      <c r="D169" t="e">
        <f>FIND(",",Table3[[#This Row],[Saturday Attendees]])</f>
        <v>#VALUE!</v>
      </c>
      <c r="E169">
        <f>FIND(" ", Table3[[#This Row],[Saturday Attendees]])</f>
        <v>5</v>
      </c>
      <c r="F169">
        <f>LEN(Table3[[#This Row],[Saturday Attendees]])</f>
        <v>10</v>
      </c>
      <c r="G169" t="e">
        <f>LEFT(Table3[[#This Row],[Saturday Attendees]],D169-1)</f>
        <v>#VALUE!</v>
      </c>
      <c r="H169" t="str">
        <f>RIGHT(Table3[[#This Row],[Saturday Attendees]],F169-E169)</f>
        <v>Baker</v>
      </c>
      <c r="I169">
        <f>IFERROR(FIND(",", Table3[[#This Row],[Saturday Attendees]]),0)</f>
        <v>0</v>
      </c>
      <c r="J169" t="str">
        <f>IF(I169=0,Table3[[#This Row],[Saturday Attendees]],_xlfn.CONCAT(G169," ",H169))</f>
        <v>Lucy Baker</v>
      </c>
      <c r="N169" t="s">
        <v>294</v>
      </c>
    </row>
    <row r="170" spans="1:14" x14ac:dyDescent="0.25">
      <c r="B170" s="1" t="s">
        <v>295</v>
      </c>
      <c r="D170" t="e">
        <f>FIND(",",Table3[[#This Row],[Saturday Attendees]])</f>
        <v>#VALUE!</v>
      </c>
      <c r="E170">
        <f>FIND(" ", Table3[[#This Row],[Saturday Attendees]])</f>
        <v>5</v>
      </c>
      <c r="F170">
        <f>LEN(Table3[[#This Row],[Saturday Attendees]])</f>
        <v>10</v>
      </c>
      <c r="G170" t="e">
        <f>LEFT(Table3[[#This Row],[Saturday Attendees]],D170-1)</f>
        <v>#VALUE!</v>
      </c>
      <c r="H170" t="str">
        <f>RIGHT(Table3[[#This Row],[Saturday Attendees]],F170-E170)</f>
        <v>Xiong</v>
      </c>
      <c r="I170">
        <f>IFERROR(FIND(",", Table3[[#This Row],[Saturday Attendees]]),0)</f>
        <v>0</v>
      </c>
      <c r="J170" t="str">
        <f>IF(I170=0,Table3[[#This Row],[Saturday Attendees]],_xlfn.CONCAT(G170," ",H170))</f>
        <v>Ziyu Xiong</v>
      </c>
      <c r="N170" t="s">
        <v>295</v>
      </c>
    </row>
    <row r="171" spans="1:14" x14ac:dyDescent="0.25">
      <c r="B171" s="1" t="s">
        <v>318</v>
      </c>
      <c r="D171">
        <f>FIND(",",Table3[[#This Row],[Saturday Attendees]])</f>
        <v>9</v>
      </c>
      <c r="E171">
        <f>FIND(" ", Table3[[#This Row],[Saturday Attendees]])</f>
        <v>14</v>
      </c>
      <c r="F171">
        <f>LEN(Table3[[#This Row],[Saturday Attendees]])</f>
        <v>20</v>
      </c>
      <c r="G171" t="str">
        <f>LEFT(Table3[[#This Row],[Saturday Attendees]],D171-1)</f>
        <v>Isabelle</v>
      </c>
      <c r="H171" t="str">
        <f>RIGHT(Table3[[#This Row],[Saturday Attendees]],F171-E171)</f>
        <v>Hosein</v>
      </c>
      <c r="I171">
        <f>IFERROR(FIND(",", Table3[[#This Row],[Saturday Attendees]]),0)</f>
        <v>9</v>
      </c>
      <c r="J171" t="str">
        <f>IF(I171=0,Table3[[#This Row],[Saturday Attendees]],_xlfn.CONCAT(G171," ",H171))</f>
        <v>Isabelle Hosein</v>
      </c>
      <c r="N171" t="s">
        <v>643</v>
      </c>
    </row>
    <row r="172" spans="1:14" x14ac:dyDescent="0.25">
      <c r="B172" s="1" t="s">
        <v>319</v>
      </c>
      <c r="D172">
        <f>FIND(",",Table3[[#This Row],[Saturday Attendees]])</f>
        <v>8</v>
      </c>
      <c r="E172">
        <f>FIND(" ", Table3[[#This Row],[Saturday Attendees]])</f>
        <v>14</v>
      </c>
      <c r="F172">
        <f>LEN(Table3[[#This Row],[Saturday Attendees]])</f>
        <v>18</v>
      </c>
      <c r="G172" t="str">
        <f>LEFT(Table3[[#This Row],[Saturday Attendees]],D172-1)</f>
        <v>Matthew</v>
      </c>
      <c r="H172" t="str">
        <f>RIGHT(Table3[[#This Row],[Saturday Attendees]],F172-E172)</f>
        <v>Reel</v>
      </c>
      <c r="I172">
        <f>IFERROR(FIND(",", Table3[[#This Row],[Saturday Attendees]]),0)</f>
        <v>8</v>
      </c>
      <c r="J172" t="str">
        <f>IF(I172=0,Table3[[#This Row],[Saturday Attendees]],_xlfn.CONCAT(G172," ",H172))</f>
        <v>Matthew Reel</v>
      </c>
      <c r="N172" t="s">
        <v>644</v>
      </c>
    </row>
    <row r="173" spans="1:14" x14ac:dyDescent="0.25">
      <c r="B173" s="1" t="s">
        <v>320</v>
      </c>
      <c r="D173">
        <f>FIND(",",Table3[[#This Row],[Saturday Attendees]])</f>
        <v>7</v>
      </c>
      <c r="E173">
        <f>FIND(" ", Table3[[#This Row],[Saturday Attendees]])</f>
        <v>12</v>
      </c>
      <c r="F173">
        <f>LEN(Table3[[#This Row],[Saturday Attendees]])</f>
        <v>19</v>
      </c>
      <c r="G173" t="str">
        <f>LEFT(Table3[[#This Row],[Saturday Attendees]],D173-1)</f>
        <v>Daniel</v>
      </c>
      <c r="H173" t="str">
        <f>RIGHT(Table3[[#This Row],[Saturday Attendees]],F173-E173)</f>
        <v>Allaker</v>
      </c>
      <c r="I173">
        <f>IFERROR(FIND(",", Table3[[#This Row],[Saturday Attendees]]),0)</f>
        <v>7</v>
      </c>
      <c r="J173" t="str">
        <f>IF(I173=0,Table3[[#This Row],[Saturday Attendees]],_xlfn.CONCAT(G173," ",H173))</f>
        <v>Daniel Allaker</v>
      </c>
      <c r="N173" t="s">
        <v>645</v>
      </c>
    </row>
    <row r="174" spans="1:14" x14ac:dyDescent="0.25">
      <c r="B174" s="1" t="s">
        <v>321</v>
      </c>
      <c r="D174" t="e">
        <f>FIND(",",Table3[[#This Row],[Saturday Attendees]])</f>
        <v>#VALUE!</v>
      </c>
      <c r="E174">
        <f>FIND(" ", Table3[[#This Row],[Saturday Attendees]])</f>
        <v>5</v>
      </c>
      <c r="F174">
        <f>LEN(Table3[[#This Row],[Saturday Attendees]])</f>
        <v>14</v>
      </c>
      <c r="G174" t="e">
        <f>LEFT(Table3[[#This Row],[Saturday Attendees]],D174-1)</f>
        <v>#VALUE!</v>
      </c>
      <c r="H174" t="str">
        <f>RIGHT(Table3[[#This Row],[Saturday Attendees]],F174-E174)</f>
        <v>Pickering</v>
      </c>
      <c r="I174">
        <f>IFERROR(FIND(",", Table3[[#This Row],[Saturday Attendees]]),0)</f>
        <v>0</v>
      </c>
      <c r="J174" t="str">
        <f>IF(I174=0,Table3[[#This Row],[Saturday Attendees]],_xlfn.CONCAT(G174," ",H174))</f>
        <v>Adam Pickering</v>
      </c>
      <c r="N174" t="s">
        <v>321</v>
      </c>
    </row>
    <row r="175" spans="1:14" x14ac:dyDescent="0.25">
      <c r="B175" s="1" t="s">
        <v>322</v>
      </c>
      <c r="D175" t="e">
        <f>FIND(",",Table3[[#This Row],[Saturday Attendees]])</f>
        <v>#VALUE!</v>
      </c>
      <c r="E175">
        <f>FIND(" ", Table3[[#This Row],[Saturday Attendees]])</f>
        <v>6</v>
      </c>
      <c r="F175">
        <f>LEN(Table3[[#This Row],[Saturday Attendees]])</f>
        <v>15</v>
      </c>
      <c r="G175" t="e">
        <f>LEFT(Table3[[#This Row],[Saturday Attendees]],D175-1)</f>
        <v>#VALUE!</v>
      </c>
      <c r="H175" t="str">
        <f>RIGHT(Table3[[#This Row],[Saturday Attendees]],F175-E175)</f>
        <v>Ochiltree</v>
      </c>
      <c r="I175">
        <f>IFERROR(FIND(",", Table3[[#This Row],[Saturday Attendees]]),0)</f>
        <v>0</v>
      </c>
      <c r="J175" t="str">
        <f>IF(I175=0,Table3[[#This Row],[Saturday Attendees]],_xlfn.CONCAT(G175," ",H175))</f>
        <v>James Ochiltree</v>
      </c>
      <c r="N175" t="s">
        <v>322</v>
      </c>
    </row>
    <row r="176" spans="1:14" x14ac:dyDescent="0.25">
      <c r="B176" s="1" t="s">
        <v>323</v>
      </c>
      <c r="D176" t="e">
        <f>FIND(",",Table3[[#This Row],[Saturday Attendees]])</f>
        <v>#VALUE!</v>
      </c>
      <c r="E176">
        <f>FIND(" ", Table3[[#This Row],[Saturday Attendees]])</f>
        <v>6</v>
      </c>
      <c r="F176">
        <f>LEN(Table3[[#This Row],[Saturday Attendees]])</f>
        <v>14</v>
      </c>
      <c r="G176" t="e">
        <f>LEFT(Table3[[#This Row],[Saturday Attendees]],D176-1)</f>
        <v>#VALUE!</v>
      </c>
      <c r="H176" t="str">
        <f>RIGHT(Table3[[#This Row],[Saturday Attendees]],F176-E176)</f>
        <v>Williams</v>
      </c>
      <c r="I176">
        <f>IFERROR(FIND(",", Table3[[#This Row],[Saturday Attendees]]),0)</f>
        <v>0</v>
      </c>
      <c r="J176" t="str">
        <f>IF(I176=0,Table3[[#This Row],[Saturday Attendees]],_xlfn.CONCAT(G176," ",H176))</f>
        <v>Annie Williams</v>
      </c>
      <c r="N176" t="s">
        <v>323</v>
      </c>
    </row>
    <row r="177" spans="2:14" x14ac:dyDescent="0.25">
      <c r="B177" s="1" t="s">
        <v>324</v>
      </c>
      <c r="D177">
        <f>FIND(",",Table3[[#This Row],[Saturday Attendees]])</f>
        <v>7</v>
      </c>
      <c r="E177">
        <f>FIND(" ", Table3[[#This Row],[Saturday Attendees]])</f>
        <v>13</v>
      </c>
      <c r="F177">
        <f>LEN(Table3[[#This Row],[Saturday Attendees]])</f>
        <v>23</v>
      </c>
      <c r="G177" t="str">
        <f>LEFT(Table3[[#This Row],[Saturday Attendees]],D177-1)</f>
        <v>Edward</v>
      </c>
      <c r="H177" t="str">
        <f>RIGHT(Table3[[#This Row],[Saturday Attendees]],F177-E177)</f>
        <v>O'sullivan</v>
      </c>
      <c r="I177">
        <f>IFERROR(FIND(",", Table3[[#This Row],[Saturday Attendees]]),0)</f>
        <v>7</v>
      </c>
      <c r="J177" t="str">
        <f>IF(I177=0,Table3[[#This Row],[Saturday Attendees]],_xlfn.CONCAT(G177," ",H177))</f>
        <v>Edward O'sullivan</v>
      </c>
      <c r="N177" t="s">
        <v>646</v>
      </c>
    </row>
    <row r="178" spans="2:14" x14ac:dyDescent="0.25">
      <c r="B178" s="1" t="s">
        <v>325</v>
      </c>
      <c r="D178" t="e">
        <f>FIND(",",Table3[[#This Row],[Saturday Attendees]])</f>
        <v>#VALUE!</v>
      </c>
      <c r="E178">
        <f>FIND(" ", Table3[[#This Row],[Saturday Attendees]])</f>
        <v>7</v>
      </c>
      <c r="F178">
        <f>LEN(Table3[[#This Row],[Saturday Attendees]])</f>
        <v>11</v>
      </c>
      <c r="G178" t="e">
        <f>LEFT(Table3[[#This Row],[Saturday Attendees]],D178-1)</f>
        <v>#VALUE!</v>
      </c>
      <c r="H178" t="str">
        <f>RIGHT(Table3[[#This Row],[Saturday Attendees]],F178-E178)</f>
        <v>Tano</v>
      </c>
      <c r="I178">
        <f>IFERROR(FIND(",", Table3[[#This Row],[Saturday Attendees]]),0)</f>
        <v>0</v>
      </c>
      <c r="J178" t="str">
        <f>IF(I178=0,Table3[[#This Row],[Saturday Attendees]],_xlfn.CONCAT(G178," ",H178))</f>
        <v>Hidemi Tano</v>
      </c>
      <c r="N178" t="s">
        <v>325</v>
      </c>
    </row>
    <row r="179" spans="2:14" x14ac:dyDescent="0.25">
      <c r="B179" s="1" t="s">
        <v>331</v>
      </c>
      <c r="D179" t="e">
        <f>FIND(",",Table3[[#This Row],[Saturday Attendees]])</f>
        <v>#VALUE!</v>
      </c>
      <c r="E179">
        <f>FIND(" ", Table3[[#This Row],[Saturday Attendees]])</f>
        <v>6</v>
      </c>
      <c r="F179">
        <f>LEN(Table3[[#This Row],[Saturday Attendees]])</f>
        <v>13</v>
      </c>
      <c r="G179" t="e">
        <f>LEFT(Table3[[#This Row],[Saturday Attendees]],D179-1)</f>
        <v>#VALUE!</v>
      </c>
      <c r="H179" t="str">
        <f>RIGHT(Table3[[#This Row],[Saturday Attendees]],F179-E179)</f>
        <v>Gittens</v>
      </c>
      <c r="I179">
        <f>IFERROR(FIND(",", Table3[[#This Row],[Saturday Attendees]]),0)</f>
        <v>0</v>
      </c>
      <c r="J179" t="str">
        <f>IF(I179=0,Table3[[#This Row],[Saturday Attendees]],_xlfn.CONCAT(G179," ",H179))</f>
        <v>Freya Gittens</v>
      </c>
      <c r="N179" t="s">
        <v>331</v>
      </c>
    </row>
    <row r="180" spans="2:14" x14ac:dyDescent="0.25">
      <c r="B180" s="1" t="s">
        <v>332</v>
      </c>
      <c r="D180">
        <f>FIND(",",Table3[[#This Row],[Saturday Attendees]])</f>
        <v>5</v>
      </c>
      <c r="E180">
        <f>FIND(" ", Table3[[#This Row],[Saturday Attendees]])</f>
        <v>10</v>
      </c>
      <c r="F180">
        <f>LEN(Table3[[#This Row],[Saturday Attendees]])</f>
        <v>15</v>
      </c>
      <c r="G180" t="str">
        <f>LEFT(Table3[[#This Row],[Saturday Attendees]],D180-1)</f>
        <v>Erin</v>
      </c>
      <c r="H180" t="str">
        <f>RIGHT(Table3[[#This Row],[Saturday Attendees]],F180-E180)</f>
        <v>Brown</v>
      </c>
      <c r="I180">
        <f>IFERROR(FIND(",", Table3[[#This Row],[Saturday Attendees]]),0)</f>
        <v>5</v>
      </c>
      <c r="J180" t="str">
        <f>IF(I180=0,Table3[[#This Row],[Saturday Attendees]],_xlfn.CONCAT(G180," ",H180))</f>
        <v>Erin Brown</v>
      </c>
      <c r="N180" t="s">
        <v>647</v>
      </c>
    </row>
    <row r="181" spans="2:14" x14ac:dyDescent="0.25">
      <c r="B181" s="1" t="s">
        <v>333</v>
      </c>
      <c r="D181">
        <f>FIND(",",Table3[[#This Row],[Saturday Attendees]])</f>
        <v>5</v>
      </c>
      <c r="E181">
        <f>FIND(" ", Table3[[#This Row],[Saturday Attendees]])</f>
        <v>16</v>
      </c>
      <c r="F181">
        <f>LEN(Table3[[#This Row],[Saturday Attendees]])</f>
        <v>22</v>
      </c>
      <c r="G181" t="str">
        <f>LEFT(Table3[[#This Row],[Saturday Attendees]],D181-1)</f>
        <v>Ella</v>
      </c>
      <c r="H181" t="str">
        <f>RIGHT(Table3[[#This Row],[Saturday Attendees]],F181-E181)</f>
        <v>Turner</v>
      </c>
      <c r="I181">
        <f>IFERROR(FIND(",", Table3[[#This Row],[Saturday Attendees]]),0)</f>
        <v>5</v>
      </c>
      <c r="J181" t="str">
        <f>IF(I181=0,Table3[[#This Row],[Saturday Attendees]],_xlfn.CONCAT(G181," ",H181))</f>
        <v>Ella Turner</v>
      </c>
      <c r="N181" t="s">
        <v>648</v>
      </c>
    </row>
    <row r="182" spans="2:14" x14ac:dyDescent="0.25">
      <c r="B182" s="1" t="s">
        <v>334</v>
      </c>
      <c r="D182">
        <f>FIND(",",Table3[[#This Row],[Saturday Attendees]])</f>
        <v>5</v>
      </c>
      <c r="E182">
        <f>FIND(" ", Table3[[#This Row],[Saturday Attendees]])</f>
        <v>13</v>
      </c>
      <c r="F182">
        <f>LEN(Table3[[#This Row],[Saturday Attendees]])</f>
        <v>21</v>
      </c>
      <c r="G182" t="str">
        <f>LEFT(Table3[[#This Row],[Saturday Attendees]],D182-1)</f>
        <v>Emma</v>
      </c>
      <c r="H182" t="str">
        <f>RIGHT(Table3[[#This Row],[Saturday Attendees]],F182-E182)</f>
        <v>Sinclair</v>
      </c>
      <c r="I182">
        <f>IFERROR(FIND(",", Table3[[#This Row],[Saturday Attendees]]),0)</f>
        <v>5</v>
      </c>
      <c r="J182" t="str">
        <f>IF(I182=0,Table3[[#This Row],[Saturday Attendees]],_xlfn.CONCAT(G182," ",H182))</f>
        <v>Emma Sinclair</v>
      </c>
      <c r="N182" t="s">
        <v>649</v>
      </c>
    </row>
    <row r="183" spans="2:14" x14ac:dyDescent="0.25">
      <c r="B183" s="1" t="s">
        <v>335</v>
      </c>
      <c r="D183">
        <f>FIND(",",Table3[[#This Row],[Saturday Attendees]])</f>
        <v>8</v>
      </c>
      <c r="E183">
        <f>FIND(" ", Table3[[#This Row],[Saturday Attendees]])</f>
        <v>13</v>
      </c>
      <c r="F183">
        <f>LEN(Table3[[#This Row],[Saturday Attendees]])</f>
        <v>21</v>
      </c>
      <c r="G183" t="str">
        <f>LEFT(Table3[[#This Row],[Saturday Attendees]],D183-1)</f>
        <v>Kennedy</v>
      </c>
      <c r="H183" t="str">
        <f>RIGHT(Table3[[#This Row],[Saturday Attendees]],F183-E183)</f>
        <v>Cummings</v>
      </c>
      <c r="I183">
        <f>IFERROR(FIND(",", Table3[[#This Row],[Saturday Attendees]]),0)</f>
        <v>8</v>
      </c>
      <c r="J183" t="str">
        <f>IF(I183=0,Table3[[#This Row],[Saturday Attendees]],_xlfn.CONCAT(G183," ",H183))</f>
        <v>Kennedy Cummings</v>
      </c>
      <c r="N183" t="s">
        <v>650</v>
      </c>
    </row>
    <row r="184" spans="2:14" x14ac:dyDescent="0.25">
      <c r="B184" s="1" t="s">
        <v>336</v>
      </c>
      <c r="D184" t="e">
        <f>FIND(",",Table3[[#This Row],[Saturday Attendees]])</f>
        <v>#VALUE!</v>
      </c>
      <c r="E184">
        <f>FIND(" ", Table3[[#This Row],[Saturday Attendees]])</f>
        <v>7</v>
      </c>
      <c r="F184">
        <f>LEN(Table3[[#This Row],[Saturday Attendees]])</f>
        <v>12</v>
      </c>
      <c r="G184" t="e">
        <f>LEFT(Table3[[#This Row],[Saturday Attendees]],D184-1)</f>
        <v>#VALUE!</v>
      </c>
      <c r="H184" t="str">
        <f>RIGHT(Table3[[#This Row],[Saturday Attendees]],F184-E184)</f>
        <v>Quinn</v>
      </c>
      <c r="I184">
        <f>IFERROR(FIND(",", Table3[[#This Row],[Saturday Attendees]]),0)</f>
        <v>0</v>
      </c>
      <c r="J184" t="str">
        <f>IF(I184=0,Table3[[#This Row],[Saturday Attendees]],_xlfn.CONCAT(G184," ",H184))</f>
        <v>Daniel Quinn</v>
      </c>
      <c r="N184" t="s">
        <v>336</v>
      </c>
    </row>
    <row r="185" spans="2:14" x14ac:dyDescent="0.25">
      <c r="B185" s="1" t="s">
        <v>337</v>
      </c>
      <c r="D185">
        <f>FIND(",",Table3[[#This Row],[Saturday Attendees]])</f>
        <v>6</v>
      </c>
      <c r="E185">
        <f>FIND(" ", Table3[[#This Row],[Saturday Attendees]])</f>
        <v>13</v>
      </c>
      <c r="F185">
        <f>LEN(Table3[[#This Row],[Saturday Attendees]])</f>
        <v>20</v>
      </c>
      <c r="G185" t="str">
        <f>LEFT(Table3[[#This Row],[Saturday Attendees]],D185-1)</f>
        <v>Emily</v>
      </c>
      <c r="H185" t="str">
        <f>RIGHT(Table3[[#This Row],[Saturday Attendees]],F185-E185)</f>
        <v>Hodgson</v>
      </c>
      <c r="I185">
        <f>IFERROR(FIND(",", Table3[[#This Row],[Saturday Attendees]]),0)</f>
        <v>6</v>
      </c>
      <c r="J185" t="str">
        <f>IF(I185=0,Table3[[#This Row],[Saturday Attendees]],_xlfn.CONCAT(G185," ",H185))</f>
        <v>Emily Hodgson</v>
      </c>
      <c r="N185" t="s">
        <v>651</v>
      </c>
    </row>
    <row r="186" spans="2:14" x14ac:dyDescent="0.25">
      <c r="B186" s="1" t="s">
        <v>338</v>
      </c>
      <c r="D186">
        <f>FIND(",",Table3[[#This Row],[Saturday Attendees]])</f>
        <v>5</v>
      </c>
      <c r="E186">
        <f>FIND(" ", Table3[[#This Row],[Saturday Attendees]])</f>
        <v>12</v>
      </c>
      <c r="F186">
        <f>LEN(Table3[[#This Row],[Saturday Attendees]])</f>
        <v>14</v>
      </c>
      <c r="G186" t="str">
        <f>LEFT(Table3[[#This Row],[Saturday Attendees]],D186-1)</f>
        <v>Jack</v>
      </c>
      <c r="H186" t="str">
        <f>RIGHT(Table3[[#This Row],[Saturday Attendees]],F186-E186)</f>
        <v>Ng</v>
      </c>
      <c r="I186">
        <f>IFERROR(FIND(",", Table3[[#This Row],[Saturday Attendees]]),0)</f>
        <v>5</v>
      </c>
      <c r="J186" t="str">
        <f>IF(I186=0,Table3[[#This Row],[Saturday Attendees]],_xlfn.CONCAT(G186," ",H186))</f>
        <v>Jack Ng</v>
      </c>
      <c r="N186" t="s">
        <v>652</v>
      </c>
    </row>
    <row r="187" spans="2:14" x14ac:dyDescent="0.25">
      <c r="B187" s="1" t="s">
        <v>339</v>
      </c>
      <c r="D187">
        <f>FIND(",",Table3[[#This Row],[Saturday Attendees]])</f>
        <v>10</v>
      </c>
      <c r="E187">
        <f>FIND(" ", Table3[[#This Row],[Saturday Attendees]])</f>
        <v>17</v>
      </c>
      <c r="F187">
        <f>LEN(Table3[[#This Row],[Saturday Attendees]])</f>
        <v>25</v>
      </c>
      <c r="G187" t="str">
        <f>LEFT(Table3[[#This Row],[Saturday Attendees]],D187-1)</f>
        <v>Charlotte</v>
      </c>
      <c r="H187" t="str">
        <f>RIGHT(Table3[[#This Row],[Saturday Attendees]],F187-E187)</f>
        <v>Dingwall</v>
      </c>
      <c r="I187">
        <f>IFERROR(FIND(",", Table3[[#This Row],[Saturday Attendees]]),0)</f>
        <v>10</v>
      </c>
      <c r="J187" t="str">
        <f>IF(I187=0,Table3[[#This Row],[Saturday Attendees]],_xlfn.CONCAT(G187," ",H187))</f>
        <v>Charlotte Dingwall</v>
      </c>
      <c r="N187" t="s">
        <v>653</v>
      </c>
    </row>
    <row r="188" spans="2:14" x14ac:dyDescent="0.25">
      <c r="B188" s="1" t="s">
        <v>340</v>
      </c>
      <c r="D188">
        <f>FIND(",",Table3[[#This Row],[Saturday Attendees]])</f>
        <v>6</v>
      </c>
      <c r="E188">
        <f>FIND(" ", Table3[[#This Row],[Saturday Attendees]])</f>
        <v>15</v>
      </c>
      <c r="F188">
        <f>LEN(Table3[[#This Row],[Saturday Attendees]])</f>
        <v>19</v>
      </c>
      <c r="G188" t="str">
        <f>LEFT(Table3[[#This Row],[Saturday Attendees]],D188-1)</f>
        <v>Erica</v>
      </c>
      <c r="H188" t="str">
        <f>RIGHT(Table3[[#This Row],[Saturday Attendees]],F188-E188)</f>
        <v>Chan</v>
      </c>
      <c r="I188">
        <f>IFERROR(FIND(",", Table3[[#This Row],[Saturday Attendees]]),0)</f>
        <v>6</v>
      </c>
      <c r="J188" t="str">
        <f>IF(I188=0,Table3[[#This Row],[Saturday Attendees]],_xlfn.CONCAT(G188," ",H188))</f>
        <v>Erica Chan</v>
      </c>
      <c r="N188" t="s">
        <v>654</v>
      </c>
    </row>
    <row r="189" spans="2:14" x14ac:dyDescent="0.25">
      <c r="B189" s="1" t="s">
        <v>341</v>
      </c>
      <c r="D189" t="e">
        <f>FIND(",",Table3[[#This Row],[Saturday Attendees]])</f>
        <v>#VALUE!</v>
      </c>
      <c r="E189">
        <f>FIND(" ", Table3[[#This Row],[Saturday Attendees]])</f>
        <v>5</v>
      </c>
      <c r="F189">
        <f>LEN(Table3[[#This Row],[Saturday Attendees]])</f>
        <v>9</v>
      </c>
      <c r="G189" t="e">
        <f>LEFT(Table3[[#This Row],[Saturday Attendees]],D189-1)</f>
        <v>#VALUE!</v>
      </c>
      <c r="H189" t="str">
        <f>RIGHT(Table3[[#This Row],[Saturday Attendees]],F189-E189)</f>
        <v>Chen</v>
      </c>
      <c r="I189">
        <f>IFERROR(FIND(",", Table3[[#This Row],[Saturday Attendees]]),0)</f>
        <v>0</v>
      </c>
      <c r="J189" t="str">
        <f>IF(I189=0,Table3[[#This Row],[Saturday Attendees]],_xlfn.CONCAT(G189," ",H189))</f>
        <v>Enyi Chen</v>
      </c>
      <c r="N189" t="s">
        <v>341</v>
      </c>
    </row>
    <row r="190" spans="2:14" x14ac:dyDescent="0.25">
      <c r="B190" s="1" t="s">
        <v>342</v>
      </c>
      <c r="D190">
        <f>FIND(",",Table3[[#This Row],[Saturday Attendees]])</f>
        <v>9</v>
      </c>
      <c r="E190">
        <f>FIND(" ", Table3[[#This Row],[Saturday Attendees]])</f>
        <v>16</v>
      </c>
      <c r="F190">
        <f>LEN(Table3[[#This Row],[Saturday Attendees]])</f>
        <v>22</v>
      </c>
      <c r="G190" t="str">
        <f>LEFT(Table3[[#This Row],[Saturday Attendees]],D190-1)</f>
        <v>Rosalind</v>
      </c>
      <c r="H190" t="str">
        <f>RIGHT(Table3[[#This Row],[Saturday Attendees]],F190-E190)</f>
        <v>Hendry</v>
      </c>
      <c r="I190">
        <f>IFERROR(FIND(",", Table3[[#This Row],[Saturday Attendees]]),0)</f>
        <v>9</v>
      </c>
      <c r="J190" t="str">
        <f>IF(I190=0,Table3[[#This Row],[Saturday Attendees]],_xlfn.CONCAT(G190," ",H190))</f>
        <v>Rosalind Hendry</v>
      </c>
      <c r="N190" t="s">
        <v>655</v>
      </c>
    </row>
    <row r="191" spans="2:14" x14ac:dyDescent="0.25">
      <c r="B191" s="1" t="s">
        <v>343</v>
      </c>
      <c r="D191" t="e">
        <f>FIND(",",Table3[[#This Row],[Saturday Attendees]])</f>
        <v>#VALUE!</v>
      </c>
      <c r="E191">
        <f>FIND(" ", Table3[[#This Row],[Saturday Attendees]])</f>
        <v>6</v>
      </c>
      <c r="F191">
        <f>LEN(Table3[[#This Row],[Saturday Attendees]])</f>
        <v>9</v>
      </c>
      <c r="G191" t="e">
        <f>LEFT(Table3[[#This Row],[Saturday Attendees]],D191-1)</f>
        <v>#VALUE!</v>
      </c>
      <c r="H191" t="str">
        <f>RIGHT(Table3[[#This Row],[Saturday Attendees]],F191-E191)</f>
        <v>Ali</v>
      </c>
      <c r="I191">
        <f>IFERROR(FIND(",", Table3[[#This Row],[Saturday Attendees]]),0)</f>
        <v>0</v>
      </c>
      <c r="J191" t="str">
        <f>IF(I191=0,Table3[[#This Row],[Saturday Attendees]],_xlfn.CONCAT(G191," ",H191))</f>
        <v>Deniz Ali</v>
      </c>
      <c r="N191" t="s">
        <v>343</v>
      </c>
    </row>
    <row r="192" spans="2:14" x14ac:dyDescent="0.25">
      <c r="B192" s="1" t="s">
        <v>347</v>
      </c>
      <c r="D192">
        <f>FIND(",",Table3[[#This Row],[Saturday Attendees]])</f>
        <v>9</v>
      </c>
      <c r="E192">
        <f>FIND(" ", Table3[[#This Row],[Saturday Attendees]])</f>
        <v>15</v>
      </c>
      <c r="F192">
        <f>LEN(Table3[[#This Row],[Saturday Attendees]])</f>
        <v>25</v>
      </c>
      <c r="G192" t="str">
        <f>LEFT(Table3[[#This Row],[Saturday Attendees]],D192-1)</f>
        <v>Jonathan</v>
      </c>
      <c r="H192" t="str">
        <f>RIGHT(Table3[[#This Row],[Saturday Attendees]],F192-E192)</f>
        <v>Cattermole</v>
      </c>
      <c r="I192">
        <f>IFERROR(FIND(",", Table3[[#This Row],[Saturday Attendees]]),0)</f>
        <v>9</v>
      </c>
      <c r="J192" t="str">
        <f>IF(I192=0,Table3[[#This Row],[Saturday Attendees]],_xlfn.CONCAT(G192," ",H192))</f>
        <v>Jonathan Cattermole</v>
      </c>
      <c r="N192" t="s">
        <v>656</v>
      </c>
    </row>
    <row r="193" spans="2:14" x14ac:dyDescent="0.25">
      <c r="B193" s="1" t="s">
        <v>348</v>
      </c>
      <c r="D193">
        <f>FIND(",",Table3[[#This Row],[Saturday Attendees]])</f>
        <v>8</v>
      </c>
      <c r="E193">
        <f>FIND(" ", Table3[[#This Row],[Saturday Attendees]])</f>
        <v>15</v>
      </c>
      <c r="F193">
        <f>LEN(Table3[[#This Row],[Saturday Attendees]])</f>
        <v>25</v>
      </c>
      <c r="G193" t="str">
        <f>LEFT(Table3[[#This Row],[Saturday Attendees]],D193-1)</f>
        <v>Jessica</v>
      </c>
      <c r="H193" t="str">
        <f>RIGHT(Table3[[#This Row],[Saturday Attendees]],F193-E193)</f>
        <v>Richardson</v>
      </c>
      <c r="I193">
        <f>IFERROR(FIND(",", Table3[[#This Row],[Saturday Attendees]]),0)</f>
        <v>8</v>
      </c>
      <c r="J193" t="str">
        <f>IF(I193=0,Table3[[#This Row],[Saturday Attendees]],_xlfn.CONCAT(G193," ",H193))</f>
        <v>Jessica Richardson</v>
      </c>
      <c r="N193" t="s">
        <v>657</v>
      </c>
    </row>
    <row r="194" spans="2:14" x14ac:dyDescent="0.25">
      <c r="B194" s="1" t="s">
        <v>349</v>
      </c>
      <c r="D194" t="e">
        <f>FIND(",",Table3[[#This Row],[Saturday Attendees]])</f>
        <v>#VALUE!</v>
      </c>
      <c r="E194">
        <f>FIND(" ", Table3[[#This Row],[Saturday Attendees]])</f>
        <v>9</v>
      </c>
      <c r="F194">
        <f>LEN(Table3[[#This Row],[Saturday Attendees]])</f>
        <v>27</v>
      </c>
      <c r="G194" t="e">
        <f>LEFT(Table3[[#This Row],[Saturday Attendees]],D194-1)</f>
        <v>#VALUE!</v>
      </c>
      <c r="H194" t="str">
        <f>RIGHT(Table3[[#This Row],[Saturday Attendees]],F194-E194)</f>
        <v>Barbiellini-amidei</v>
      </c>
      <c r="I194">
        <f>IFERROR(FIND(",", Table3[[#This Row],[Saturday Attendees]]),0)</f>
        <v>0</v>
      </c>
      <c r="J194" t="str">
        <f>IF(I194=0,Table3[[#This Row],[Saturday Attendees]],_xlfn.CONCAT(G194," ",H194))</f>
        <v>Costanza Barbiellini-amidei</v>
      </c>
      <c r="N194" t="s">
        <v>349</v>
      </c>
    </row>
    <row r="195" spans="2:14" x14ac:dyDescent="0.25">
      <c r="B195" s="1" t="s">
        <v>350</v>
      </c>
      <c r="D195" t="e">
        <f>FIND(",",Table3[[#This Row],[Saturday Attendees]])</f>
        <v>#VALUE!</v>
      </c>
      <c r="E195">
        <f>FIND(" ", Table3[[#This Row],[Saturday Attendees]])</f>
        <v>5</v>
      </c>
      <c r="F195">
        <f>LEN(Table3[[#This Row],[Saturday Attendees]])</f>
        <v>8</v>
      </c>
      <c r="G195" t="e">
        <f>LEFT(Table3[[#This Row],[Saturday Attendees]],D195-1)</f>
        <v>#VALUE!</v>
      </c>
      <c r="H195" t="str">
        <f>RIGHT(Table3[[#This Row],[Saturday Attendees]],F195-E195)</f>
        <v>Sun</v>
      </c>
      <c r="I195">
        <f>IFERROR(FIND(",", Table3[[#This Row],[Saturday Attendees]]),0)</f>
        <v>0</v>
      </c>
      <c r="J195" t="str">
        <f>IF(I195=0,Table3[[#This Row],[Saturday Attendees]],_xlfn.CONCAT(G195," ",H195))</f>
        <v>Yaqi Sun</v>
      </c>
      <c r="N195" t="s">
        <v>350</v>
      </c>
    </row>
    <row r="196" spans="2:14" x14ac:dyDescent="0.25">
      <c r="B196" s="1" t="s">
        <v>351</v>
      </c>
      <c r="D196">
        <f>FIND(",",Table3[[#This Row],[Saturday Attendees]])</f>
        <v>5</v>
      </c>
      <c r="E196">
        <f>FIND(" ", Table3[[#This Row],[Saturday Attendees]])</f>
        <v>23</v>
      </c>
      <c r="F196">
        <f>LEN(Table3[[#This Row],[Saturday Attendees]])</f>
        <v>33</v>
      </c>
      <c r="G196" t="str">
        <f>LEFT(Table3[[#This Row],[Saturday Attendees]],D196-1)</f>
        <v>Sara</v>
      </c>
      <c r="H196" t="str">
        <f>RIGHT(Table3[[#This Row],[Saturday Attendees]],F196-E196)</f>
        <v>Michielsen</v>
      </c>
      <c r="I196">
        <f>IFERROR(FIND(",", Table3[[#This Row],[Saturday Attendees]]),0)</f>
        <v>5</v>
      </c>
      <c r="J196" t="str">
        <f>IF(I196=0,Table3[[#This Row],[Saturday Attendees]],_xlfn.CONCAT(G196," ",H196))</f>
        <v>Sara Michielsen</v>
      </c>
      <c r="N196" t="s">
        <v>658</v>
      </c>
    </row>
    <row r="197" spans="2:14" x14ac:dyDescent="0.25">
      <c r="B197" s="1" t="s">
        <v>352</v>
      </c>
      <c r="D197">
        <f>FIND(",",Table3[[#This Row],[Saturday Attendees]])</f>
        <v>8</v>
      </c>
      <c r="E197">
        <f>FIND(" ", Table3[[#This Row],[Saturday Attendees]])</f>
        <v>13</v>
      </c>
      <c r="F197">
        <f>LEN(Table3[[#This Row],[Saturday Attendees]])</f>
        <v>21</v>
      </c>
      <c r="G197" t="str">
        <f>LEFT(Table3[[#This Row],[Saturday Attendees]],D197-1)</f>
        <v>Jessica</v>
      </c>
      <c r="H197" t="str">
        <f>RIGHT(Table3[[#This Row],[Saturday Attendees]],F197-E197)</f>
        <v>Swinbank</v>
      </c>
      <c r="I197">
        <f>IFERROR(FIND(",", Table3[[#This Row],[Saturday Attendees]]),0)</f>
        <v>8</v>
      </c>
      <c r="J197" t="str">
        <f>IF(I197=0,Table3[[#This Row],[Saturday Attendees]],_xlfn.CONCAT(G197," ",H197))</f>
        <v>Jessica Swinbank</v>
      </c>
      <c r="N197" t="s">
        <v>659</v>
      </c>
    </row>
    <row r="198" spans="2:14" x14ac:dyDescent="0.25">
      <c r="B198" s="1" t="s">
        <v>353</v>
      </c>
      <c r="D198" t="e">
        <f>FIND(",",Table3[[#This Row],[Saturday Attendees]])</f>
        <v>#VALUE!</v>
      </c>
      <c r="E198">
        <f>FIND(" ", Table3[[#This Row],[Saturday Attendees]])</f>
        <v>5</v>
      </c>
      <c r="F198">
        <f>LEN(Table3[[#This Row],[Saturday Attendees]])</f>
        <v>8</v>
      </c>
      <c r="G198" t="e">
        <f>LEFT(Table3[[#This Row],[Saturday Attendees]],D198-1)</f>
        <v>#VALUE!</v>
      </c>
      <c r="H198" t="str">
        <f>RIGHT(Table3[[#This Row],[Saturday Attendees]],F198-E198)</f>
        <v>Ray</v>
      </c>
      <c r="I198">
        <f>IFERROR(FIND(",", Table3[[#This Row],[Saturday Attendees]]),0)</f>
        <v>0</v>
      </c>
      <c r="J198" t="str">
        <f>IF(I198=0,Table3[[#This Row],[Saturday Attendees]],_xlfn.CONCAT(G198," ",H198))</f>
        <v>Arun Ray</v>
      </c>
      <c r="N198" t="s">
        <v>353</v>
      </c>
    </row>
    <row r="199" spans="2:14" x14ac:dyDescent="0.25">
      <c r="B199" s="1" t="s">
        <v>354</v>
      </c>
      <c r="D199">
        <f>FIND(",",Table3[[#This Row],[Saturday Attendees]])</f>
        <v>6</v>
      </c>
      <c r="E199">
        <f>FIND(" ", Table3[[#This Row],[Saturday Attendees]])</f>
        <v>14</v>
      </c>
      <c r="F199">
        <f>LEN(Table3[[#This Row],[Saturday Attendees]])</f>
        <v>21</v>
      </c>
      <c r="G199" t="str">
        <f>LEFT(Table3[[#This Row],[Saturday Attendees]],D199-1)</f>
        <v>James</v>
      </c>
      <c r="H199" t="str">
        <f>RIGHT(Table3[[#This Row],[Saturday Attendees]],F199-E199)</f>
        <v>Brennan</v>
      </c>
      <c r="I199">
        <f>IFERROR(FIND(",", Table3[[#This Row],[Saturday Attendees]]),0)</f>
        <v>6</v>
      </c>
      <c r="J199" t="str">
        <f>IF(I199=0,Table3[[#This Row],[Saturday Attendees]],_xlfn.CONCAT(G199," ",H199))</f>
        <v>James Brennan</v>
      </c>
      <c r="N199" t="s">
        <v>660</v>
      </c>
    </row>
    <row r="200" spans="2:14" x14ac:dyDescent="0.25">
      <c r="B200" s="1" t="s">
        <v>355</v>
      </c>
      <c r="D200" t="e">
        <f>FIND(",",Table3[[#This Row],[Saturday Attendees]])</f>
        <v>#VALUE!</v>
      </c>
      <c r="E200">
        <f>FIND(" ", Table3[[#This Row],[Saturday Attendees]])</f>
        <v>6</v>
      </c>
      <c r="F200">
        <f>LEN(Table3[[#This Row],[Saturday Attendees]])</f>
        <v>14</v>
      </c>
      <c r="G200" t="e">
        <f>LEFT(Table3[[#This Row],[Saturday Attendees]],D200-1)</f>
        <v>#VALUE!</v>
      </c>
      <c r="H200" t="str">
        <f>RIGHT(Table3[[#This Row],[Saturday Attendees]],F200-E200)</f>
        <v>Reechaye</v>
      </c>
      <c r="I200">
        <f>IFERROR(FIND(",", Table3[[#This Row],[Saturday Attendees]]),0)</f>
        <v>0</v>
      </c>
      <c r="J200" t="str">
        <f>IF(I200=0,Table3[[#This Row],[Saturday Attendees]],_xlfn.CONCAT(G200," ",H200))</f>
        <v>Sasha Reechaye</v>
      </c>
      <c r="N200" t="s">
        <v>355</v>
      </c>
    </row>
    <row r="201" spans="2:14" x14ac:dyDescent="0.25">
      <c r="B201" s="1" t="s">
        <v>356</v>
      </c>
      <c r="D201">
        <f>FIND(",",Table3[[#This Row],[Saturday Attendees]])</f>
        <v>6</v>
      </c>
      <c r="E201">
        <f>FIND(" ", Table3[[#This Row],[Saturday Attendees]])</f>
        <v>12</v>
      </c>
      <c r="F201">
        <f>LEN(Table3[[#This Row],[Saturday Attendees]])</f>
        <v>32</v>
      </c>
      <c r="G201" t="str">
        <f>LEFT(Table3[[#This Row],[Saturday Attendees]],D201-1)</f>
        <v>Adela</v>
      </c>
      <c r="H201" t="str">
        <f>RIGHT(Table3[[#This Row],[Saturday Attendees]],F201-E201)</f>
        <v>Hernandez-derbyshire</v>
      </c>
      <c r="I201">
        <f>IFERROR(FIND(",", Table3[[#This Row],[Saturday Attendees]]),0)</f>
        <v>6</v>
      </c>
      <c r="J201" t="str">
        <f>IF(I201=0,Table3[[#This Row],[Saturday Attendees]],_xlfn.CONCAT(G201," ",H201))</f>
        <v>Adela Hernandez-derbyshire</v>
      </c>
      <c r="N201" t="s">
        <v>661</v>
      </c>
    </row>
    <row r="202" spans="2:14" x14ac:dyDescent="0.25">
      <c r="B202" s="1" t="s">
        <v>361</v>
      </c>
      <c r="D202">
        <f>FIND(",",Table3[[#This Row],[Saturday Attendees]])</f>
        <v>7</v>
      </c>
      <c r="E202">
        <f>FIND(" ", Table3[[#This Row],[Saturday Attendees]])</f>
        <v>13</v>
      </c>
      <c r="F202">
        <f>LEN(Table3[[#This Row],[Saturday Attendees]])</f>
        <v>19</v>
      </c>
      <c r="G202" t="str">
        <f>LEFT(Table3[[#This Row],[Saturday Attendees]],D202-1)</f>
        <v>Andrew</v>
      </c>
      <c r="H202" t="str">
        <f>RIGHT(Table3[[#This Row],[Saturday Attendees]],F202-E202)</f>
        <v>Pardoe</v>
      </c>
      <c r="I202">
        <f>IFERROR(FIND(",", Table3[[#This Row],[Saturday Attendees]]),0)</f>
        <v>7</v>
      </c>
      <c r="J202" t="str">
        <f>IF(I202=0,Table3[[#This Row],[Saturday Attendees]],_xlfn.CONCAT(G202," ",H202))</f>
        <v>Andrew Pardoe</v>
      </c>
      <c r="N202" t="s">
        <v>662</v>
      </c>
    </row>
    <row r="203" spans="2:14" x14ac:dyDescent="0.25">
      <c r="B203" s="1" t="s">
        <v>362</v>
      </c>
      <c r="D203" t="e">
        <f>FIND(",",Table3[[#This Row],[Saturday Attendees]])</f>
        <v>#VALUE!</v>
      </c>
      <c r="E203">
        <f>FIND(" ", Table3[[#This Row],[Saturday Attendees]])</f>
        <v>7</v>
      </c>
      <c r="F203">
        <f>LEN(Table3[[#This Row],[Saturday Attendees]])</f>
        <v>12</v>
      </c>
      <c r="G203" t="e">
        <f>LEFT(Table3[[#This Row],[Saturday Attendees]],D203-1)</f>
        <v>#VALUE!</v>
      </c>
      <c r="H203" t="str">
        <f>RIGHT(Table3[[#This Row],[Saturday Attendees]],F203-E203)</f>
        <v>Atwal</v>
      </c>
      <c r="I203">
        <f>IFERROR(FIND(",", Table3[[#This Row],[Saturday Attendees]]),0)</f>
        <v>0</v>
      </c>
      <c r="J203" t="str">
        <f>IF(I203=0,Table3[[#This Row],[Saturday Attendees]],_xlfn.CONCAT(G203," ",H203))</f>
        <v>Oliver Atwal</v>
      </c>
      <c r="N203" t="s">
        <v>362</v>
      </c>
    </row>
    <row r="204" spans="2:14" x14ac:dyDescent="0.25">
      <c r="B204" s="1" t="s">
        <v>363</v>
      </c>
      <c r="D204">
        <f>FIND(",",Table3[[#This Row],[Saturday Attendees]])</f>
        <v>4</v>
      </c>
      <c r="E204">
        <f>FIND(" ", Table3[[#This Row],[Saturday Attendees]])</f>
        <v>11</v>
      </c>
      <c r="F204">
        <f>LEN(Table3[[#This Row],[Saturday Attendees]])</f>
        <v>15</v>
      </c>
      <c r="G204" t="str">
        <f>LEFT(Table3[[#This Row],[Saturday Attendees]],D204-1)</f>
        <v>Kai</v>
      </c>
      <c r="H204" t="str">
        <f>RIGHT(Table3[[#This Row],[Saturday Attendees]],F204-E204)</f>
        <v>Ball</v>
      </c>
      <c r="I204">
        <f>IFERROR(FIND(",", Table3[[#This Row],[Saturday Attendees]]),0)</f>
        <v>4</v>
      </c>
      <c r="J204" t="str">
        <f>IF(I204=0,Table3[[#This Row],[Saturday Attendees]],_xlfn.CONCAT(G204," ",H204))</f>
        <v>Kai Ball</v>
      </c>
      <c r="N204" t="s">
        <v>663</v>
      </c>
    </row>
    <row r="205" spans="2:14" x14ac:dyDescent="0.25">
      <c r="B205" s="1" t="s">
        <v>364</v>
      </c>
      <c r="D205">
        <f>FIND(",",Table3[[#This Row],[Saturday Attendees]])</f>
        <v>6</v>
      </c>
      <c r="E205">
        <f>FIND(" ", Table3[[#This Row],[Saturday Attendees]])</f>
        <v>14</v>
      </c>
      <c r="F205">
        <f>LEN(Table3[[#This Row],[Saturday Attendees]])</f>
        <v>19</v>
      </c>
      <c r="G205" t="str">
        <f>LEFT(Table3[[#This Row],[Saturday Attendees]],D205-1)</f>
        <v>Peter</v>
      </c>
      <c r="H205" t="str">
        <f>RIGHT(Table3[[#This Row],[Saturday Attendees]],F205-E205)</f>
        <v>Humby</v>
      </c>
      <c r="I205">
        <f>IFERROR(FIND(",", Table3[[#This Row],[Saturday Attendees]]),0)</f>
        <v>6</v>
      </c>
      <c r="J205" t="str">
        <f>IF(I205=0,Table3[[#This Row],[Saturday Attendees]],_xlfn.CONCAT(G205," ",H205))</f>
        <v>Peter Humby</v>
      </c>
      <c r="N205" t="s">
        <v>664</v>
      </c>
    </row>
    <row r="206" spans="2:14" x14ac:dyDescent="0.25">
      <c r="B206" s="1" t="s">
        <v>365</v>
      </c>
      <c r="D206">
        <f>FIND(",",Table3[[#This Row],[Saturday Attendees]])</f>
        <v>7</v>
      </c>
      <c r="E206">
        <f>FIND(" ", Table3[[#This Row],[Saturday Attendees]])</f>
        <v>14</v>
      </c>
      <c r="F206">
        <f>LEN(Table3[[#This Row],[Saturday Attendees]])</f>
        <v>22</v>
      </c>
      <c r="G206" t="str">
        <f>LEFT(Table3[[#This Row],[Saturday Attendees]],D206-1)</f>
        <v>Callum</v>
      </c>
      <c r="H206" t="str">
        <f>RIGHT(Table3[[#This Row],[Saturday Attendees]],F206-E206)</f>
        <v>Marriott</v>
      </c>
      <c r="I206">
        <f>IFERROR(FIND(",", Table3[[#This Row],[Saturday Attendees]]),0)</f>
        <v>7</v>
      </c>
      <c r="J206" t="str">
        <f>IF(I206=0,Table3[[#This Row],[Saturday Attendees]],_xlfn.CONCAT(G206," ",H206))</f>
        <v>Callum Marriott</v>
      </c>
      <c r="N206" t="s">
        <v>665</v>
      </c>
    </row>
    <row r="207" spans="2:14" x14ac:dyDescent="0.25">
      <c r="B207" s="1" t="s">
        <v>366</v>
      </c>
      <c r="D207">
        <f>FIND(",",Table3[[#This Row],[Saturday Attendees]])</f>
        <v>5</v>
      </c>
      <c r="E207">
        <f>FIND(" ", Table3[[#This Row],[Saturday Attendees]])</f>
        <v>11</v>
      </c>
      <c r="F207">
        <f>LEN(Table3[[#This Row],[Saturday Attendees]])</f>
        <v>17</v>
      </c>
      <c r="G207" t="str">
        <f>LEFT(Table3[[#This Row],[Saturday Attendees]],D207-1)</f>
        <v>Ruth</v>
      </c>
      <c r="H207" t="str">
        <f>RIGHT(Table3[[#This Row],[Saturday Attendees]],F207-E207)</f>
        <v>Launer</v>
      </c>
      <c r="I207">
        <f>IFERROR(FIND(",", Table3[[#This Row],[Saturday Attendees]]),0)</f>
        <v>5</v>
      </c>
      <c r="J207" t="str">
        <f>IF(I207=0,Table3[[#This Row],[Saturday Attendees]],_xlfn.CONCAT(G207," ",H207))</f>
        <v>Ruth Launer</v>
      </c>
      <c r="N207" t="s">
        <v>666</v>
      </c>
    </row>
    <row r="208" spans="2:14" x14ac:dyDescent="0.25">
      <c r="B208" s="1" t="s">
        <v>367</v>
      </c>
      <c r="D208">
        <f>FIND(",",Table3[[#This Row],[Saturday Attendees]])</f>
        <v>10</v>
      </c>
      <c r="E208">
        <f>FIND(" ", Table3[[#This Row],[Saturday Attendees]])</f>
        <v>23</v>
      </c>
      <c r="F208">
        <f>LEN(Table3[[#This Row],[Saturday Attendees]])</f>
        <v>28</v>
      </c>
      <c r="G208" t="str">
        <f>LEFT(Table3[[#This Row],[Saturday Attendees]],D208-1)</f>
        <v>Anastasia</v>
      </c>
      <c r="H208" t="str">
        <f>RIGHT(Table3[[#This Row],[Saturday Attendees]],F208-E208)</f>
        <v>Lewis</v>
      </c>
      <c r="I208">
        <f>IFERROR(FIND(",", Table3[[#This Row],[Saturday Attendees]]),0)</f>
        <v>10</v>
      </c>
      <c r="J208" t="str">
        <f>IF(I208=0,Table3[[#This Row],[Saturday Attendees]],_xlfn.CONCAT(G208," ",H208))</f>
        <v>Anastasia Lewis</v>
      </c>
      <c r="N208" t="s">
        <v>667</v>
      </c>
    </row>
    <row r="209" spans="2:14" x14ac:dyDescent="0.25">
      <c r="B209" s="1" t="s">
        <v>368</v>
      </c>
      <c r="D209">
        <f>FIND(",",Table3[[#This Row],[Saturday Attendees]])</f>
        <v>9</v>
      </c>
      <c r="E209">
        <f>FIND(" ", Table3[[#This Row],[Saturday Attendees]])</f>
        <v>25</v>
      </c>
      <c r="F209">
        <f>LEN(Table3[[#This Row],[Saturday Attendees]])</f>
        <v>31</v>
      </c>
      <c r="G209" t="str">
        <f>LEFT(Table3[[#This Row],[Saturday Attendees]],D209-1)</f>
        <v>Rosalind</v>
      </c>
      <c r="H209" t="str">
        <f>RIGHT(Table3[[#This Row],[Saturday Attendees]],F209-E209)</f>
        <v>Walker</v>
      </c>
      <c r="I209">
        <f>IFERROR(FIND(",", Table3[[#This Row],[Saturday Attendees]]),0)</f>
        <v>9</v>
      </c>
      <c r="J209" t="str">
        <f>IF(I209=0,Table3[[#This Row],[Saturday Attendees]],_xlfn.CONCAT(G209," ",H209))</f>
        <v>Rosalind Walker</v>
      </c>
      <c r="N209" t="s">
        <v>668</v>
      </c>
    </row>
    <row r="210" spans="2:14" x14ac:dyDescent="0.25">
      <c r="B210" s="1" t="s">
        <v>369</v>
      </c>
      <c r="D210">
        <f>FIND(",",Table3[[#This Row],[Saturday Attendees]])</f>
        <v>6</v>
      </c>
      <c r="E210">
        <f>FIND(" ", Table3[[#This Row],[Saturday Attendees]])</f>
        <v>13</v>
      </c>
      <c r="F210">
        <f>LEN(Table3[[#This Row],[Saturday Attendees]])</f>
        <v>21</v>
      </c>
      <c r="G210" t="str">
        <f>LEFT(Table3[[#This Row],[Saturday Attendees]],D210-1)</f>
        <v>River</v>
      </c>
      <c r="H210" t="str">
        <f>RIGHT(Table3[[#This Row],[Saturday Attendees]],F210-E210)</f>
        <v>Mccarthy</v>
      </c>
      <c r="I210">
        <f>IFERROR(FIND(",", Table3[[#This Row],[Saturday Attendees]]),0)</f>
        <v>6</v>
      </c>
      <c r="J210" t="str">
        <f>IF(I210=0,Table3[[#This Row],[Saturday Attendees]],_xlfn.CONCAT(G210," ",H210))</f>
        <v>River Mccarthy</v>
      </c>
      <c r="N210" t="s">
        <v>669</v>
      </c>
    </row>
    <row r="211" spans="2:14" x14ac:dyDescent="0.25">
      <c r="B211" s="1" t="s">
        <v>370</v>
      </c>
      <c r="D211">
        <f>FIND(",",Table3[[#This Row],[Saturday Attendees]])</f>
        <v>9</v>
      </c>
      <c r="E211">
        <f>FIND(" ", Table3[[#This Row],[Saturday Attendees]])</f>
        <v>19</v>
      </c>
      <c r="F211">
        <f>LEN(Table3[[#This Row],[Saturday Attendees]])</f>
        <v>24</v>
      </c>
      <c r="G211" t="str">
        <f>LEFT(Table3[[#This Row],[Saturday Attendees]],D211-1)</f>
        <v>Lawrence</v>
      </c>
      <c r="H211" t="str">
        <f>RIGHT(Table3[[#This Row],[Saturday Attendees]],F211-E211)</f>
        <v>Smith</v>
      </c>
      <c r="I211">
        <f>IFERROR(FIND(",", Table3[[#This Row],[Saturday Attendees]]),0)</f>
        <v>9</v>
      </c>
      <c r="J211" t="str">
        <f>IF(I211=0,Table3[[#This Row],[Saturday Attendees]],_xlfn.CONCAT(G211," ",H211))</f>
        <v>Lawrence Smith</v>
      </c>
      <c r="N211" t="s">
        <v>670</v>
      </c>
    </row>
    <row r="212" spans="2:14" x14ac:dyDescent="0.25">
      <c r="B212" s="1" t="s">
        <v>371</v>
      </c>
      <c r="D212">
        <f>FIND(",",Table3[[#This Row],[Saturday Attendees]])</f>
        <v>9</v>
      </c>
      <c r="E212">
        <f>FIND(" ", Table3[[#This Row],[Saturday Attendees]])</f>
        <v>23</v>
      </c>
      <c r="F212">
        <f>LEN(Table3[[#This Row],[Saturday Attendees]])</f>
        <v>28</v>
      </c>
      <c r="G212" t="str">
        <f>LEFT(Table3[[#This Row],[Saturday Attendees]],D212-1)</f>
        <v>Isabella</v>
      </c>
      <c r="H212" t="str">
        <f>RIGHT(Table3[[#This Row],[Saturday Attendees]],F212-E212)</f>
        <v>Jones</v>
      </c>
      <c r="I212">
        <f>IFERROR(FIND(",", Table3[[#This Row],[Saturday Attendees]]),0)</f>
        <v>9</v>
      </c>
      <c r="J212" t="str">
        <f>IF(I212=0,Table3[[#This Row],[Saturday Attendees]],_xlfn.CONCAT(G212," ",H212))</f>
        <v>Isabella Jones</v>
      </c>
      <c r="N212" t="s">
        <v>671</v>
      </c>
    </row>
    <row r="213" spans="2:14" x14ac:dyDescent="0.25">
      <c r="B213" s="1" t="s">
        <v>372</v>
      </c>
      <c r="D213" t="e">
        <f>FIND(",",Table3[[#This Row],[Saturday Attendees]])</f>
        <v>#VALUE!</v>
      </c>
      <c r="E213">
        <f>FIND(" ", Table3[[#This Row],[Saturday Attendees]])</f>
        <v>9</v>
      </c>
      <c r="F213">
        <f>LEN(Table3[[#This Row],[Saturday Attendees]])</f>
        <v>29</v>
      </c>
      <c r="G213" t="e">
        <f>LEFT(Table3[[#This Row],[Saturday Attendees]],D213-1)</f>
        <v>#VALUE!</v>
      </c>
      <c r="H213" t="str">
        <f>RIGHT(Table3[[#This Row],[Saturday Attendees]],F213-E213)</f>
        <v>Bobone-mendia-de-cas</v>
      </c>
      <c r="I213">
        <f>IFERROR(FIND(",", Table3[[#This Row],[Saturday Attendees]]),0)</f>
        <v>0</v>
      </c>
      <c r="J213" t="str">
        <f>IF(I213=0,Table3[[#This Row],[Saturday Attendees]],_xlfn.CONCAT(G213," ",H213))</f>
        <v>Santiago Bobone-mendia-de-cas</v>
      </c>
      <c r="N213" t="s">
        <v>372</v>
      </c>
    </row>
    <row r="214" spans="2:14" x14ac:dyDescent="0.25">
      <c r="B214" s="1" t="s">
        <v>376</v>
      </c>
      <c r="D214">
        <f>FIND(",",Table3[[#This Row],[Saturday Attendees]])</f>
        <v>8</v>
      </c>
      <c r="E214">
        <f>FIND(" ", Table3[[#This Row],[Saturday Attendees]])</f>
        <v>18</v>
      </c>
      <c r="F214">
        <f>LEN(Table3[[#This Row],[Saturday Attendees]])</f>
        <v>25</v>
      </c>
      <c r="G214" t="str">
        <f>LEFT(Table3[[#This Row],[Saturday Attendees]],D214-1)</f>
        <v>William</v>
      </c>
      <c r="H214" t="str">
        <f>RIGHT(Table3[[#This Row],[Saturday Attendees]],F214-E214)</f>
        <v>Poulett</v>
      </c>
      <c r="I214">
        <f>IFERROR(FIND(",", Table3[[#This Row],[Saturday Attendees]]),0)</f>
        <v>8</v>
      </c>
      <c r="J214" t="str">
        <f>IF(I214=0,Table3[[#This Row],[Saturday Attendees]],_xlfn.CONCAT(G214," ",H214))</f>
        <v>William Poulett</v>
      </c>
      <c r="N214" t="s">
        <v>672</v>
      </c>
    </row>
    <row r="215" spans="2:14" x14ac:dyDescent="0.25">
      <c r="B215" s="1" t="s">
        <v>377</v>
      </c>
      <c r="D215">
        <f>FIND(",",Table3[[#This Row],[Saturday Attendees]])</f>
        <v>8</v>
      </c>
      <c r="E215">
        <f>FIND(" ", Table3[[#This Row],[Saturday Attendees]])</f>
        <v>15</v>
      </c>
      <c r="F215">
        <f>LEN(Table3[[#This Row],[Saturday Attendees]])</f>
        <v>21</v>
      </c>
      <c r="G215" t="str">
        <f>LEFT(Table3[[#This Row],[Saturday Attendees]],D215-1)</f>
        <v>Elliott</v>
      </c>
      <c r="H215" t="str">
        <f>RIGHT(Table3[[#This Row],[Saturday Attendees]],F215-E215)</f>
        <v>Severn</v>
      </c>
      <c r="I215">
        <f>IFERROR(FIND(",", Table3[[#This Row],[Saturday Attendees]]),0)</f>
        <v>8</v>
      </c>
      <c r="J215" t="str">
        <f>IF(I215=0,Table3[[#This Row],[Saturday Attendees]],_xlfn.CONCAT(G215," ",H215))</f>
        <v>Elliott Severn</v>
      </c>
      <c r="N215" t="s">
        <v>673</v>
      </c>
    </row>
    <row r="216" spans="2:14" x14ac:dyDescent="0.25">
      <c r="B216" s="1" t="s">
        <v>378</v>
      </c>
      <c r="D216">
        <f>FIND(",",Table3[[#This Row],[Saturday Attendees]])</f>
        <v>7</v>
      </c>
      <c r="E216">
        <f>FIND(" ", Table3[[#This Row],[Saturday Attendees]])</f>
        <v>11</v>
      </c>
      <c r="F216">
        <f>LEN(Table3[[#This Row],[Saturday Attendees]])</f>
        <v>20</v>
      </c>
      <c r="G216" t="str">
        <f>LEFT(Table3[[#This Row],[Saturday Attendees]],D216-1)</f>
        <v>Caspar</v>
      </c>
      <c r="H216" t="str">
        <f>RIGHT(Table3[[#This Row],[Saturday Attendees]],F216-E216)</f>
        <v>Parsonage</v>
      </c>
      <c r="I216">
        <f>IFERROR(FIND(",", Table3[[#This Row],[Saturday Attendees]]),0)</f>
        <v>7</v>
      </c>
      <c r="J216" t="str">
        <f>IF(I216=0,Table3[[#This Row],[Saturday Attendees]],_xlfn.CONCAT(G216," ",H216))</f>
        <v>Caspar Parsonage</v>
      </c>
      <c r="N216" t="s">
        <v>674</v>
      </c>
    </row>
    <row r="217" spans="2:14" x14ac:dyDescent="0.25">
      <c r="B217" s="1" t="s">
        <v>386</v>
      </c>
      <c r="D217">
        <f>FIND(",",Table3[[#This Row],[Saturday Attendees]])</f>
        <v>8</v>
      </c>
      <c r="E217">
        <f>FIND(" ", Table3[[#This Row],[Saturday Attendees]])</f>
        <v>15</v>
      </c>
      <c r="F217">
        <f>LEN(Table3[[#This Row],[Saturday Attendees]])</f>
        <v>21</v>
      </c>
      <c r="G217" t="str">
        <f>LEFT(Table3[[#This Row],[Saturday Attendees]],D217-1)</f>
        <v>Gabriel</v>
      </c>
      <c r="H217" t="str">
        <f>RIGHT(Table3[[#This Row],[Saturday Attendees]],F217-E217)</f>
        <v>Cooper</v>
      </c>
      <c r="I217">
        <f>IFERROR(FIND(",", Table3[[#This Row],[Saturday Attendees]]),0)</f>
        <v>8</v>
      </c>
      <c r="J217" t="str">
        <f>IF(I217=0,Table3[[#This Row],[Saturday Attendees]],_xlfn.CONCAT(G217," ",H217))</f>
        <v>Gabriel Cooper</v>
      </c>
      <c r="N217" t="s">
        <v>675</v>
      </c>
    </row>
    <row r="218" spans="2:14" x14ac:dyDescent="0.25">
      <c r="B218" s="1" t="s">
        <v>388</v>
      </c>
      <c r="D218">
        <f>FIND(",",Table3[[#This Row],[Saturday Attendees]])</f>
        <v>4</v>
      </c>
      <c r="E218">
        <f>FIND(" ", Table3[[#This Row],[Saturday Attendees]])</f>
        <v>17</v>
      </c>
      <c r="F218">
        <f>LEN(Table3[[#This Row],[Saturday Attendees]])</f>
        <v>21</v>
      </c>
      <c r="G218" t="str">
        <f>LEFT(Table3[[#This Row],[Saturday Attendees]],D218-1)</f>
        <v>Ben</v>
      </c>
      <c r="H218" t="str">
        <f>RIGHT(Table3[[#This Row],[Saturday Attendees]],F218-E218)</f>
        <v>Egan</v>
      </c>
      <c r="I218">
        <f>IFERROR(FIND(",", Table3[[#This Row],[Saturday Attendees]]),0)</f>
        <v>4</v>
      </c>
      <c r="J218" t="str">
        <f>IF(I218=0,Table3[[#This Row],[Saturday Attendees]],_xlfn.CONCAT(G218," ",H218))</f>
        <v>Ben Egan</v>
      </c>
      <c r="N218" t="s">
        <v>676</v>
      </c>
    </row>
    <row r="219" spans="2:14" x14ac:dyDescent="0.25">
      <c r="B219" s="1" t="s">
        <v>389</v>
      </c>
      <c r="D219">
        <f>FIND(",",Table3[[#This Row],[Saturday Attendees]])</f>
        <v>6</v>
      </c>
      <c r="E219">
        <f>FIND(" ", Table3[[#This Row],[Saturday Attendees]])</f>
        <v>14</v>
      </c>
      <c r="F219">
        <f>LEN(Table3[[#This Row],[Saturday Attendees]])</f>
        <v>18</v>
      </c>
      <c r="G219" t="str">
        <f>LEFT(Table3[[#This Row],[Saturday Attendees]],D219-1)</f>
        <v>James</v>
      </c>
      <c r="H219" t="str">
        <f>RIGHT(Table3[[#This Row],[Saturday Attendees]],F219-E219)</f>
        <v>Neal</v>
      </c>
      <c r="I219">
        <f>IFERROR(FIND(",", Table3[[#This Row],[Saturday Attendees]]),0)</f>
        <v>6</v>
      </c>
      <c r="J219" t="str">
        <f>IF(I219=0,Table3[[#This Row],[Saturday Attendees]],_xlfn.CONCAT(G219," ",H219))</f>
        <v>James Neal</v>
      </c>
      <c r="N219" t="s">
        <v>677</v>
      </c>
    </row>
    <row r="220" spans="2:14" x14ac:dyDescent="0.25">
      <c r="B220" s="1" t="s">
        <v>397</v>
      </c>
      <c r="D220">
        <f>FIND(",",Table3[[#This Row],[Saturday Attendees]])</f>
        <v>6</v>
      </c>
      <c r="E220">
        <f>FIND(" ", Table3[[#This Row],[Saturday Attendees]])</f>
        <v>12</v>
      </c>
      <c r="F220">
        <f>LEN(Table3[[#This Row],[Saturday Attendees]])</f>
        <v>16</v>
      </c>
      <c r="G220" t="str">
        <f>LEFT(Table3[[#This Row],[Saturday Attendees]],D220-1)</f>
        <v>Katie</v>
      </c>
      <c r="H220" t="str">
        <f>RIGHT(Table3[[#This Row],[Saturday Attendees]],F220-E220)</f>
        <v>Leck</v>
      </c>
      <c r="I220">
        <f>IFERROR(FIND(",", Table3[[#This Row],[Saturday Attendees]]),0)</f>
        <v>6</v>
      </c>
      <c r="J220" t="str">
        <f>IF(I220=0,Table3[[#This Row],[Saturday Attendees]],_xlfn.CONCAT(G220," ",H220))</f>
        <v>Katie Leck</v>
      </c>
      <c r="N220" t="s">
        <v>678</v>
      </c>
    </row>
    <row r="221" spans="2:14" x14ac:dyDescent="0.25">
      <c r="B221" s="1" t="s">
        <v>398</v>
      </c>
      <c r="D221">
        <f>FIND(",",Table3[[#This Row],[Saturday Attendees]])</f>
        <v>7</v>
      </c>
      <c r="E221">
        <f>FIND(" ", Table3[[#This Row],[Saturday Attendees]])</f>
        <v>13</v>
      </c>
      <c r="F221">
        <f>LEN(Table3[[#This Row],[Saturday Attendees]])</f>
        <v>21</v>
      </c>
      <c r="G221" t="str">
        <f>LEFT(Table3[[#This Row],[Saturday Attendees]],D221-1)</f>
        <v>Daniel</v>
      </c>
      <c r="H221" t="str">
        <f>RIGHT(Table3[[#This Row],[Saturday Attendees]],F221-E221)</f>
        <v>Cheetham</v>
      </c>
      <c r="I221">
        <f>IFERROR(FIND(",", Table3[[#This Row],[Saturday Attendees]]),0)</f>
        <v>7</v>
      </c>
      <c r="J221" t="str">
        <f>IF(I221=0,Table3[[#This Row],[Saturday Attendees]],_xlfn.CONCAT(G221," ",H221))</f>
        <v>Daniel Cheetham</v>
      </c>
      <c r="N221" t="s">
        <v>679</v>
      </c>
    </row>
    <row r="222" spans="2:14" x14ac:dyDescent="0.25">
      <c r="B222" s="1" t="s">
        <v>399</v>
      </c>
      <c r="D222">
        <f>FIND(",",Table3[[#This Row],[Saturday Attendees]])</f>
        <v>9</v>
      </c>
      <c r="E222">
        <f>FIND(" ", Table3[[#This Row],[Saturday Attendees]])</f>
        <v>19</v>
      </c>
      <c r="F222">
        <f>LEN(Table3[[#This Row],[Saturday Attendees]])</f>
        <v>26</v>
      </c>
      <c r="G222" t="str">
        <f>LEFT(Table3[[#This Row],[Saturday Attendees]],D222-1)</f>
        <v>Benjamin</v>
      </c>
      <c r="H222" t="str">
        <f>RIGHT(Table3[[#This Row],[Saturday Attendees]],F222-E222)</f>
        <v>Gregory</v>
      </c>
      <c r="I222">
        <f>IFERROR(FIND(",", Table3[[#This Row],[Saturday Attendees]]),0)</f>
        <v>9</v>
      </c>
      <c r="J222" t="str">
        <f>IF(I222=0,Table3[[#This Row],[Saturday Attendees]],_xlfn.CONCAT(G222," ",H222))</f>
        <v>Benjamin Gregory</v>
      </c>
      <c r="N222" t="s">
        <v>680</v>
      </c>
    </row>
    <row r="223" spans="2:14" x14ac:dyDescent="0.25">
      <c r="B223" s="1" t="s">
        <v>405</v>
      </c>
      <c r="D223" t="e">
        <f>FIND(",",Table3[[#This Row],[Saturday Attendees]])</f>
        <v>#VALUE!</v>
      </c>
      <c r="E223">
        <f>FIND(" ", Table3[[#This Row],[Saturday Attendees]])</f>
        <v>7</v>
      </c>
      <c r="F223">
        <f>LEN(Table3[[#This Row],[Saturday Attendees]])</f>
        <v>12</v>
      </c>
      <c r="G223" t="e">
        <f>LEFT(Table3[[#This Row],[Saturday Attendees]],D223-1)</f>
        <v>#VALUE!</v>
      </c>
      <c r="H223" t="str">
        <f>RIGHT(Table3[[#This Row],[Saturday Attendees]],F223-E223)</f>
        <v>Blitz</v>
      </c>
      <c r="I223">
        <f>IFERROR(FIND(",", Table3[[#This Row],[Saturday Attendees]]),0)</f>
        <v>0</v>
      </c>
      <c r="J223" t="str">
        <f>IF(I223=0,Table3[[#This Row],[Saturday Attendees]],_xlfn.CONCAT(G223," ",H223))</f>
        <v>Sophie Blitz</v>
      </c>
      <c r="N223" t="s">
        <v>405</v>
      </c>
    </row>
    <row r="224" spans="2:14" x14ac:dyDescent="0.25">
      <c r="B224" s="1" t="s">
        <v>406</v>
      </c>
      <c r="D224" t="e">
        <f>FIND(",",Table3[[#This Row],[Saturday Attendees]])</f>
        <v>#VALUE!</v>
      </c>
      <c r="E224">
        <f>FIND(" ", Table3[[#This Row],[Saturday Attendees]])</f>
        <v>5</v>
      </c>
      <c r="F224">
        <f>LEN(Table3[[#This Row],[Saturday Attendees]])</f>
        <v>13</v>
      </c>
      <c r="G224" t="e">
        <f>LEFT(Table3[[#This Row],[Saturday Attendees]],D224-1)</f>
        <v>#VALUE!</v>
      </c>
      <c r="H224" t="str">
        <f>RIGHT(Table3[[#This Row],[Saturday Attendees]],F224-E224)</f>
        <v>Richards</v>
      </c>
      <c r="I224">
        <f>IFERROR(FIND(",", Table3[[#This Row],[Saturday Attendees]]),0)</f>
        <v>0</v>
      </c>
      <c r="J224" t="str">
        <f>IF(I224=0,Table3[[#This Row],[Saturday Attendees]],_xlfn.CONCAT(G224," ",H224))</f>
        <v>Owen Richards</v>
      </c>
      <c r="N224" t="s">
        <v>406</v>
      </c>
    </row>
    <row r="225" spans="1:14" x14ac:dyDescent="0.25">
      <c r="B225" s="1" t="s">
        <v>407</v>
      </c>
      <c r="D225">
        <f>FIND(",",Table3[[#This Row],[Saturday Attendees]])</f>
        <v>8</v>
      </c>
      <c r="E225">
        <f>FIND(" ", Table3[[#This Row],[Saturday Attendees]])</f>
        <v>15</v>
      </c>
      <c r="F225">
        <f>LEN(Table3[[#This Row],[Saturday Attendees]])</f>
        <v>22</v>
      </c>
      <c r="G225" t="str">
        <f>LEFT(Table3[[#This Row],[Saturday Attendees]],D225-1)</f>
        <v>Saffron</v>
      </c>
      <c r="H225" t="str">
        <f>RIGHT(Table3[[#This Row],[Saturday Attendees]],F225-E225)</f>
        <v>Heddell</v>
      </c>
      <c r="I225">
        <f>IFERROR(FIND(",", Table3[[#This Row],[Saturday Attendees]]),0)</f>
        <v>8</v>
      </c>
      <c r="J225" t="str">
        <f>IF(I225=0,Table3[[#This Row],[Saturday Attendees]],_xlfn.CONCAT(G225," ",H225))</f>
        <v>Saffron Heddell</v>
      </c>
      <c r="N225" t="s">
        <v>681</v>
      </c>
    </row>
    <row r="226" spans="1:14" x14ac:dyDescent="0.25">
      <c r="B226" s="1" t="s">
        <v>408</v>
      </c>
      <c r="D226">
        <f>FIND(",",Table3[[#This Row],[Saturday Attendees]])</f>
        <v>8</v>
      </c>
      <c r="E226">
        <f>FIND(" ", Table3[[#This Row],[Saturday Attendees]])</f>
        <v>22</v>
      </c>
      <c r="F226">
        <f>LEN(Table3[[#This Row],[Saturday Attendees]])</f>
        <v>27</v>
      </c>
      <c r="G226" t="str">
        <f>LEFT(Table3[[#This Row],[Saturday Attendees]],D226-1)</f>
        <v>William</v>
      </c>
      <c r="H226" t="str">
        <f>RIGHT(Table3[[#This Row],[Saturday Attendees]],F226-E226)</f>
        <v>Piper</v>
      </c>
      <c r="I226">
        <f>IFERROR(FIND(",", Table3[[#This Row],[Saturday Attendees]]),0)</f>
        <v>8</v>
      </c>
      <c r="J226" t="str">
        <f>IF(I226=0,Table3[[#This Row],[Saturday Attendees]],_xlfn.CONCAT(G226," ",H226))</f>
        <v>William Piper</v>
      </c>
      <c r="N226" t="s">
        <v>682</v>
      </c>
    </row>
    <row r="227" spans="1:14" x14ac:dyDescent="0.25">
      <c r="B227" s="1" t="s">
        <v>409</v>
      </c>
      <c r="D227">
        <f>FIND(",",Table3[[#This Row],[Saturday Attendees]])</f>
        <v>6</v>
      </c>
      <c r="E227">
        <f>FIND(" ", Table3[[#This Row],[Saturday Attendees]])</f>
        <v>14</v>
      </c>
      <c r="F227">
        <f>LEN(Table3[[#This Row],[Saturday Attendees]])</f>
        <v>34</v>
      </c>
      <c r="G227" t="str">
        <f>LEFT(Table3[[#This Row],[Saturday Attendees]],D227-1)</f>
        <v>Isuri</v>
      </c>
      <c r="H227" t="str">
        <f>RIGHT(Table3[[#This Row],[Saturday Attendees]],F227-E227)</f>
        <v>Sanchi-arachchi-naga</v>
      </c>
      <c r="I227">
        <f>IFERROR(FIND(",", Table3[[#This Row],[Saturday Attendees]]),0)</f>
        <v>6</v>
      </c>
      <c r="J227" t="str">
        <f>IF(I227=0,Table3[[#This Row],[Saturday Attendees]],_xlfn.CONCAT(G227," ",H227))</f>
        <v>Isuri Sanchi-arachchi-naga</v>
      </c>
      <c r="N227" t="s">
        <v>683</v>
      </c>
    </row>
    <row r="228" spans="1:14" x14ac:dyDescent="0.25">
      <c r="B228" s="1" t="s">
        <v>410</v>
      </c>
      <c r="D228" t="e">
        <f>FIND(",",Table3[[#This Row],[Saturday Attendees]])</f>
        <v>#VALUE!</v>
      </c>
      <c r="E228">
        <f>FIND(" ", Table3[[#This Row],[Saturday Attendees]])</f>
        <v>5</v>
      </c>
      <c r="F228">
        <f>LEN(Table3[[#This Row],[Saturday Attendees]])</f>
        <v>12</v>
      </c>
      <c r="G228" t="e">
        <f>LEFT(Table3[[#This Row],[Saturday Attendees]],D228-1)</f>
        <v>#VALUE!</v>
      </c>
      <c r="H228" t="str">
        <f>RIGHT(Table3[[#This Row],[Saturday Attendees]],F228-E228)</f>
        <v>Bendall</v>
      </c>
      <c r="I228">
        <f>IFERROR(FIND(",", Table3[[#This Row],[Saturday Attendees]]),0)</f>
        <v>0</v>
      </c>
      <c r="J228" t="str">
        <f>IF(I228=0,Table3[[#This Row],[Saturday Attendees]],_xlfn.CONCAT(G228," ",H228))</f>
        <v>Owen Bendall</v>
      </c>
      <c r="N228" t="s">
        <v>410</v>
      </c>
    </row>
    <row r="229" spans="1:14" x14ac:dyDescent="0.25">
      <c r="B229" s="1" t="s">
        <v>413</v>
      </c>
      <c r="D229">
        <f>FIND(",",Table3[[#This Row],[Saturday Attendees]])</f>
        <v>8</v>
      </c>
      <c r="E229">
        <f>FIND(" ", Table3[[#This Row],[Saturday Attendees]])</f>
        <v>25</v>
      </c>
      <c r="F229">
        <f>LEN(Table3[[#This Row],[Saturday Attendees]])</f>
        <v>31</v>
      </c>
      <c r="G229" t="str">
        <f>LEFT(Table3[[#This Row],[Saturday Attendees]],D229-1)</f>
        <v>Pauline</v>
      </c>
      <c r="H229" t="str">
        <f>RIGHT(Table3[[#This Row],[Saturday Attendees]],F229-E229)</f>
        <v>Bugeon</v>
      </c>
      <c r="I229">
        <f>IFERROR(FIND(",", Table3[[#This Row],[Saturday Attendees]]),0)</f>
        <v>8</v>
      </c>
      <c r="J229" t="str">
        <f>IF(I229=0,Table3[[#This Row],[Saturday Attendees]],_xlfn.CONCAT(G229," ",H229))</f>
        <v>Pauline Bugeon</v>
      </c>
      <c r="N229" t="s">
        <v>684</v>
      </c>
    </row>
    <row r="230" spans="1:14" x14ac:dyDescent="0.25">
      <c r="B230" s="1" t="s">
        <v>414</v>
      </c>
      <c r="D230">
        <f>FIND(",",Table3[[#This Row],[Saturday Attendees]])</f>
        <v>8</v>
      </c>
      <c r="E230">
        <f>FIND(" ", Table3[[#This Row],[Saturday Attendees]])</f>
        <v>14</v>
      </c>
      <c r="F230">
        <f>LEN(Table3[[#This Row],[Saturday Attendees]])</f>
        <v>19</v>
      </c>
      <c r="G230" t="str">
        <f>LEFT(Table3[[#This Row],[Saturday Attendees]],D230-1)</f>
        <v>Humayra</v>
      </c>
      <c r="H230" t="str">
        <f>RIGHT(Table3[[#This Row],[Saturday Attendees]],F230-E230)</f>
        <v>Begum</v>
      </c>
      <c r="I230">
        <f>IFERROR(FIND(",", Table3[[#This Row],[Saturday Attendees]]),0)</f>
        <v>8</v>
      </c>
      <c r="J230" t="str">
        <f>IF(I230=0,Table3[[#This Row],[Saturday Attendees]],_xlfn.CONCAT(G230," ",H230))</f>
        <v>Humayra Begum</v>
      </c>
      <c r="N230" t="s">
        <v>685</v>
      </c>
    </row>
    <row r="231" spans="1:14" x14ac:dyDescent="0.25">
      <c r="B231" s="1" t="s">
        <v>415</v>
      </c>
      <c r="D231">
        <f>FIND(",",Table3[[#This Row],[Saturday Attendees]])</f>
        <v>10</v>
      </c>
      <c r="E231">
        <f>FIND(" ", Table3[[#This Row],[Saturday Attendees]])</f>
        <v>24</v>
      </c>
      <c r="F231">
        <f>LEN(Table3[[#This Row],[Saturday Attendees]])</f>
        <v>30</v>
      </c>
      <c r="G231" t="str">
        <f>LEFT(Table3[[#This Row],[Saturday Attendees]],D231-1)</f>
        <v>Sebastian</v>
      </c>
      <c r="H231" t="str">
        <f>RIGHT(Table3[[#This Row],[Saturday Attendees]],F231-E231)</f>
        <v>Parton</v>
      </c>
      <c r="I231">
        <f>IFERROR(FIND(",", Table3[[#This Row],[Saturday Attendees]]),0)</f>
        <v>10</v>
      </c>
      <c r="J231" t="str">
        <f>IF(I231=0,Table3[[#This Row],[Saturday Attendees]],_xlfn.CONCAT(G231," ",H231))</f>
        <v>Sebastian Parton</v>
      </c>
      <c r="N231" t="s">
        <v>686</v>
      </c>
    </row>
    <row r="232" spans="1:14" x14ac:dyDescent="0.25">
      <c r="B232" s="1" t="s">
        <v>416</v>
      </c>
      <c r="C232" t="s">
        <v>424</v>
      </c>
      <c r="D232">
        <f>FIND(",",Table3[[#This Row],[Saturday Attendees]])</f>
        <v>8</v>
      </c>
      <c r="E232">
        <f>FIND(" ", Table3[[#This Row],[Saturday Attendees]])</f>
        <v>19</v>
      </c>
      <c r="F232">
        <f>LEN(Table3[[#This Row],[Saturday Attendees]])</f>
        <v>25</v>
      </c>
      <c r="G232" t="str">
        <f>LEFT(Table3[[#This Row],[Saturday Attendees]],D232-1)</f>
        <v>Sheehan</v>
      </c>
      <c r="H232" t="str">
        <f>RIGHT(Table3[[#This Row],[Saturday Attendees]],F232-E232)</f>
        <v>Quirke</v>
      </c>
      <c r="I232">
        <f>IFERROR(FIND(",", Table3[[#This Row],[Saturday Attendees]]),0)</f>
        <v>8</v>
      </c>
      <c r="J232" t="str">
        <f>IF(I232=0,Table3[[#This Row],[Saturday Attendees]],_xlfn.CONCAT(G232," ",H232))</f>
        <v>Sheehan Quirke</v>
      </c>
      <c r="N232" t="s">
        <v>687</v>
      </c>
    </row>
    <row r="233" spans="1:14" x14ac:dyDescent="0.25">
      <c r="A233">
        <f>SUBTOTAL(103,Table3[Friday Attendees])</f>
        <v>161</v>
      </c>
      <c r="B233" s="1">
        <f>SUBTOTAL(103,Table3[Saturday Attendees])</f>
        <v>231</v>
      </c>
      <c r="C233">
        <f>SUM(Table3[[#Totals],[Friday Attendees]:[Saturday Attendees]])</f>
        <v>392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9307-87DC-4FC6-A4D3-3C4A10826EBF}">
  <dimension ref="A1:B232"/>
  <sheetViews>
    <sheetView topLeftCell="A211" workbookViewId="0">
      <selection activeCell="B1" sqref="A1:B232"/>
    </sheetView>
  </sheetViews>
  <sheetFormatPr defaultRowHeight="15" x14ac:dyDescent="0.25"/>
  <cols>
    <col min="1" max="1" width="27.85546875" bestFit="1" customWidth="1"/>
    <col min="2" max="2" width="30.42578125" bestFit="1" customWidth="1"/>
  </cols>
  <sheetData>
    <row r="1" spans="1:2" x14ac:dyDescent="0.25">
      <c r="A1" s="4" t="s">
        <v>429</v>
      </c>
      <c r="B1" s="3" t="s">
        <v>428</v>
      </c>
    </row>
    <row r="2" spans="1:2" x14ac:dyDescent="0.25">
      <c r="A2" t="s">
        <v>430</v>
      </c>
      <c r="B2" t="s">
        <v>146</v>
      </c>
    </row>
    <row r="3" spans="1:2" x14ac:dyDescent="0.25">
      <c r="A3" t="s">
        <v>431</v>
      </c>
      <c r="B3" t="s">
        <v>274</v>
      </c>
    </row>
    <row r="4" spans="1:2" x14ac:dyDescent="0.25">
      <c r="A4" t="s">
        <v>432</v>
      </c>
      <c r="B4" t="s">
        <v>539</v>
      </c>
    </row>
    <row r="5" spans="1:2" x14ac:dyDescent="0.25">
      <c r="A5" t="s">
        <v>302</v>
      </c>
      <c r="B5" t="s">
        <v>326</v>
      </c>
    </row>
    <row r="6" spans="1:2" x14ac:dyDescent="0.25">
      <c r="A6" t="s">
        <v>433</v>
      </c>
      <c r="B6" t="s">
        <v>73</v>
      </c>
    </row>
    <row r="7" spans="1:2" x14ac:dyDescent="0.25">
      <c r="A7" t="s">
        <v>434</v>
      </c>
      <c r="B7" t="s">
        <v>540</v>
      </c>
    </row>
    <row r="8" spans="1:2" x14ac:dyDescent="0.25">
      <c r="A8" t="s">
        <v>435</v>
      </c>
      <c r="B8" t="s">
        <v>63</v>
      </c>
    </row>
    <row r="9" spans="1:2" x14ac:dyDescent="0.25">
      <c r="A9" t="s">
        <v>436</v>
      </c>
      <c r="B9" t="s">
        <v>541</v>
      </c>
    </row>
    <row r="10" spans="1:2" x14ac:dyDescent="0.25">
      <c r="A10" t="s">
        <v>251</v>
      </c>
      <c r="B10" t="s">
        <v>542</v>
      </c>
    </row>
    <row r="11" spans="1:2" x14ac:dyDescent="0.25">
      <c r="A11" t="s">
        <v>437</v>
      </c>
      <c r="B11" t="s">
        <v>543</v>
      </c>
    </row>
    <row r="12" spans="1:2" x14ac:dyDescent="0.25">
      <c r="A12" t="s">
        <v>438</v>
      </c>
      <c r="B12" t="s">
        <v>544</v>
      </c>
    </row>
    <row r="13" spans="1:2" x14ac:dyDescent="0.25">
      <c r="A13" t="s">
        <v>380</v>
      </c>
      <c r="B13" t="s">
        <v>545</v>
      </c>
    </row>
    <row r="14" spans="1:2" x14ac:dyDescent="0.25">
      <c r="A14" t="s">
        <v>439</v>
      </c>
      <c r="B14" t="s">
        <v>546</v>
      </c>
    </row>
    <row r="15" spans="1:2" x14ac:dyDescent="0.25">
      <c r="A15" t="s">
        <v>440</v>
      </c>
      <c r="B15" t="s">
        <v>547</v>
      </c>
    </row>
    <row r="16" spans="1:2" x14ac:dyDescent="0.25">
      <c r="A16" t="s">
        <v>15</v>
      </c>
      <c r="B16" t="s">
        <v>548</v>
      </c>
    </row>
    <row r="17" spans="1:2" x14ac:dyDescent="0.25">
      <c r="A17" t="s">
        <v>441</v>
      </c>
      <c r="B17" t="s">
        <v>549</v>
      </c>
    </row>
    <row r="18" spans="1:2" x14ac:dyDescent="0.25">
      <c r="A18" t="s">
        <v>442</v>
      </c>
      <c r="B18" t="s">
        <v>550</v>
      </c>
    </row>
    <row r="19" spans="1:2" x14ac:dyDescent="0.25">
      <c r="A19" t="s">
        <v>37</v>
      </c>
      <c r="B19" t="s">
        <v>551</v>
      </c>
    </row>
    <row r="20" spans="1:2" x14ac:dyDescent="0.25">
      <c r="A20" t="s">
        <v>443</v>
      </c>
      <c r="B20" t="s">
        <v>552</v>
      </c>
    </row>
    <row r="21" spans="1:2" x14ac:dyDescent="0.25">
      <c r="A21" t="s">
        <v>39</v>
      </c>
      <c r="B21" t="s">
        <v>28</v>
      </c>
    </row>
    <row r="22" spans="1:2" x14ac:dyDescent="0.25">
      <c r="A22" t="s">
        <v>40</v>
      </c>
      <c r="B22" t="s">
        <v>553</v>
      </c>
    </row>
    <row r="23" spans="1:2" x14ac:dyDescent="0.25">
      <c r="A23" t="s">
        <v>444</v>
      </c>
      <c r="B23" t="s">
        <v>30</v>
      </c>
    </row>
    <row r="24" spans="1:2" x14ac:dyDescent="0.25">
      <c r="A24" t="s">
        <v>445</v>
      </c>
      <c r="B24" t="s">
        <v>554</v>
      </c>
    </row>
    <row r="25" spans="1:2" x14ac:dyDescent="0.25">
      <c r="A25" t="s">
        <v>446</v>
      </c>
      <c r="B25" t="s">
        <v>555</v>
      </c>
    </row>
    <row r="26" spans="1:2" x14ac:dyDescent="0.25">
      <c r="A26" t="s">
        <v>447</v>
      </c>
      <c r="B26" t="s">
        <v>556</v>
      </c>
    </row>
    <row r="27" spans="1:2" x14ac:dyDescent="0.25">
      <c r="A27" t="s">
        <v>448</v>
      </c>
      <c r="B27" t="s">
        <v>34</v>
      </c>
    </row>
    <row r="28" spans="1:2" x14ac:dyDescent="0.25">
      <c r="A28" t="s">
        <v>50</v>
      </c>
      <c r="B28" t="s">
        <v>557</v>
      </c>
    </row>
    <row r="29" spans="1:2" x14ac:dyDescent="0.25">
      <c r="A29" t="s">
        <v>449</v>
      </c>
      <c r="B29" t="s">
        <v>558</v>
      </c>
    </row>
    <row r="30" spans="1:2" x14ac:dyDescent="0.25">
      <c r="A30" t="s">
        <v>450</v>
      </c>
      <c r="B30" t="s">
        <v>559</v>
      </c>
    </row>
    <row r="31" spans="1:2" x14ac:dyDescent="0.25">
      <c r="A31" t="s">
        <v>65</v>
      </c>
      <c r="B31" t="s">
        <v>48</v>
      </c>
    </row>
    <row r="32" spans="1:2" x14ac:dyDescent="0.25">
      <c r="A32" t="s">
        <v>451</v>
      </c>
      <c r="B32" t="s">
        <v>560</v>
      </c>
    </row>
    <row r="33" spans="1:2" x14ac:dyDescent="0.25">
      <c r="A33" t="s">
        <v>67</v>
      </c>
      <c r="B33" t="s">
        <v>561</v>
      </c>
    </row>
    <row r="34" spans="1:2" x14ac:dyDescent="0.25">
      <c r="A34" t="s">
        <v>452</v>
      </c>
      <c r="B34" t="s">
        <v>562</v>
      </c>
    </row>
    <row r="35" spans="1:2" x14ac:dyDescent="0.25">
      <c r="A35" t="s">
        <v>453</v>
      </c>
      <c r="B35" t="s">
        <v>56</v>
      </c>
    </row>
    <row r="36" spans="1:2" x14ac:dyDescent="0.25">
      <c r="A36" t="s">
        <v>70</v>
      </c>
      <c r="B36" t="s">
        <v>563</v>
      </c>
    </row>
    <row r="37" spans="1:2" x14ac:dyDescent="0.25">
      <c r="A37" t="s">
        <v>454</v>
      </c>
      <c r="B37" t="s">
        <v>58</v>
      </c>
    </row>
    <row r="38" spans="1:2" x14ac:dyDescent="0.25">
      <c r="A38" t="s">
        <v>455</v>
      </c>
      <c r="B38" t="s">
        <v>59</v>
      </c>
    </row>
    <row r="39" spans="1:2" x14ac:dyDescent="0.25">
      <c r="A39" t="s">
        <v>77</v>
      </c>
      <c r="B39" t="s">
        <v>564</v>
      </c>
    </row>
    <row r="40" spans="1:2" x14ac:dyDescent="0.25">
      <c r="A40" t="s">
        <v>456</v>
      </c>
      <c r="B40" t="s">
        <v>565</v>
      </c>
    </row>
    <row r="41" spans="1:2" x14ac:dyDescent="0.25">
      <c r="A41" t="s">
        <v>97</v>
      </c>
      <c r="B41" t="s">
        <v>62</v>
      </c>
    </row>
    <row r="42" spans="1:2" x14ac:dyDescent="0.25">
      <c r="A42" t="s">
        <v>98</v>
      </c>
      <c r="B42" t="s">
        <v>71</v>
      </c>
    </row>
    <row r="43" spans="1:2" x14ac:dyDescent="0.25">
      <c r="A43" t="s">
        <v>457</v>
      </c>
      <c r="B43" t="s">
        <v>566</v>
      </c>
    </row>
    <row r="44" spans="1:2" x14ac:dyDescent="0.25">
      <c r="A44" t="s">
        <v>100</v>
      </c>
      <c r="B44" t="s">
        <v>567</v>
      </c>
    </row>
    <row r="45" spans="1:2" x14ac:dyDescent="0.25">
      <c r="A45" t="s">
        <v>101</v>
      </c>
      <c r="B45" t="s">
        <v>568</v>
      </c>
    </row>
    <row r="46" spans="1:2" x14ac:dyDescent="0.25">
      <c r="A46" t="s">
        <v>458</v>
      </c>
      <c r="B46" t="s">
        <v>81</v>
      </c>
    </row>
    <row r="47" spans="1:2" x14ac:dyDescent="0.25">
      <c r="A47" t="s">
        <v>104</v>
      </c>
      <c r="B47" t="s">
        <v>82</v>
      </c>
    </row>
    <row r="48" spans="1:2" x14ac:dyDescent="0.25">
      <c r="A48" t="s">
        <v>459</v>
      </c>
      <c r="B48" t="s">
        <v>569</v>
      </c>
    </row>
    <row r="49" spans="1:2" x14ac:dyDescent="0.25">
      <c r="A49" t="s">
        <v>118</v>
      </c>
      <c r="B49" t="s">
        <v>570</v>
      </c>
    </row>
    <row r="50" spans="1:2" x14ac:dyDescent="0.25">
      <c r="A50" t="s">
        <v>119</v>
      </c>
      <c r="B50" t="s">
        <v>571</v>
      </c>
    </row>
    <row r="51" spans="1:2" x14ac:dyDescent="0.25">
      <c r="A51" t="s">
        <v>460</v>
      </c>
      <c r="B51" t="s">
        <v>572</v>
      </c>
    </row>
    <row r="52" spans="1:2" x14ac:dyDescent="0.25">
      <c r="A52" t="s">
        <v>121</v>
      </c>
      <c r="B52" t="s">
        <v>87</v>
      </c>
    </row>
    <row r="53" spans="1:2" x14ac:dyDescent="0.25">
      <c r="A53" t="s">
        <v>461</v>
      </c>
      <c r="B53" t="s">
        <v>573</v>
      </c>
    </row>
    <row r="54" spans="1:2" x14ac:dyDescent="0.25">
      <c r="A54" t="s">
        <v>462</v>
      </c>
      <c r="B54" t="s">
        <v>574</v>
      </c>
    </row>
    <row r="55" spans="1:2" x14ac:dyDescent="0.25">
      <c r="A55" t="s">
        <v>129</v>
      </c>
      <c r="B55" t="s">
        <v>90</v>
      </c>
    </row>
    <row r="56" spans="1:2" x14ac:dyDescent="0.25">
      <c r="A56" t="s">
        <v>130</v>
      </c>
      <c r="B56" t="s">
        <v>575</v>
      </c>
    </row>
    <row r="57" spans="1:2" x14ac:dyDescent="0.25">
      <c r="A57" t="s">
        <v>463</v>
      </c>
      <c r="B57" t="s">
        <v>92</v>
      </c>
    </row>
    <row r="58" spans="1:2" x14ac:dyDescent="0.25">
      <c r="A58" t="s">
        <v>464</v>
      </c>
      <c r="B58" t="s">
        <v>93</v>
      </c>
    </row>
    <row r="59" spans="1:2" x14ac:dyDescent="0.25">
      <c r="A59" t="s">
        <v>133</v>
      </c>
      <c r="B59" t="s">
        <v>576</v>
      </c>
    </row>
    <row r="60" spans="1:2" x14ac:dyDescent="0.25">
      <c r="A60" t="s">
        <v>134</v>
      </c>
      <c r="B60" t="s">
        <v>95</v>
      </c>
    </row>
    <row r="61" spans="1:2" x14ac:dyDescent="0.25">
      <c r="A61" t="s">
        <v>465</v>
      </c>
      <c r="B61" t="s">
        <v>577</v>
      </c>
    </row>
    <row r="62" spans="1:2" x14ac:dyDescent="0.25">
      <c r="A62" t="s">
        <v>466</v>
      </c>
      <c r="B62" t="s">
        <v>578</v>
      </c>
    </row>
    <row r="63" spans="1:2" x14ac:dyDescent="0.25">
      <c r="A63" t="s">
        <v>467</v>
      </c>
      <c r="B63" t="s">
        <v>579</v>
      </c>
    </row>
    <row r="64" spans="1:2" x14ac:dyDescent="0.25">
      <c r="A64" t="s">
        <v>143</v>
      </c>
      <c r="B64" t="s">
        <v>108</v>
      </c>
    </row>
    <row r="65" spans="1:2" x14ac:dyDescent="0.25">
      <c r="A65" t="s">
        <v>144</v>
      </c>
      <c r="B65" t="s">
        <v>109</v>
      </c>
    </row>
    <row r="66" spans="1:2" x14ac:dyDescent="0.25">
      <c r="A66" t="s">
        <v>145</v>
      </c>
      <c r="B66" t="s">
        <v>110</v>
      </c>
    </row>
    <row r="67" spans="1:2" x14ac:dyDescent="0.25">
      <c r="A67" t="s">
        <v>468</v>
      </c>
      <c r="B67" t="s">
        <v>580</v>
      </c>
    </row>
    <row r="68" spans="1:2" x14ac:dyDescent="0.25">
      <c r="A68" t="s">
        <v>469</v>
      </c>
      <c r="B68" t="s">
        <v>581</v>
      </c>
    </row>
    <row r="69" spans="1:2" x14ac:dyDescent="0.25">
      <c r="A69" t="s">
        <v>470</v>
      </c>
      <c r="B69" t="s">
        <v>113</v>
      </c>
    </row>
    <row r="70" spans="1:2" x14ac:dyDescent="0.25">
      <c r="A70" t="s">
        <v>471</v>
      </c>
      <c r="B70" t="s">
        <v>114</v>
      </c>
    </row>
    <row r="71" spans="1:2" x14ac:dyDescent="0.25">
      <c r="A71" t="s">
        <v>160</v>
      </c>
      <c r="B71" t="s">
        <v>115</v>
      </c>
    </row>
    <row r="72" spans="1:2" x14ac:dyDescent="0.25">
      <c r="A72" t="s">
        <v>472</v>
      </c>
      <c r="B72" t="s">
        <v>582</v>
      </c>
    </row>
    <row r="73" spans="1:2" x14ac:dyDescent="0.25">
      <c r="A73" t="s">
        <v>473</v>
      </c>
      <c r="B73" t="s">
        <v>583</v>
      </c>
    </row>
    <row r="74" spans="1:2" x14ac:dyDescent="0.25">
      <c r="A74" t="s">
        <v>474</v>
      </c>
      <c r="B74" t="s">
        <v>123</v>
      </c>
    </row>
    <row r="75" spans="1:2" x14ac:dyDescent="0.25">
      <c r="A75" t="s">
        <v>209</v>
      </c>
      <c r="B75" t="s">
        <v>124</v>
      </c>
    </row>
    <row r="76" spans="1:2" x14ac:dyDescent="0.25">
      <c r="A76" t="s">
        <v>475</v>
      </c>
      <c r="B76" t="s">
        <v>125</v>
      </c>
    </row>
    <row r="77" spans="1:2" x14ac:dyDescent="0.25">
      <c r="A77" t="s">
        <v>215</v>
      </c>
      <c r="B77" t="s">
        <v>584</v>
      </c>
    </row>
    <row r="78" spans="1:2" x14ac:dyDescent="0.25">
      <c r="A78" t="s">
        <v>476</v>
      </c>
      <c r="B78" t="s">
        <v>585</v>
      </c>
    </row>
    <row r="79" spans="1:2" x14ac:dyDescent="0.25">
      <c r="A79" t="s">
        <v>217</v>
      </c>
      <c r="B79" t="s">
        <v>586</v>
      </c>
    </row>
    <row r="80" spans="1:2" x14ac:dyDescent="0.25">
      <c r="A80" t="s">
        <v>477</v>
      </c>
      <c r="B80" t="s">
        <v>587</v>
      </c>
    </row>
    <row r="81" spans="1:2" x14ac:dyDescent="0.25">
      <c r="A81" t="s">
        <v>223</v>
      </c>
      <c r="B81" t="s">
        <v>140</v>
      </c>
    </row>
    <row r="82" spans="1:2" x14ac:dyDescent="0.25">
      <c r="A82" t="s">
        <v>224</v>
      </c>
      <c r="B82" t="s">
        <v>588</v>
      </c>
    </row>
    <row r="83" spans="1:2" x14ac:dyDescent="0.25">
      <c r="A83" t="s">
        <v>225</v>
      </c>
      <c r="B83" t="s">
        <v>589</v>
      </c>
    </row>
    <row r="84" spans="1:2" x14ac:dyDescent="0.25">
      <c r="A84" t="s">
        <v>478</v>
      </c>
      <c r="B84" t="s">
        <v>590</v>
      </c>
    </row>
    <row r="85" spans="1:2" x14ac:dyDescent="0.25">
      <c r="A85" t="s">
        <v>479</v>
      </c>
      <c r="B85" t="s">
        <v>591</v>
      </c>
    </row>
    <row r="86" spans="1:2" x14ac:dyDescent="0.25">
      <c r="A86" t="s">
        <v>480</v>
      </c>
      <c r="B86" t="s">
        <v>154</v>
      </c>
    </row>
    <row r="87" spans="1:2" x14ac:dyDescent="0.25">
      <c r="A87" t="s">
        <v>481</v>
      </c>
      <c r="B87" t="s">
        <v>155</v>
      </c>
    </row>
    <row r="88" spans="1:2" x14ac:dyDescent="0.25">
      <c r="A88" t="s">
        <v>482</v>
      </c>
      <c r="B88" t="s">
        <v>592</v>
      </c>
    </row>
    <row r="89" spans="1:2" x14ac:dyDescent="0.25">
      <c r="A89" t="s">
        <v>236</v>
      </c>
      <c r="B89" t="s">
        <v>593</v>
      </c>
    </row>
    <row r="90" spans="1:2" x14ac:dyDescent="0.25">
      <c r="A90" t="s">
        <v>483</v>
      </c>
      <c r="B90" t="s">
        <v>594</v>
      </c>
    </row>
    <row r="91" spans="1:2" x14ac:dyDescent="0.25">
      <c r="A91" t="s">
        <v>484</v>
      </c>
      <c r="B91" t="s">
        <v>164</v>
      </c>
    </row>
    <row r="92" spans="1:2" x14ac:dyDescent="0.25">
      <c r="A92" t="s">
        <v>485</v>
      </c>
      <c r="B92" t="s">
        <v>595</v>
      </c>
    </row>
    <row r="93" spans="1:2" x14ac:dyDescent="0.25">
      <c r="A93" t="s">
        <v>486</v>
      </c>
      <c r="B93" t="s">
        <v>596</v>
      </c>
    </row>
    <row r="94" spans="1:2" x14ac:dyDescent="0.25">
      <c r="A94" t="s">
        <v>487</v>
      </c>
      <c r="B94" t="s">
        <v>169</v>
      </c>
    </row>
    <row r="95" spans="1:2" x14ac:dyDescent="0.25">
      <c r="A95" t="s">
        <v>488</v>
      </c>
      <c r="B95" t="s">
        <v>170</v>
      </c>
    </row>
    <row r="96" spans="1:2" x14ac:dyDescent="0.25">
      <c r="A96" t="s">
        <v>245</v>
      </c>
      <c r="B96" t="s">
        <v>597</v>
      </c>
    </row>
    <row r="97" spans="1:2" x14ac:dyDescent="0.25">
      <c r="A97" t="s">
        <v>489</v>
      </c>
      <c r="B97" t="s">
        <v>598</v>
      </c>
    </row>
    <row r="98" spans="1:2" x14ac:dyDescent="0.25">
      <c r="A98" t="s">
        <v>490</v>
      </c>
      <c r="B98" t="s">
        <v>173</v>
      </c>
    </row>
    <row r="99" spans="1:2" x14ac:dyDescent="0.25">
      <c r="A99" t="s">
        <v>491</v>
      </c>
      <c r="B99" t="s">
        <v>599</v>
      </c>
    </row>
    <row r="100" spans="1:2" x14ac:dyDescent="0.25">
      <c r="A100" t="s">
        <v>492</v>
      </c>
      <c r="B100" t="s">
        <v>175</v>
      </c>
    </row>
    <row r="101" spans="1:2" x14ac:dyDescent="0.25">
      <c r="A101" t="s">
        <v>493</v>
      </c>
      <c r="B101" t="s">
        <v>600</v>
      </c>
    </row>
    <row r="102" spans="1:2" x14ac:dyDescent="0.25">
      <c r="A102" t="s">
        <v>494</v>
      </c>
      <c r="B102" t="s">
        <v>601</v>
      </c>
    </row>
    <row r="103" spans="1:2" x14ac:dyDescent="0.25">
      <c r="A103" t="s">
        <v>495</v>
      </c>
      <c r="B103" t="s">
        <v>178</v>
      </c>
    </row>
    <row r="104" spans="1:2" x14ac:dyDescent="0.25">
      <c r="A104" t="s">
        <v>496</v>
      </c>
      <c r="B104" t="s">
        <v>179</v>
      </c>
    </row>
    <row r="105" spans="1:2" x14ac:dyDescent="0.25">
      <c r="A105" t="s">
        <v>497</v>
      </c>
      <c r="B105" t="s">
        <v>180</v>
      </c>
    </row>
    <row r="106" spans="1:2" x14ac:dyDescent="0.25">
      <c r="A106" t="s">
        <v>265</v>
      </c>
      <c r="B106" t="s">
        <v>181</v>
      </c>
    </row>
    <row r="107" spans="1:2" x14ac:dyDescent="0.25">
      <c r="A107" t="s">
        <v>498</v>
      </c>
      <c r="B107" t="s">
        <v>602</v>
      </c>
    </row>
    <row r="108" spans="1:2" x14ac:dyDescent="0.25">
      <c r="A108" t="s">
        <v>499</v>
      </c>
      <c r="B108" t="s">
        <v>183</v>
      </c>
    </row>
    <row r="109" spans="1:2" x14ac:dyDescent="0.25">
      <c r="A109" t="s">
        <v>500</v>
      </c>
      <c r="B109" t="s">
        <v>603</v>
      </c>
    </row>
    <row r="110" spans="1:2" x14ac:dyDescent="0.25">
      <c r="A110" t="s">
        <v>501</v>
      </c>
      <c r="B110" t="s">
        <v>604</v>
      </c>
    </row>
    <row r="111" spans="1:2" x14ac:dyDescent="0.25">
      <c r="A111" t="s">
        <v>283</v>
      </c>
      <c r="B111" t="s">
        <v>605</v>
      </c>
    </row>
    <row r="112" spans="1:2" x14ac:dyDescent="0.25">
      <c r="A112" t="s">
        <v>502</v>
      </c>
      <c r="B112" t="s">
        <v>606</v>
      </c>
    </row>
    <row r="113" spans="1:2" x14ac:dyDescent="0.25">
      <c r="A113" t="s">
        <v>503</v>
      </c>
      <c r="B113" t="s">
        <v>607</v>
      </c>
    </row>
    <row r="114" spans="1:2" x14ac:dyDescent="0.25">
      <c r="A114" t="s">
        <v>504</v>
      </c>
      <c r="B114" t="s">
        <v>608</v>
      </c>
    </row>
    <row r="115" spans="1:2" x14ac:dyDescent="0.25">
      <c r="A115" t="s">
        <v>505</v>
      </c>
      <c r="B115" t="s">
        <v>609</v>
      </c>
    </row>
    <row r="116" spans="1:2" x14ac:dyDescent="0.25">
      <c r="A116" t="s">
        <v>506</v>
      </c>
      <c r="B116" t="s">
        <v>610</v>
      </c>
    </row>
    <row r="117" spans="1:2" x14ac:dyDescent="0.25">
      <c r="A117" t="s">
        <v>507</v>
      </c>
      <c r="B117" t="s">
        <v>611</v>
      </c>
    </row>
    <row r="118" spans="1:2" x14ac:dyDescent="0.25">
      <c r="A118" t="s">
        <v>508</v>
      </c>
      <c r="B118" t="s">
        <v>612</v>
      </c>
    </row>
    <row r="119" spans="1:2" x14ac:dyDescent="0.25">
      <c r="A119" t="s">
        <v>301</v>
      </c>
      <c r="B119" t="s">
        <v>613</v>
      </c>
    </row>
    <row r="120" spans="1:2" x14ac:dyDescent="0.25">
      <c r="A120" t="s">
        <v>304</v>
      </c>
      <c r="B120" t="s">
        <v>614</v>
      </c>
    </row>
    <row r="121" spans="1:2" x14ac:dyDescent="0.25">
      <c r="A121" t="s">
        <v>509</v>
      </c>
      <c r="B121" t="s">
        <v>196</v>
      </c>
    </row>
    <row r="122" spans="1:2" x14ac:dyDescent="0.25">
      <c r="A122" t="s">
        <v>510</v>
      </c>
      <c r="B122" t="s">
        <v>615</v>
      </c>
    </row>
    <row r="123" spans="1:2" x14ac:dyDescent="0.25">
      <c r="A123" t="s">
        <v>511</v>
      </c>
      <c r="B123" t="s">
        <v>616</v>
      </c>
    </row>
    <row r="124" spans="1:2" x14ac:dyDescent="0.25">
      <c r="A124" t="s">
        <v>308</v>
      </c>
      <c r="B124" t="s">
        <v>199</v>
      </c>
    </row>
    <row r="125" spans="1:2" x14ac:dyDescent="0.25">
      <c r="A125" t="s">
        <v>310</v>
      </c>
      <c r="B125" t="s">
        <v>200</v>
      </c>
    </row>
    <row r="126" spans="1:2" x14ac:dyDescent="0.25">
      <c r="A126" t="s">
        <v>512</v>
      </c>
      <c r="B126" t="s">
        <v>617</v>
      </c>
    </row>
    <row r="127" spans="1:2" x14ac:dyDescent="0.25">
      <c r="A127" t="s">
        <v>513</v>
      </c>
      <c r="B127" t="s">
        <v>618</v>
      </c>
    </row>
    <row r="128" spans="1:2" x14ac:dyDescent="0.25">
      <c r="A128" t="s">
        <v>514</v>
      </c>
      <c r="B128" t="s">
        <v>203</v>
      </c>
    </row>
    <row r="129" spans="1:2" x14ac:dyDescent="0.25">
      <c r="A129" t="s">
        <v>515</v>
      </c>
      <c r="B129" t="s">
        <v>619</v>
      </c>
    </row>
    <row r="130" spans="1:2" x14ac:dyDescent="0.25">
      <c r="A130" t="s">
        <v>516</v>
      </c>
      <c r="B130" t="s">
        <v>210</v>
      </c>
    </row>
    <row r="131" spans="1:2" x14ac:dyDescent="0.25">
      <c r="A131" t="s">
        <v>517</v>
      </c>
      <c r="B131" t="s">
        <v>620</v>
      </c>
    </row>
    <row r="132" spans="1:2" x14ac:dyDescent="0.25">
      <c r="A132" t="s">
        <v>518</v>
      </c>
      <c r="B132" t="s">
        <v>621</v>
      </c>
    </row>
    <row r="133" spans="1:2" x14ac:dyDescent="0.25">
      <c r="A133" t="s">
        <v>519</v>
      </c>
      <c r="B133" t="s">
        <v>622</v>
      </c>
    </row>
    <row r="134" spans="1:2" x14ac:dyDescent="0.25">
      <c r="A134" t="s">
        <v>520</v>
      </c>
      <c r="B134" t="s">
        <v>623</v>
      </c>
    </row>
    <row r="135" spans="1:2" x14ac:dyDescent="0.25">
      <c r="A135" t="s">
        <v>521</v>
      </c>
      <c r="B135" t="s">
        <v>220</v>
      </c>
    </row>
    <row r="136" spans="1:2" x14ac:dyDescent="0.25">
      <c r="A136" t="s">
        <v>522</v>
      </c>
      <c r="B136" t="s">
        <v>624</v>
      </c>
    </row>
    <row r="137" spans="1:2" x14ac:dyDescent="0.25">
      <c r="A137" t="s">
        <v>523</v>
      </c>
      <c r="B137" t="s">
        <v>625</v>
      </c>
    </row>
    <row r="138" spans="1:2" x14ac:dyDescent="0.25">
      <c r="A138" t="s">
        <v>346</v>
      </c>
      <c r="B138" t="s">
        <v>234</v>
      </c>
    </row>
    <row r="139" spans="1:2" x14ac:dyDescent="0.25">
      <c r="A139" t="s">
        <v>357</v>
      </c>
      <c r="B139" t="s">
        <v>626</v>
      </c>
    </row>
    <row r="140" spans="1:2" x14ac:dyDescent="0.25">
      <c r="A140" t="s">
        <v>358</v>
      </c>
      <c r="B140" t="s">
        <v>627</v>
      </c>
    </row>
    <row r="141" spans="1:2" x14ac:dyDescent="0.25">
      <c r="A141" t="s">
        <v>524</v>
      </c>
      <c r="B141" t="s">
        <v>628</v>
      </c>
    </row>
    <row r="142" spans="1:2" x14ac:dyDescent="0.25">
      <c r="A142" t="s">
        <v>525</v>
      </c>
      <c r="B142" t="s">
        <v>255</v>
      </c>
    </row>
    <row r="143" spans="1:2" x14ac:dyDescent="0.25">
      <c r="A143" t="s">
        <v>526</v>
      </c>
      <c r="B143" t="s">
        <v>256</v>
      </c>
    </row>
    <row r="144" spans="1:2" x14ac:dyDescent="0.25">
      <c r="A144" t="s">
        <v>527</v>
      </c>
      <c r="B144" t="s">
        <v>257</v>
      </c>
    </row>
    <row r="145" spans="1:2" x14ac:dyDescent="0.25">
      <c r="A145" t="s">
        <v>375</v>
      </c>
      <c r="B145" t="s">
        <v>629</v>
      </c>
    </row>
    <row r="146" spans="1:2" x14ac:dyDescent="0.25">
      <c r="A146" t="s">
        <v>528</v>
      </c>
      <c r="B146" t="s">
        <v>259</v>
      </c>
    </row>
    <row r="147" spans="1:2" x14ac:dyDescent="0.25">
      <c r="A147" t="s">
        <v>529</v>
      </c>
      <c r="B147" t="s">
        <v>260</v>
      </c>
    </row>
    <row r="148" spans="1:2" x14ac:dyDescent="0.25">
      <c r="A148" t="s">
        <v>530</v>
      </c>
      <c r="B148" t="s">
        <v>261</v>
      </c>
    </row>
    <row r="149" spans="1:2" x14ac:dyDescent="0.25">
      <c r="A149" t="s">
        <v>384</v>
      </c>
      <c r="B149" t="s">
        <v>270</v>
      </c>
    </row>
    <row r="150" spans="1:2" x14ac:dyDescent="0.25">
      <c r="A150" t="s">
        <v>531</v>
      </c>
      <c r="B150" t="s">
        <v>271</v>
      </c>
    </row>
    <row r="151" spans="1:2" x14ac:dyDescent="0.25">
      <c r="A151" t="s">
        <v>390</v>
      </c>
      <c r="B151" t="s">
        <v>630</v>
      </c>
    </row>
    <row r="152" spans="1:2" x14ac:dyDescent="0.25">
      <c r="A152" t="s">
        <v>391</v>
      </c>
      <c r="B152" t="s">
        <v>631</v>
      </c>
    </row>
    <row r="153" spans="1:2" x14ac:dyDescent="0.25">
      <c r="A153" t="s">
        <v>532</v>
      </c>
      <c r="B153" t="s">
        <v>275</v>
      </c>
    </row>
    <row r="154" spans="1:2" x14ac:dyDescent="0.25">
      <c r="A154" t="s">
        <v>533</v>
      </c>
      <c r="B154" t="s">
        <v>276</v>
      </c>
    </row>
    <row r="155" spans="1:2" x14ac:dyDescent="0.25">
      <c r="A155" t="s">
        <v>534</v>
      </c>
      <c r="B155" t="s">
        <v>632</v>
      </c>
    </row>
    <row r="156" spans="1:2" x14ac:dyDescent="0.25">
      <c r="A156" t="s">
        <v>395</v>
      </c>
      <c r="B156" t="s">
        <v>633</v>
      </c>
    </row>
    <row r="157" spans="1:2" x14ac:dyDescent="0.25">
      <c r="A157" t="s">
        <v>535</v>
      </c>
      <c r="B157" t="s">
        <v>634</v>
      </c>
    </row>
    <row r="158" spans="1:2" x14ac:dyDescent="0.25">
      <c r="A158" t="s">
        <v>400</v>
      </c>
      <c r="B158" t="s">
        <v>635</v>
      </c>
    </row>
    <row r="159" spans="1:2" x14ac:dyDescent="0.25">
      <c r="A159" t="s">
        <v>401</v>
      </c>
      <c r="B159" t="s">
        <v>636</v>
      </c>
    </row>
    <row r="160" spans="1:2" x14ac:dyDescent="0.25">
      <c r="A160" t="s">
        <v>536</v>
      </c>
      <c r="B160" t="s">
        <v>282</v>
      </c>
    </row>
    <row r="161" spans="1:2" x14ac:dyDescent="0.25">
      <c r="A161" t="s">
        <v>537</v>
      </c>
      <c r="B161" t="s">
        <v>637</v>
      </c>
    </row>
    <row r="162" spans="1:2" x14ac:dyDescent="0.25">
      <c r="A162" t="s">
        <v>538</v>
      </c>
      <c r="B162" t="s">
        <v>287</v>
      </c>
    </row>
    <row r="163" spans="1:2" x14ac:dyDescent="0.25">
      <c r="B163" t="s">
        <v>638</v>
      </c>
    </row>
    <row r="164" spans="1:2" x14ac:dyDescent="0.25">
      <c r="B164" t="s">
        <v>289</v>
      </c>
    </row>
    <row r="165" spans="1:2" x14ac:dyDescent="0.25">
      <c r="B165" t="s">
        <v>639</v>
      </c>
    </row>
    <row r="166" spans="1:2" x14ac:dyDescent="0.25">
      <c r="B166" t="s">
        <v>640</v>
      </c>
    </row>
    <row r="167" spans="1:2" x14ac:dyDescent="0.25">
      <c r="B167" t="s">
        <v>641</v>
      </c>
    </row>
    <row r="168" spans="1:2" x14ac:dyDescent="0.25">
      <c r="B168" t="s">
        <v>642</v>
      </c>
    </row>
    <row r="169" spans="1:2" x14ac:dyDescent="0.25">
      <c r="B169" t="s">
        <v>294</v>
      </c>
    </row>
    <row r="170" spans="1:2" x14ac:dyDescent="0.25">
      <c r="B170" t="s">
        <v>295</v>
      </c>
    </row>
    <row r="171" spans="1:2" x14ac:dyDescent="0.25">
      <c r="B171" t="s">
        <v>643</v>
      </c>
    </row>
    <row r="172" spans="1:2" x14ac:dyDescent="0.25">
      <c r="B172" t="s">
        <v>644</v>
      </c>
    </row>
    <row r="173" spans="1:2" x14ac:dyDescent="0.25">
      <c r="B173" t="s">
        <v>645</v>
      </c>
    </row>
    <row r="174" spans="1:2" x14ac:dyDescent="0.25">
      <c r="B174" t="s">
        <v>321</v>
      </c>
    </row>
    <row r="175" spans="1:2" x14ac:dyDescent="0.25">
      <c r="B175" t="s">
        <v>322</v>
      </c>
    </row>
    <row r="176" spans="1:2" x14ac:dyDescent="0.25">
      <c r="B176" t="s">
        <v>323</v>
      </c>
    </row>
    <row r="177" spans="2:2" x14ac:dyDescent="0.25">
      <c r="B177" t="s">
        <v>646</v>
      </c>
    </row>
    <row r="178" spans="2:2" x14ac:dyDescent="0.25">
      <c r="B178" t="s">
        <v>325</v>
      </c>
    </row>
    <row r="179" spans="2:2" x14ac:dyDescent="0.25">
      <c r="B179" t="s">
        <v>331</v>
      </c>
    </row>
    <row r="180" spans="2:2" x14ac:dyDescent="0.25">
      <c r="B180" t="s">
        <v>647</v>
      </c>
    </row>
    <row r="181" spans="2:2" x14ac:dyDescent="0.25">
      <c r="B181" t="s">
        <v>648</v>
      </c>
    </row>
    <row r="182" spans="2:2" x14ac:dyDescent="0.25">
      <c r="B182" t="s">
        <v>649</v>
      </c>
    </row>
    <row r="183" spans="2:2" x14ac:dyDescent="0.25">
      <c r="B183" t="s">
        <v>650</v>
      </c>
    </row>
    <row r="184" spans="2:2" x14ac:dyDescent="0.25">
      <c r="B184" t="s">
        <v>336</v>
      </c>
    </row>
    <row r="185" spans="2:2" x14ac:dyDescent="0.25">
      <c r="B185" t="s">
        <v>651</v>
      </c>
    </row>
    <row r="186" spans="2:2" x14ac:dyDescent="0.25">
      <c r="B186" t="s">
        <v>652</v>
      </c>
    </row>
    <row r="187" spans="2:2" x14ac:dyDescent="0.25">
      <c r="B187" t="s">
        <v>653</v>
      </c>
    </row>
    <row r="188" spans="2:2" x14ac:dyDescent="0.25">
      <c r="B188" t="s">
        <v>654</v>
      </c>
    </row>
    <row r="189" spans="2:2" x14ac:dyDescent="0.25">
      <c r="B189" t="s">
        <v>341</v>
      </c>
    </row>
    <row r="190" spans="2:2" x14ac:dyDescent="0.25">
      <c r="B190" t="s">
        <v>655</v>
      </c>
    </row>
    <row r="191" spans="2:2" x14ac:dyDescent="0.25">
      <c r="B191" t="s">
        <v>343</v>
      </c>
    </row>
    <row r="192" spans="2:2" x14ac:dyDescent="0.25">
      <c r="B192" t="s">
        <v>656</v>
      </c>
    </row>
    <row r="193" spans="2:2" x14ac:dyDescent="0.25">
      <c r="B193" t="s">
        <v>657</v>
      </c>
    </row>
    <row r="194" spans="2:2" x14ac:dyDescent="0.25">
      <c r="B194" t="s">
        <v>349</v>
      </c>
    </row>
    <row r="195" spans="2:2" x14ac:dyDescent="0.25">
      <c r="B195" t="s">
        <v>350</v>
      </c>
    </row>
    <row r="196" spans="2:2" x14ac:dyDescent="0.25">
      <c r="B196" t="s">
        <v>658</v>
      </c>
    </row>
    <row r="197" spans="2:2" x14ac:dyDescent="0.25">
      <c r="B197" t="s">
        <v>659</v>
      </c>
    </row>
    <row r="198" spans="2:2" x14ac:dyDescent="0.25">
      <c r="B198" t="s">
        <v>353</v>
      </c>
    </row>
    <row r="199" spans="2:2" x14ac:dyDescent="0.25">
      <c r="B199" t="s">
        <v>660</v>
      </c>
    </row>
    <row r="200" spans="2:2" x14ac:dyDescent="0.25">
      <c r="B200" t="s">
        <v>355</v>
      </c>
    </row>
    <row r="201" spans="2:2" x14ac:dyDescent="0.25">
      <c r="B201" t="s">
        <v>661</v>
      </c>
    </row>
    <row r="202" spans="2:2" x14ac:dyDescent="0.25">
      <c r="B202" t="s">
        <v>662</v>
      </c>
    </row>
    <row r="203" spans="2:2" x14ac:dyDescent="0.25">
      <c r="B203" t="s">
        <v>362</v>
      </c>
    </row>
    <row r="204" spans="2:2" x14ac:dyDescent="0.25">
      <c r="B204" t="s">
        <v>663</v>
      </c>
    </row>
    <row r="205" spans="2:2" x14ac:dyDescent="0.25">
      <c r="B205" t="s">
        <v>664</v>
      </c>
    </row>
    <row r="206" spans="2:2" x14ac:dyDescent="0.25">
      <c r="B206" t="s">
        <v>665</v>
      </c>
    </row>
    <row r="207" spans="2:2" x14ac:dyDescent="0.25">
      <c r="B207" t="s">
        <v>666</v>
      </c>
    </row>
    <row r="208" spans="2:2" x14ac:dyDescent="0.25">
      <c r="B208" t="s">
        <v>667</v>
      </c>
    </row>
    <row r="209" spans="2:2" x14ac:dyDescent="0.25">
      <c r="B209" t="s">
        <v>668</v>
      </c>
    </row>
    <row r="210" spans="2:2" x14ac:dyDescent="0.25">
      <c r="B210" t="s">
        <v>669</v>
      </c>
    </row>
    <row r="211" spans="2:2" x14ac:dyDescent="0.25">
      <c r="B211" t="s">
        <v>670</v>
      </c>
    </row>
    <row r="212" spans="2:2" x14ac:dyDescent="0.25">
      <c r="B212" t="s">
        <v>671</v>
      </c>
    </row>
    <row r="213" spans="2:2" x14ac:dyDescent="0.25">
      <c r="B213" t="s">
        <v>372</v>
      </c>
    </row>
    <row r="214" spans="2:2" x14ac:dyDescent="0.25">
      <c r="B214" t="s">
        <v>672</v>
      </c>
    </row>
    <row r="215" spans="2:2" x14ac:dyDescent="0.25">
      <c r="B215" t="s">
        <v>673</v>
      </c>
    </row>
    <row r="216" spans="2:2" x14ac:dyDescent="0.25">
      <c r="B216" t="s">
        <v>674</v>
      </c>
    </row>
    <row r="217" spans="2:2" x14ac:dyDescent="0.25">
      <c r="B217" t="s">
        <v>675</v>
      </c>
    </row>
    <row r="218" spans="2:2" x14ac:dyDescent="0.25">
      <c r="B218" t="s">
        <v>676</v>
      </c>
    </row>
    <row r="219" spans="2:2" x14ac:dyDescent="0.25">
      <c r="B219" t="s">
        <v>677</v>
      </c>
    </row>
    <row r="220" spans="2:2" x14ac:dyDescent="0.25">
      <c r="B220" t="s">
        <v>678</v>
      </c>
    </row>
    <row r="221" spans="2:2" x14ac:dyDescent="0.25">
      <c r="B221" t="s">
        <v>679</v>
      </c>
    </row>
    <row r="222" spans="2:2" x14ac:dyDescent="0.25">
      <c r="B222" t="s">
        <v>680</v>
      </c>
    </row>
    <row r="223" spans="2:2" x14ac:dyDescent="0.25">
      <c r="B223" t="s">
        <v>405</v>
      </c>
    </row>
    <row r="224" spans="2:2" x14ac:dyDescent="0.25">
      <c r="B224" t="s">
        <v>406</v>
      </c>
    </row>
    <row r="225" spans="2:2" x14ac:dyDescent="0.25">
      <c r="B225" t="s">
        <v>681</v>
      </c>
    </row>
    <row r="226" spans="2:2" x14ac:dyDescent="0.25">
      <c r="B226" t="s">
        <v>682</v>
      </c>
    </row>
    <row r="227" spans="2:2" x14ac:dyDescent="0.25">
      <c r="B227" t="s">
        <v>683</v>
      </c>
    </row>
    <row r="228" spans="2:2" x14ac:dyDescent="0.25">
      <c r="B228" t="s">
        <v>410</v>
      </c>
    </row>
    <row r="229" spans="2:2" x14ac:dyDescent="0.25">
      <c r="B229" t="s">
        <v>684</v>
      </c>
    </row>
    <row r="230" spans="2:2" x14ac:dyDescent="0.25">
      <c r="B230" t="s">
        <v>685</v>
      </c>
    </row>
    <row r="231" spans="2:2" x14ac:dyDescent="0.25">
      <c r="B231" t="s">
        <v>686</v>
      </c>
    </row>
    <row r="232" spans="2:2" x14ac:dyDescent="0.25">
      <c r="B232" t="s">
        <v>687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395A-0B12-4EEE-9E63-2C22C2E222E5}">
  <dimension ref="A1:D17"/>
  <sheetViews>
    <sheetView tabSelected="1" workbookViewId="0">
      <selection sqref="A1:D17"/>
    </sheetView>
  </sheetViews>
  <sheetFormatPr defaultRowHeight="15" x14ac:dyDescent="0.25"/>
  <cols>
    <col min="1" max="1" width="22.140625" bestFit="1" customWidth="1"/>
    <col min="3" max="3" width="10.85546875" customWidth="1"/>
  </cols>
  <sheetData>
    <row r="1" spans="1:4" x14ac:dyDescent="0.25">
      <c r="A1" t="s">
        <v>426</v>
      </c>
      <c r="B1" t="s">
        <v>8</v>
      </c>
      <c r="C1" t="s">
        <v>9</v>
      </c>
      <c r="D1" t="s">
        <v>424</v>
      </c>
    </row>
    <row r="2" spans="1:4" x14ac:dyDescent="0.25">
      <c r="A2" t="s">
        <v>417</v>
      </c>
      <c r="B2">
        <v>111</v>
      </c>
      <c r="C2">
        <v>173</v>
      </c>
      <c r="D2">
        <v>284</v>
      </c>
    </row>
    <row r="3" spans="1:4" x14ac:dyDescent="0.25">
      <c r="A3" t="s">
        <v>3</v>
      </c>
      <c r="B3">
        <v>25</v>
      </c>
      <c r="C3">
        <v>39</v>
      </c>
      <c r="D3">
        <v>64</v>
      </c>
    </row>
    <row r="4" spans="1:4" x14ac:dyDescent="0.25">
      <c r="A4" t="s">
        <v>4</v>
      </c>
      <c r="B4">
        <v>3</v>
      </c>
      <c r="C4">
        <v>12</v>
      </c>
      <c r="D4">
        <v>15</v>
      </c>
    </row>
    <row r="5" spans="1:4" x14ac:dyDescent="0.25">
      <c r="A5" t="s">
        <v>5</v>
      </c>
      <c r="B5">
        <v>5</v>
      </c>
      <c r="C5">
        <v>2</v>
      </c>
      <c r="D5">
        <v>7</v>
      </c>
    </row>
    <row r="6" spans="1:4" x14ac:dyDescent="0.25">
      <c r="A6" t="s">
        <v>6</v>
      </c>
      <c r="B6">
        <v>3</v>
      </c>
      <c r="C6">
        <v>3</v>
      </c>
      <c r="D6">
        <v>6</v>
      </c>
    </row>
    <row r="7" spans="1:4" x14ac:dyDescent="0.25">
      <c r="A7" t="s">
        <v>303</v>
      </c>
      <c r="B7">
        <v>1</v>
      </c>
      <c r="C7">
        <v>0</v>
      </c>
      <c r="D7">
        <v>1</v>
      </c>
    </row>
    <row r="8" spans="1:4" x14ac:dyDescent="0.25">
      <c r="A8" t="s">
        <v>206</v>
      </c>
      <c r="B8">
        <v>2</v>
      </c>
      <c r="C8">
        <v>0</v>
      </c>
      <c r="D8">
        <v>2</v>
      </c>
    </row>
    <row r="9" spans="1:4" x14ac:dyDescent="0.25">
      <c r="A9" t="s">
        <v>418</v>
      </c>
      <c r="B9">
        <v>2</v>
      </c>
      <c r="C9">
        <v>0</v>
      </c>
      <c r="D9">
        <v>2</v>
      </c>
    </row>
    <row r="10" spans="1:4" x14ac:dyDescent="0.25">
      <c r="A10" t="s">
        <v>232</v>
      </c>
      <c r="B10">
        <v>1</v>
      </c>
      <c r="C10">
        <v>0</v>
      </c>
      <c r="D10">
        <v>1</v>
      </c>
    </row>
    <row r="11" spans="1:4" x14ac:dyDescent="0.25">
      <c r="A11" t="s">
        <v>419</v>
      </c>
      <c r="B11">
        <v>1</v>
      </c>
      <c r="C11">
        <v>0</v>
      </c>
      <c r="D11">
        <v>1</v>
      </c>
    </row>
    <row r="12" spans="1:4" x14ac:dyDescent="0.25">
      <c r="A12" t="s">
        <v>420</v>
      </c>
      <c r="B12">
        <v>1</v>
      </c>
      <c r="C12">
        <v>0</v>
      </c>
      <c r="D12">
        <v>1</v>
      </c>
    </row>
    <row r="13" spans="1:4" x14ac:dyDescent="0.25">
      <c r="A13" t="s">
        <v>64</v>
      </c>
      <c r="B13">
        <v>2</v>
      </c>
      <c r="C13">
        <v>3</v>
      </c>
      <c r="D13">
        <v>5</v>
      </c>
    </row>
    <row r="14" spans="1:4" x14ac:dyDescent="0.25">
      <c r="A14" t="s">
        <v>421</v>
      </c>
      <c r="B14">
        <v>0</v>
      </c>
      <c r="C14">
        <v>1</v>
      </c>
      <c r="D14">
        <v>1</v>
      </c>
    </row>
    <row r="15" spans="1:4" x14ac:dyDescent="0.25">
      <c r="A15" t="s">
        <v>422</v>
      </c>
      <c r="B15">
        <v>0</v>
      </c>
      <c r="C15">
        <v>1</v>
      </c>
      <c r="D15">
        <v>1</v>
      </c>
    </row>
    <row r="16" spans="1:4" x14ac:dyDescent="0.25">
      <c r="A16" t="s">
        <v>423</v>
      </c>
      <c r="B16">
        <v>0</v>
      </c>
      <c r="C16">
        <v>1</v>
      </c>
      <c r="D16">
        <v>1</v>
      </c>
    </row>
    <row r="17" spans="1:4" x14ac:dyDescent="0.25">
      <c r="A17" t="s">
        <v>424</v>
      </c>
      <c r="B17">
        <v>157</v>
      </c>
      <c r="C17">
        <v>235</v>
      </c>
      <c r="D17">
        <v>392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Everyone</vt:lpstr>
      <vt:lpstr>Output</vt:lpstr>
      <vt:lpstr>Formatted Output</vt:lpstr>
      <vt:lpstr>Summary</vt:lpstr>
      <vt:lpstr>Everyone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Howell</dc:creator>
  <cp:lastModifiedBy>Andrew Howell</cp:lastModifiedBy>
  <cp:lastPrinted>2019-10-21T19:56:13Z</cp:lastPrinted>
  <dcterms:created xsi:type="dcterms:W3CDTF">2019-10-21T15:32:19Z</dcterms:created>
  <dcterms:modified xsi:type="dcterms:W3CDTF">2019-10-21T19:56:14Z</dcterms:modified>
</cp:coreProperties>
</file>