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Desktop/"/>
    </mc:Choice>
  </mc:AlternateContent>
  <xr:revisionPtr revIDLastSave="0" documentId="13_ncr:1_{875BB8D7-B1DD-DC46-99F3-13F0FA4FB9B5}" xr6:coauthVersionLast="47" xr6:coauthVersionMax="47" xr10:uidLastSave="{00000000-0000-0000-0000-000000000000}"/>
  <bookViews>
    <workbookView xWindow="9020" yWindow="500" windowWidth="26820" windowHeight="20260" firstSheet="1" activeTab="4" xr2:uid="{D79B0F8D-04BB-454B-B92F-92AB7416F75F}"/>
  </bookViews>
  <sheets>
    <sheet name="Anticipated vs Measured PIN" sheetId="10" r:id="rId1"/>
    <sheet name="Anticipated vs Measured DepV" sheetId="5" r:id="rId2"/>
    <sheet name="Anticipated vs Measured I(600V)" sheetId="9" r:id="rId3"/>
    <sheet name="Anticipated vs Measured I(800V)" sheetId="4" r:id="rId4"/>
    <sheet name="Alpha Using DepV" sheetId="6" r:id="rId5"/>
    <sheet name="Alpha Using I(600V)" sheetId="7" r:id="rId6"/>
    <sheet name="Alpha Using I(800V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2" i="6"/>
  <c r="G9" i="8"/>
  <c r="G8" i="8"/>
  <c r="G7" i="8"/>
  <c r="G6" i="8"/>
  <c r="G5" i="8"/>
  <c r="G4" i="8"/>
  <c r="G3" i="8"/>
  <c r="G2" i="8"/>
  <c r="G9" i="7"/>
  <c r="G8" i="7"/>
  <c r="G7" i="7"/>
  <c r="G6" i="7"/>
  <c r="G5" i="7"/>
  <c r="G4" i="7"/>
  <c r="G3" i="7"/>
  <c r="G2" i="7"/>
  <c r="H3" i="6"/>
  <c r="H4" i="6"/>
  <c r="H5" i="6"/>
  <c r="H6" i="6"/>
  <c r="H7" i="6"/>
  <c r="H8" i="6"/>
  <c r="H9" i="6"/>
  <c r="H2" i="6"/>
</calcChain>
</file>

<file path=xl/sharedStrings.xml><?xml version="1.0" encoding="utf-8"?>
<sst xmlns="http://schemas.openxmlformats.org/spreadsheetml/2006/main" count="226" uniqueCount="48">
  <si>
    <t>Diode</t>
  </si>
  <si>
    <t>Irrad time (min)</t>
  </si>
  <si>
    <t>Irrad run</t>
  </si>
  <si>
    <t>CO138_Large_GR</t>
  </si>
  <si>
    <t>JSI/RINSC Cross-Calibration 6.5e14</t>
  </si>
  <si>
    <t>CO139_Large_GR</t>
  </si>
  <si>
    <t>CO140_Large_GR</t>
  </si>
  <si>
    <t>JSI/RINSC Cross-Calibration 1.5e15</t>
  </si>
  <si>
    <t>CO141_Large_GR</t>
  </si>
  <si>
    <t>CO142_Large_GR</t>
  </si>
  <si>
    <t>JSI/RINSC Cross-Calibration 2.5e15</t>
  </si>
  <si>
    <t>CO143_Large_GR</t>
  </si>
  <si>
    <t>CO144_Large_GR</t>
  </si>
  <si>
    <t>JSI/RINSC Cross-Calibration 5e15</t>
  </si>
  <si>
    <t>CO145_Large_GR</t>
  </si>
  <si>
    <t>Annealing at 60C (min)</t>
  </si>
  <si>
    <t>D0 Fluence</t>
  </si>
  <si>
    <t>D0 Fluence (New Volume)</t>
  </si>
  <si>
    <t>Anticipated Fluence</t>
  </si>
  <si>
    <t>Comments</t>
  </si>
  <si>
    <t>Good</t>
  </si>
  <si>
    <t>Great</t>
  </si>
  <si>
    <t>No Visible Depletion</t>
  </si>
  <si>
    <t>D0 Fluence (New Volume &amp; 600V Current)</t>
  </si>
  <si>
    <t>D0 Fluence (New Volume &amp; 800V Current)</t>
  </si>
  <si>
    <t>Remeasured Volume (cm^3)</t>
  </si>
  <si>
    <t>Current at DepV</t>
  </si>
  <si>
    <t>Current/Volume (A cm^-3)</t>
  </si>
  <si>
    <t>Anticipated Fluence (cm^-2)</t>
  </si>
  <si>
    <t>Current at 600V</t>
  </si>
  <si>
    <t>Current at 800V</t>
  </si>
  <si>
    <t>Old Volume (cm^3)</t>
  </si>
  <si>
    <t>Current/Volume (A cm^-3) (Old)</t>
  </si>
  <si>
    <t>Current/Volume (A cm^-3) (New)</t>
  </si>
  <si>
    <t>Transportation Ann (min)</t>
  </si>
  <si>
    <t>Total Ann (min)</t>
  </si>
  <si>
    <t>PIN Fluence</t>
  </si>
  <si>
    <t>Ann Correction Factor</t>
  </si>
  <si>
    <t>PIN Fluence Reactor Ann Corrected</t>
  </si>
  <si>
    <t>PIN Fluence Transportation Ann Corrected</t>
  </si>
  <si>
    <t>Pin153</t>
  </si>
  <si>
    <t>Pin154</t>
  </si>
  <si>
    <t>Pin155</t>
  </si>
  <si>
    <t>Pin156</t>
  </si>
  <si>
    <t>Pin157</t>
  </si>
  <si>
    <t>Pin158</t>
  </si>
  <si>
    <t>Pin159</t>
  </si>
  <si>
    <t>Pin160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</si>
</sst>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Ljubljana D0 Measured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'Anticipated vs Measured PIN'!$K$1</c:f>
              <c:strCache>
                <c:ptCount val="1"/>
                <c:pt idx="0">
                  <c:v>Anticipated Fluence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'Anticipated vs Measured PIN'!$K$2:$K$10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PIN'!$K$2:$K$10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DD-084D-8EA5-3AF15EF1DC0D}"/>
            </c:ext>
          </c:extLst>
        </c:ser>
        <c:ser>
          <c:idx val="1"/>
          <c:order val="1"/>
          <c:tx>
            <c:strRef>
              <c:f>'Anticipated vs Measured PIN'!$F$1</c:f>
              <c:strCache>
                <c:ptCount val="1"/>
                <c:pt idx="0">
                  <c:v>PIN Fluence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'Anticipated vs Measured PIN'!$K$2:$K$9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PIN'!$F$2:$F$9</c:f>
              <c:numCache>
                <c:formatCode>0.00E+00</c:formatCode>
                <c:ptCount val="8"/>
                <c:pt idx="0">
                  <c:v>561000000000000</c:v>
                </c:pt>
                <c:pt idx="1">
                  <c:v>568000000000000</c:v>
                </c:pt>
                <c:pt idx="2">
                  <c:v>1100000000000000</c:v>
                </c:pt>
                <c:pt idx="3">
                  <c:v>1040000000000000</c:v>
                </c:pt>
                <c:pt idx="4">
                  <c:v>1370000000000000</c:v>
                </c:pt>
                <c:pt idx="5">
                  <c:v>1310000000000000</c:v>
                </c:pt>
                <c:pt idx="6">
                  <c:v>1770000000000000</c:v>
                </c:pt>
                <c:pt idx="7">
                  <c:v>1830000000000000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DD-084D-8EA5-3AF15EF1DC0D}"/>
            </c:ext>
          </c:extLst>
        </c:ser>
        <c:ser>
          <c:idx val="2"/>
          <c:order val="2"/>
          <c:tx>
            <c:strRef>
              <c:f>'Anticipated vs Measured PIN'!$I$1</c:f>
              <c:strCache>
                <c:ptCount val="1"/>
                <c:pt idx="0">
                  <c:v>PIN Fluence Transportation Ann Corrected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'Anticipated vs Measured PIN'!$K$2:$K$9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PIN'!$I$2:$I$9</c:f>
              <c:numCache>
                <c:formatCode>0.00E+00</c:formatCode>
                <c:ptCount val="8"/>
                <c:pt idx="0">
                  <c:v>597000000000000</c:v>
                </c:pt>
                <c:pt idx="1">
                  <c:v>604000000000000</c:v>
                </c:pt>
                <c:pt idx="2">
                  <c:v>1170000000000000</c:v>
                </c:pt>
                <c:pt idx="3">
                  <c:v>1110000000000000</c:v>
                </c:pt>
                <c:pt idx="4">
                  <c:v>1460000000000000</c:v>
                </c:pt>
                <c:pt idx="5">
                  <c:v>1390000000000000</c:v>
                </c:pt>
                <c:pt idx="6">
                  <c:v>1880000000000000</c:v>
                </c:pt>
                <c:pt idx="7">
                  <c:v>1950000000000000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DD-084D-8EA5-3AF15EF1DC0D}"/>
            </c:ext>
          </c:extLst>
        </c:ser>
        <c:ser>
          <c:idx val="3"/>
          <c:order val="3"/>
          <c:tx>
            <c:strRef>
              <c:f>'Anticipated vs Measured PIN'!$H$1</c:f>
              <c:strCache>
                <c:ptCount val="1"/>
                <c:pt idx="0">
                  <c:v>PIN Fluence Reactor Ann Corrected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'Anticipated vs Measured PIN'!$K$2:$K$9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PIN'!$H$2:$H$9</c:f>
              <c:numCache>
                <c:formatCode>0.00E+00</c:formatCode>
                <c:ptCount val="8"/>
                <c:pt idx="0">
                  <c:v>682000000000000</c:v>
                </c:pt>
                <c:pt idx="1">
                  <c:v>691000000000000</c:v>
                </c:pt>
                <c:pt idx="2">
                  <c:v>1460000000000000</c:v>
                </c:pt>
                <c:pt idx="3">
                  <c:v>1380000000000000</c:v>
                </c:pt>
                <c:pt idx="4">
                  <c:v>1910000000000000</c:v>
                </c:pt>
                <c:pt idx="5">
                  <c:v>1820000000000000</c:v>
                </c:pt>
                <c:pt idx="6">
                  <c:v>2640000000000000</c:v>
                </c:pt>
                <c:pt idx="7">
                  <c:v>2730000000000000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DD-084D-8EA5-3AF15EF1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Ljubljana D0 Measured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D0 Old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'Anticipated vs Measured DepV'!$G$2:$G$9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DepV'!$E$2:$E$9</c:f>
              <c:numCache>
                <c:formatCode>0.00E+00</c:formatCode>
                <c:ptCount val="8"/>
                <c:pt idx="0">
                  <c:v>1140000000000000</c:v>
                </c:pt>
                <c:pt idx="1">
                  <c:v>898000000000000</c:v>
                </c:pt>
                <c:pt idx="2">
                  <c:v>2160000000000000</c:v>
                </c:pt>
                <c:pt idx="3">
                  <c:v>2270000000000000</c:v>
                </c:pt>
                <c:pt idx="4">
                  <c:v>3630000000000000</c:v>
                </c:pt>
                <c:pt idx="5">
                  <c:v>3570000000000000</c:v>
                </c:pt>
                <c:pt idx="6">
                  <c:v>6610000000000000</c:v>
                </c:pt>
                <c:pt idx="7">
                  <c:v>6490000000000000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E8-A34B-98F9-86998290E7BC}"/>
            </c:ext>
          </c:extLst>
        </c:ser>
        <c:ser>
          <c:idx val="4"/>
          <c:order val="1"/>
          <c:tx>
            <c:v>D0 New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'Anticipated vs Measured DepV'!$G$2:$G$9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DepV'!$F$2:$F$9</c:f>
              <c:numCache>
                <c:formatCode>0.00E+00</c:formatCode>
                <c:ptCount val="8"/>
                <c:pt idx="0">
                  <c:v>945000000000000</c:v>
                </c:pt>
                <c:pt idx="1">
                  <c:v>744000000000000</c:v>
                </c:pt>
                <c:pt idx="2">
                  <c:v>1790000000000000</c:v>
                </c:pt>
                <c:pt idx="3">
                  <c:v>1880000000000000</c:v>
                </c:pt>
                <c:pt idx="4">
                  <c:v>3000000000000000</c:v>
                </c:pt>
                <c:pt idx="5">
                  <c:v>2950000000000000</c:v>
                </c:pt>
                <c:pt idx="6">
                  <c:v>5470000000000000</c:v>
                </c:pt>
                <c:pt idx="7">
                  <c:v>5370000000000000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E8-A34B-98F9-86998290E7BC}"/>
            </c:ext>
          </c:extLst>
        </c:ser>
        <c:ser>
          <c:idx val="5"/>
          <c:order val="2"/>
          <c:tx>
            <c:v>Anticipated Fluence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'Anticipated vs Measured DepV'!$G$2:$G$10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DepV'!$G$2:$G$10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E8-A34B-98F9-86998290E7BC}"/>
            </c:ext>
          </c:extLst>
        </c:ser>
        <c:ser>
          <c:idx val="0"/>
          <c:order val="3"/>
          <c:tx>
            <c:v>D0 Old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'Anticipated vs Measured DepV'!$G$2:$G$9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DepV'!$E$2:$E$9</c:f>
              <c:numCache>
                <c:formatCode>0.00E+00</c:formatCode>
                <c:ptCount val="8"/>
                <c:pt idx="0">
                  <c:v>1140000000000000</c:v>
                </c:pt>
                <c:pt idx="1">
                  <c:v>898000000000000</c:v>
                </c:pt>
                <c:pt idx="2">
                  <c:v>2160000000000000</c:v>
                </c:pt>
                <c:pt idx="3">
                  <c:v>2270000000000000</c:v>
                </c:pt>
                <c:pt idx="4">
                  <c:v>3630000000000000</c:v>
                </c:pt>
                <c:pt idx="5">
                  <c:v>3570000000000000</c:v>
                </c:pt>
                <c:pt idx="6">
                  <c:v>6610000000000000</c:v>
                </c:pt>
                <c:pt idx="7">
                  <c:v>6490000000000000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E8-A34B-98F9-86998290E7BC}"/>
            </c:ext>
          </c:extLst>
        </c:ser>
        <c:ser>
          <c:idx val="1"/>
          <c:order val="4"/>
          <c:tx>
            <c:v>D0 New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'Anticipated vs Measured DepV'!$G$2:$G$9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DepV'!$F$2:$F$9</c:f>
              <c:numCache>
                <c:formatCode>0.00E+00</c:formatCode>
                <c:ptCount val="8"/>
                <c:pt idx="0">
                  <c:v>945000000000000</c:v>
                </c:pt>
                <c:pt idx="1">
                  <c:v>744000000000000</c:v>
                </c:pt>
                <c:pt idx="2">
                  <c:v>1790000000000000</c:v>
                </c:pt>
                <c:pt idx="3">
                  <c:v>1880000000000000</c:v>
                </c:pt>
                <c:pt idx="4">
                  <c:v>3000000000000000</c:v>
                </c:pt>
                <c:pt idx="5">
                  <c:v>2950000000000000</c:v>
                </c:pt>
                <c:pt idx="6">
                  <c:v>5470000000000000</c:v>
                </c:pt>
                <c:pt idx="7">
                  <c:v>5370000000000000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E8-A34B-98F9-86998290E7BC}"/>
            </c:ext>
          </c:extLst>
        </c:ser>
        <c:ser>
          <c:idx val="2"/>
          <c:order val="5"/>
          <c:tx>
            <c:v>Anticipated Fluence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'Anticipated vs Measured DepV'!$G$2:$G$10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DepV'!$G$2:$G$10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E8-A34B-98F9-86998290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Ljubljana D0 Measured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 'Anticipated vs Measured I(600V)'!$F$1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'Anticipated vs Measured I(600V)'!$G$2:$G$9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I(600V)'!$F$2:$F$9</c:f>
              <c:numCache>
                <c:formatCode>0.00E+00</c:formatCode>
                <c:ptCount val="8"/>
                <c:pt idx="0">
                  <c:v>949000000000000</c:v>
                </c:pt>
                <c:pt idx="1">
                  <c:v>745000000000000</c:v>
                </c:pt>
                <c:pt idx="2">
                  <c:v>1530000000000000</c:v>
                </c:pt>
                <c:pt idx="3">
                  <c:v>1590000000000000</c:v>
                </c:pt>
                <c:pt idx="4">
                  <c:v>2170000000000000</c:v>
                </c:pt>
                <c:pt idx="5">
                  <c:v>2320000000000000</c:v>
                </c:pt>
                <c:pt idx="6">
                  <c:v>3580000000000000</c:v>
                </c:pt>
                <c:pt idx="7">
                  <c:v>3500000000000000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AB-5B4B-8C44-88A4EA1812C5}"/>
            </c:ext>
          </c:extLst>
        </c:ser>
        <c:ser>
          <c:idx val="1"/>
          <c:order val="1"/>
          <c:tx>
            <c:strRef>
              <c:f>'Anticipated vs Measured I(600V)'!$E$1</c:f>
              <c:strCache>
                <c:ptCount val="1"/>
                <c:pt idx="0">
                  <c:v>D0 Fluence (New Volume)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'Anticipated vs Measured I(600V)'!$G$2:$G$9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I(600V)'!$E$2:$E$9</c:f>
              <c:numCache>
                <c:formatCode>0.00E+00</c:formatCode>
                <c:ptCount val="8"/>
                <c:pt idx="0">
                  <c:v>945000000000000</c:v>
                </c:pt>
                <c:pt idx="1">
                  <c:v>744000000000000</c:v>
                </c:pt>
                <c:pt idx="2">
                  <c:v>1790000000000000</c:v>
                </c:pt>
                <c:pt idx="3">
                  <c:v>1880000000000000</c:v>
                </c:pt>
                <c:pt idx="4">
                  <c:v>3000000000000000</c:v>
                </c:pt>
                <c:pt idx="5">
                  <c:v>2950000000000000</c:v>
                </c:pt>
                <c:pt idx="6">
                  <c:v>5470000000000000</c:v>
                </c:pt>
                <c:pt idx="7">
                  <c:v>5370000000000000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AB-5B4B-8C44-88A4EA1812C5}"/>
            </c:ext>
          </c:extLst>
        </c:ser>
        <c:ser>
          <c:idx val="2"/>
          <c:order val="2"/>
          <c:tx>
            <c:strRef>
              <c:f>'Anticipated vs Measured I(600V)'!$G$1</c:f>
              <c:strCache>
                <c:ptCount val="1"/>
                <c:pt idx="0">
                  <c:v>Anticipated Fluence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'Anticipated vs Measured I(600V)'!$G$2:$G$10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I(600V)'!$G$2:$G$10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AB-5B4B-8C44-88A4EA18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Ljubljana D0 Measured I(800V) vs. Anticipated Fluence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'Anticipated vs Measured I(800V)'!$F$1</c:f>
              <c:strCache>
                <c:ptCount val="1"/>
                <c:pt idx="0">
                  <c:v>D0 Fluence (New Volume &amp; 800V Current)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'Anticipated vs Measured I(800V)'!$G$2:$G$9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I(800V)'!$F$2:$F$9</c:f>
              <c:numCache>
                <c:formatCode>0.00E+00</c:formatCode>
                <c:ptCount val="8"/>
                <c:pt idx="0">
                  <c:v>1090000000000000</c:v>
                </c:pt>
                <c:pt idx="1">
                  <c:v>751000000000000</c:v>
                </c:pt>
                <c:pt idx="2">
                  <c:v>1650000000000000</c:v>
                </c:pt>
                <c:pt idx="3">
                  <c:v>1720000000000000</c:v>
                </c:pt>
                <c:pt idx="4">
                  <c:v>2540000000000000</c:v>
                </c:pt>
                <c:pt idx="5">
                  <c:v>2610000000000000</c:v>
                </c:pt>
                <c:pt idx="6">
                  <c:v>4310000000000000</c:v>
                </c:pt>
                <c:pt idx="7">
                  <c:v>4250000000000000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8-2A49-9679-90AEDA391BC7}"/>
            </c:ext>
          </c:extLst>
        </c:ser>
        <c:ser>
          <c:idx val="1"/>
          <c:order val="1"/>
          <c:tx>
            <c:strRef>
              <c:f>'Anticipated vs Measured I(600V)'!$E$1</c:f>
              <c:strCache>
                <c:ptCount val="1"/>
                <c:pt idx="0">
                  <c:v>D0 Fluence (New Volume)</c:v>
                </c:pt>
              </c:strCache>
            </c:strRef>
          </c:tx>
          <c:spPr>
            <a:ln w="19050">
              <a:noFill/>
            </a:ln>
          </c:spPr>
          <c:xVal>
            <c:numRef>
              <c:f>'Anticipated vs Measured I(800V)'!$G$2:$G$9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I(800V)'!$E$2:$E$9</c:f>
              <c:numCache>
                <c:formatCode>0.00E+00</c:formatCode>
                <c:ptCount val="8"/>
                <c:pt idx="0">
                  <c:v>945000000000000</c:v>
                </c:pt>
                <c:pt idx="1">
                  <c:v>744000000000000</c:v>
                </c:pt>
                <c:pt idx="2">
                  <c:v>1790000000000000</c:v>
                </c:pt>
                <c:pt idx="3">
                  <c:v>1880000000000000</c:v>
                </c:pt>
                <c:pt idx="4">
                  <c:v>3000000000000000</c:v>
                </c:pt>
                <c:pt idx="5">
                  <c:v>2950000000000000</c:v>
                </c:pt>
                <c:pt idx="6">
                  <c:v>5470000000000000</c:v>
                </c:pt>
                <c:pt idx="7">
                  <c:v>5370000000000000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8-2A49-9679-90AEDA391BC7}"/>
            </c:ext>
          </c:extLst>
        </c:ser>
        <c:ser>
          <c:idx val="2"/>
          <c:order val="2"/>
          <c:tx>
            <c:strRef>
              <c:f>'Anticipated vs Measured I(600V)'!$G$1</c:f>
              <c:strCache>
                <c:ptCount val="1"/>
                <c:pt idx="0">
                  <c:v>Anticipated Fluence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'Anticipated vs Measured I(800V)'!$G$2:$G$10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I(600V)'!$G$2:$G$10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88-2A49-9679-90AEDA39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Measured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Ljubljana D0 Measured I(600V) &amp; I(800V)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'Anticipated vs Measured I(800V)'!$F$1</c:f>
              <c:strCache>
                <c:ptCount val="1"/>
                <c:pt idx="0">
                  <c:v>D0 Fluence (New Volume &amp; 800V Current)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'Anticipated vs Measured I(800V)'!$G$2:$G$9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I(800V)'!$F$2:$F$9</c:f>
              <c:numCache>
                <c:formatCode>0.00E+00</c:formatCode>
                <c:ptCount val="8"/>
                <c:pt idx="0">
                  <c:v>1090000000000000</c:v>
                </c:pt>
                <c:pt idx="1">
                  <c:v>751000000000000</c:v>
                </c:pt>
                <c:pt idx="2">
                  <c:v>1650000000000000</c:v>
                </c:pt>
                <c:pt idx="3">
                  <c:v>1720000000000000</c:v>
                </c:pt>
                <c:pt idx="4">
                  <c:v>2540000000000000</c:v>
                </c:pt>
                <c:pt idx="5">
                  <c:v>2610000000000000</c:v>
                </c:pt>
                <c:pt idx="6">
                  <c:v>4310000000000000</c:v>
                </c:pt>
                <c:pt idx="7">
                  <c:v>4250000000000000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F-BA48-BAAE-97173E749149}"/>
            </c:ext>
          </c:extLst>
        </c:ser>
        <c:ser>
          <c:idx val="1"/>
          <c:order val="1"/>
          <c:tx>
            <c:strRef>
              <c:f>'Anticipated vs Measured I(600V)'!$E$1</c:f>
              <c:strCache>
                <c:ptCount val="1"/>
                <c:pt idx="0">
                  <c:v>D0 Fluence (New Volume)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'Anticipated vs Measured I(800V)'!$G$2:$G$9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I(800V)'!$E$2:$E$9</c:f>
              <c:numCache>
                <c:formatCode>0.00E+00</c:formatCode>
                <c:ptCount val="8"/>
                <c:pt idx="0">
                  <c:v>945000000000000</c:v>
                </c:pt>
                <c:pt idx="1">
                  <c:v>744000000000000</c:v>
                </c:pt>
                <c:pt idx="2">
                  <c:v>1790000000000000</c:v>
                </c:pt>
                <c:pt idx="3">
                  <c:v>1880000000000000</c:v>
                </c:pt>
                <c:pt idx="4">
                  <c:v>3000000000000000</c:v>
                </c:pt>
                <c:pt idx="5">
                  <c:v>2950000000000000</c:v>
                </c:pt>
                <c:pt idx="6">
                  <c:v>5470000000000000</c:v>
                </c:pt>
                <c:pt idx="7">
                  <c:v>5370000000000000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F-BA48-BAAE-97173E749149}"/>
            </c:ext>
          </c:extLst>
        </c:ser>
        <c:ser>
          <c:idx val="2"/>
          <c:order val="2"/>
          <c:tx>
            <c:strRef>
              <c:f>'Anticipated vs Measured I(600V)'!$G$1</c:f>
              <c:strCache>
                <c:ptCount val="1"/>
                <c:pt idx="0">
                  <c:v>Anticipated Fluence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'Anticipated vs Measured I(800V)'!$G$2:$G$10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I(600V)'!$G$2:$G$10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F-BA48-BAAE-97173E749149}"/>
            </c:ext>
          </c:extLst>
        </c:ser>
        <c:ser>
          <c:idx val="3"/>
          <c:order val="3"/>
          <c:tx>
            <c:strRef>
              <c:f>'Anticipated vs Measured I(600V)'!$F$1</c:f>
              <c:strCache>
                <c:ptCount val="1"/>
                <c:pt idx="0">
                  <c:v>D0 Fluence (New Volume &amp; 600V Current)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'Anticipated vs Measured I(600V)'!$G$2:$G$9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I(600V)'!$F$2:$F$9</c:f>
              <c:numCache>
                <c:formatCode>0.00E+00</c:formatCode>
                <c:ptCount val="8"/>
                <c:pt idx="0">
                  <c:v>949000000000000</c:v>
                </c:pt>
                <c:pt idx="1">
                  <c:v>745000000000000</c:v>
                </c:pt>
                <c:pt idx="2">
                  <c:v>1530000000000000</c:v>
                </c:pt>
                <c:pt idx="3">
                  <c:v>1590000000000000</c:v>
                </c:pt>
                <c:pt idx="4">
                  <c:v>2170000000000000</c:v>
                </c:pt>
                <c:pt idx="5">
                  <c:v>2320000000000000</c:v>
                </c:pt>
                <c:pt idx="6">
                  <c:v>3580000000000000</c:v>
                </c:pt>
                <c:pt idx="7">
                  <c:v>3500000000000000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2F-BA48-BAAE-97173E749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Current per cm−3 as a Function of Equivalent Fluence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DepV'!$H$1</c:f>
              <c:strCache>
                <c:ptCount val="1"/>
                <c:pt idx="0">
                  <c:v>Current/Volume (A cm^-3) (New)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7221223500908537E-2"/>
                  <c:y val="7.622506932396162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DepV'!$I$2:$I$9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'Alpha Using DepV'!$H$2:$H$9</c:f>
              <c:numCache>
                <c:formatCode>0.00E+00</c:formatCode>
                <c:ptCount val="8"/>
                <c:pt idx="0">
                  <c:v>3.7709754748294307E-2</c:v>
                </c:pt>
                <c:pt idx="1">
                  <c:v>2.9688364373962755E-2</c:v>
                </c:pt>
                <c:pt idx="2">
                  <c:v>7.1362714364742758E-2</c:v>
                </c:pt>
                <c:pt idx="3">
                  <c:v>7.5050709939148086E-2</c:v>
                </c:pt>
                <c:pt idx="4">
                  <c:v>0.1198598561681726</c:v>
                </c:pt>
                <c:pt idx="5">
                  <c:v>0.11801585838096995</c:v>
                </c:pt>
                <c:pt idx="6">
                  <c:v>0.21851373778351468</c:v>
                </c:pt>
                <c:pt idx="7">
                  <c:v>0.21390374331550802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19-4745-8BA2-CFD750A40B7A}"/>
            </c:ext>
          </c:extLst>
        </c:ser>
        <c:ser>
          <c:idx val="1"/>
          <c:order val="1"/>
          <c:tx>
            <c:strRef>
              <c:f>'Alpha Using DepV'!$G$1</c:f>
              <c:strCache>
                <c:ptCount val="1"/>
                <c:pt idx="0">
                  <c:v>Current/Volume (A cm^-3) (Old)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5.37905E-17x</a:t>
                    </a:r>
                    <a:endParaRPr lang="en-US" sz="1600"/>
                  </a:p>
                </c:rich>
              </c:tx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DepV'!$I$2:$I$9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'Alpha Using DepV'!$G$2:$G$9</c:f>
              <c:numCache>
                <c:formatCode>0.00E+00</c:formatCode>
                <c:ptCount val="8"/>
                <c:pt idx="0">
                  <c:v>4.5565953654188952E-2</c:v>
                </c:pt>
                <c:pt idx="1">
                  <c:v>3.5873440285204998E-2</c:v>
                </c:pt>
                <c:pt idx="2">
                  <c:v>8.6229946524064169E-2</c:v>
                </c:pt>
                <c:pt idx="3">
                  <c:v>9.0686274509803932E-2</c:v>
                </c:pt>
                <c:pt idx="4">
                  <c:v>0.14483065953654189</c:v>
                </c:pt>
                <c:pt idx="5">
                  <c:v>0.14260249554367202</c:v>
                </c:pt>
                <c:pt idx="6">
                  <c:v>0.26403743315508021</c:v>
                </c:pt>
                <c:pt idx="7">
                  <c:v>0.25846702317290554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4-6349-AF92-DAA2FC51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[cm^-2]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Current per cm−3 as a Function of Equivalent Fluence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I(600V)'!$G$1</c:f>
              <c:strCache>
                <c:ptCount val="1"/>
                <c:pt idx="0">
                  <c:v>Current/Volume (A cm^-3)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I(600V)'!$H$2:$H$9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'Alpha Using I(600V)'!$G$2:$G$9</c:f>
              <c:numCache>
                <c:formatCode>0.00E+00</c:formatCode>
                <c:ptCount val="8"/>
                <c:pt idx="0">
                  <c:v>3.789415452701457E-2</c:v>
                </c:pt>
                <c:pt idx="1">
                  <c:v>2.9688364373962755E-2</c:v>
                </c:pt>
                <c:pt idx="2">
                  <c:v>6.1128526645768025E-2</c:v>
                </c:pt>
                <c:pt idx="3">
                  <c:v>6.3525723769131487E-2</c:v>
                </c:pt>
                <c:pt idx="4">
                  <c:v>8.6760095887884942E-2</c:v>
                </c:pt>
                <c:pt idx="5">
                  <c:v>9.2199889360132778E-2</c:v>
                </c:pt>
                <c:pt idx="6">
                  <c:v>0.1429098285082058</c:v>
                </c:pt>
                <c:pt idx="7">
                  <c:v>0.14014383182740181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B-4543-936A-AD7E0428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(cm^-2)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Current per cm−3 as a Function of Equivalent Fluence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I(800V)'!$G$1</c:f>
              <c:strCache>
                <c:ptCount val="1"/>
                <c:pt idx="0">
                  <c:v>Current/Volume (A cm^-3)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I(800V)'!$H$2:$H$9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'Alpha Using I(800V)'!$G$2:$G$9</c:f>
              <c:numCache>
                <c:formatCode>0.00E+00</c:formatCode>
                <c:ptCount val="8"/>
                <c:pt idx="0">
                  <c:v>4.3518347777982663E-2</c:v>
                </c:pt>
                <c:pt idx="1">
                  <c:v>2.996496404204315E-2</c:v>
                </c:pt>
                <c:pt idx="2">
                  <c:v>6.5830721003134793E-2</c:v>
                </c:pt>
                <c:pt idx="3">
                  <c:v>6.868891757329891E-2</c:v>
                </c:pt>
                <c:pt idx="4">
                  <c:v>0.10141987829614606</c:v>
                </c:pt>
                <c:pt idx="5">
                  <c:v>0.10418587497695002</c:v>
                </c:pt>
                <c:pt idx="6">
                  <c:v>0.17241379310344826</c:v>
                </c:pt>
                <c:pt idx="7">
                  <c:v>0.1696477964226443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7-E544-A639-B4DCE523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(cm^-2)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13</xdr:row>
      <xdr:rowOff>158750</xdr:rowOff>
    </xdr:from>
    <xdr:to>
      <xdr:col>7</xdr:col>
      <xdr:colOff>1549400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9A47C-2089-F74D-BD16-CCA5A7983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13</xdr:row>
      <xdr:rowOff>158750</xdr:rowOff>
    </xdr:from>
    <xdr:to>
      <xdr:col>6</xdr:col>
      <xdr:colOff>965200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A9CD0-5284-FB49-B713-9066F4C7E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13</xdr:row>
      <xdr:rowOff>158750</xdr:rowOff>
    </xdr:from>
    <xdr:to>
      <xdr:col>6</xdr:col>
      <xdr:colOff>965200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061F8-43E9-D445-8E19-6EA41E5B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14</xdr:row>
      <xdr:rowOff>50800</xdr:rowOff>
    </xdr:from>
    <xdr:to>
      <xdr:col>6</xdr:col>
      <xdr:colOff>946150</xdr:colOff>
      <xdr:row>39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1CB9B-144D-5943-BFC1-62A7739ED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736600</xdr:colOff>
      <xdr:row>40</xdr:row>
      <xdr:rowOff>114300</xdr:rowOff>
    </xdr:from>
    <xdr:to>
      <xdr:col>6</xdr:col>
      <xdr:colOff>946150</xdr:colOff>
      <xdr:row>65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458DC-7A6E-7945-94E6-45860CC5D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12</xdr:row>
      <xdr:rowOff>76200</xdr:rowOff>
    </xdr:from>
    <xdr:to>
      <xdr:col>7</xdr:col>
      <xdr:colOff>762000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A67BB-AB4E-B64C-A331-903D13B19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12</xdr:row>
      <xdr:rowOff>120650</xdr:rowOff>
    </xdr:from>
    <xdr:to>
      <xdr:col>7</xdr:col>
      <xdr:colOff>419100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00195-12E6-0F45-BCE5-0EDFAFEC9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12</xdr:row>
      <xdr:rowOff>120650</xdr:rowOff>
    </xdr:from>
    <xdr:to>
      <xdr:col>7</xdr:col>
      <xdr:colOff>1562100</xdr:colOff>
      <xdr:row>50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E4101-52A2-2A42-96D6-B8F585A3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5D25-E3F9-5645-8524-FD958DCDFE4A}">
  <dimension ref="A1:K10"/>
  <sheetViews>
    <sheetView workbookViewId="0">
      <selection activeCell="H36" sqref="H36"/>
    </sheetView>
  </sheetViews>
  <sheetFormatPr baseColWidth="10" defaultRowHeight="16" x14ac:dyDescent="0.2"/>
  <cols>
    <col min="1" max="1" width="6.6640625" bestFit="1" customWidth="1"/>
    <col min="2" max="2" width="12.5" bestFit="1" customWidth="1"/>
    <col min="3" max="3" width="20.33203125" bestFit="1" customWidth="1"/>
    <col min="4" max="4" width="19" bestFit="1" customWidth="1"/>
    <col min="5" max="5" width="29.33203125" bestFit="1" customWidth="1"/>
    <col min="6" max="6" width="16" customWidth="1"/>
    <col min="7" max="7" width="18.1640625" bestFit="1" customWidth="1"/>
    <col min="8" max="8" width="29.33203125" bestFit="1" customWidth="1"/>
    <col min="9" max="9" width="34.6640625" bestFit="1" customWidth="1"/>
    <col min="11" max="11" width="16.6640625" bestFit="1" customWidth="1"/>
  </cols>
  <sheetData>
    <row r="1" spans="1:11" x14ac:dyDescent="0.2">
      <c r="A1" s="1" t="s">
        <v>0</v>
      </c>
      <c r="B1" s="1" t="s">
        <v>1</v>
      </c>
      <c r="C1" s="1" t="s">
        <v>34</v>
      </c>
      <c r="D1" s="1" t="s">
        <v>35</v>
      </c>
      <c r="E1" s="1" t="s">
        <v>2</v>
      </c>
      <c r="F1" s="1" t="s">
        <v>36</v>
      </c>
      <c r="G1" s="1" t="s">
        <v>37</v>
      </c>
      <c r="H1" s="1" t="s">
        <v>38</v>
      </c>
      <c r="I1" s="1" t="s">
        <v>39</v>
      </c>
      <c r="K1" s="1" t="s">
        <v>18</v>
      </c>
    </row>
    <row r="2" spans="1:11" x14ac:dyDescent="0.2">
      <c r="A2" s="1" t="s">
        <v>40</v>
      </c>
      <c r="B2" s="1">
        <v>6.6829999999999998</v>
      </c>
      <c r="C2" s="1">
        <v>10</v>
      </c>
      <c r="D2" s="1">
        <v>16.683</v>
      </c>
      <c r="E2" s="1" t="s">
        <v>4</v>
      </c>
      <c r="F2" s="3">
        <v>561000000000000</v>
      </c>
      <c r="G2" s="1">
        <v>1.215774176</v>
      </c>
      <c r="H2" s="3">
        <v>682000000000000</v>
      </c>
      <c r="I2" s="3">
        <v>597000000000000</v>
      </c>
      <c r="K2" s="3">
        <v>650000000000000</v>
      </c>
    </row>
    <row r="3" spans="1:11" x14ac:dyDescent="0.2">
      <c r="A3" s="1" t="s">
        <v>41</v>
      </c>
      <c r="B3" s="1">
        <v>6.6829999999999998</v>
      </c>
      <c r="C3" s="1">
        <v>10</v>
      </c>
      <c r="D3" s="1">
        <v>16.683</v>
      </c>
      <c r="E3" s="1" t="s">
        <v>4</v>
      </c>
      <c r="F3" s="3">
        <v>568000000000000</v>
      </c>
      <c r="G3" s="1">
        <v>1.215774176</v>
      </c>
      <c r="H3" s="3">
        <v>691000000000000</v>
      </c>
      <c r="I3" s="3">
        <v>604000000000000</v>
      </c>
      <c r="K3" s="3">
        <v>650000000000000</v>
      </c>
    </row>
    <row r="4" spans="1:11" x14ac:dyDescent="0.2">
      <c r="A4" s="1" t="s">
        <v>42</v>
      </c>
      <c r="B4" s="1">
        <v>15.43</v>
      </c>
      <c r="C4" s="1">
        <v>10</v>
      </c>
      <c r="D4" s="1">
        <v>25.43</v>
      </c>
      <c r="E4" s="1" t="s">
        <v>7</v>
      </c>
      <c r="F4" s="3">
        <v>1100000000000000</v>
      </c>
      <c r="G4" s="1">
        <v>1.330979876</v>
      </c>
      <c r="H4" s="3">
        <v>1460000000000000</v>
      </c>
      <c r="I4" s="3">
        <v>1170000000000000</v>
      </c>
      <c r="K4" s="3">
        <v>1500000000000000</v>
      </c>
    </row>
    <row r="5" spans="1:11" x14ac:dyDescent="0.2">
      <c r="A5" s="1" t="s">
        <v>43</v>
      </c>
      <c r="B5" s="1">
        <v>15.43</v>
      </c>
      <c r="C5" s="1">
        <v>10</v>
      </c>
      <c r="D5" s="1">
        <v>25.43</v>
      </c>
      <c r="E5" s="1" t="s">
        <v>7</v>
      </c>
      <c r="F5" s="3">
        <v>1040000000000000</v>
      </c>
      <c r="G5" s="1">
        <v>1.330979876</v>
      </c>
      <c r="H5" s="3">
        <v>1380000000000000</v>
      </c>
      <c r="I5" s="3">
        <v>1110000000000000</v>
      </c>
      <c r="K5" s="3">
        <v>1500000000000000</v>
      </c>
    </row>
    <row r="6" spans="1:11" x14ac:dyDescent="0.2">
      <c r="A6" s="1" t="s">
        <v>44</v>
      </c>
      <c r="B6" s="1">
        <v>25.72</v>
      </c>
      <c r="C6" s="1">
        <v>10</v>
      </c>
      <c r="D6" s="1">
        <v>35.72</v>
      </c>
      <c r="E6" s="1" t="s">
        <v>10</v>
      </c>
      <c r="F6" s="3">
        <v>1370000000000000</v>
      </c>
      <c r="G6" s="1">
        <v>1.3909429019999999</v>
      </c>
      <c r="H6" s="3">
        <v>1910000000000000</v>
      </c>
      <c r="I6" s="3">
        <v>1460000000000000</v>
      </c>
      <c r="K6" s="3">
        <v>2500000000000000</v>
      </c>
    </row>
    <row r="7" spans="1:11" x14ac:dyDescent="0.2">
      <c r="A7" s="1" t="s">
        <v>45</v>
      </c>
      <c r="B7" s="1">
        <v>25.72</v>
      </c>
      <c r="C7" s="1">
        <v>10</v>
      </c>
      <c r="D7" s="1">
        <v>35.72</v>
      </c>
      <c r="E7" s="1" t="s">
        <v>10</v>
      </c>
      <c r="F7" s="3">
        <v>1310000000000000</v>
      </c>
      <c r="G7" s="1">
        <v>1.3909429019999999</v>
      </c>
      <c r="H7" s="3">
        <v>1820000000000000</v>
      </c>
      <c r="I7" s="3">
        <v>1390000000000000</v>
      </c>
      <c r="K7" s="3">
        <v>2500000000000000</v>
      </c>
    </row>
    <row r="8" spans="1:11" x14ac:dyDescent="0.2">
      <c r="A8" s="1" t="s">
        <v>46</v>
      </c>
      <c r="B8" s="1">
        <v>51.43</v>
      </c>
      <c r="C8" s="1">
        <v>10</v>
      </c>
      <c r="D8" s="1">
        <v>61.43</v>
      </c>
      <c r="E8" s="1" t="s">
        <v>13</v>
      </c>
      <c r="F8" s="3">
        <v>1770000000000000</v>
      </c>
      <c r="G8" s="1">
        <v>1.4900084179999999</v>
      </c>
      <c r="H8" s="3">
        <v>2640000000000000</v>
      </c>
      <c r="I8" s="3">
        <v>1880000000000000</v>
      </c>
      <c r="K8" s="3">
        <v>5000000000000000</v>
      </c>
    </row>
    <row r="9" spans="1:11" x14ac:dyDescent="0.2">
      <c r="A9" s="1" t="s">
        <v>47</v>
      </c>
      <c r="B9" s="1">
        <v>51.43</v>
      </c>
      <c r="C9" s="1">
        <v>10</v>
      </c>
      <c r="D9" s="1">
        <v>61.43</v>
      </c>
      <c r="E9" s="1" t="s">
        <v>13</v>
      </c>
      <c r="F9" s="3">
        <v>1830000000000000</v>
      </c>
      <c r="G9" s="1">
        <v>1.4900084179999999</v>
      </c>
      <c r="H9" s="3">
        <v>2730000000000000</v>
      </c>
      <c r="I9" s="3">
        <v>1950000000000000</v>
      </c>
      <c r="K9" s="3">
        <v>5000000000000000</v>
      </c>
    </row>
    <row r="10" spans="1:11" x14ac:dyDescent="0.2">
      <c r="G10" s="3"/>
      <c r="K10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E103-89C0-A149-8A9D-CC17348BADFF}">
  <dimension ref="A1:H10"/>
  <sheetViews>
    <sheetView workbookViewId="0">
      <selection activeCell="E41" sqref="E41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10" bestFit="1" customWidth="1"/>
    <col min="6" max="6" width="21.5" bestFit="1" customWidth="1"/>
    <col min="7" max="7" width="16.6640625" bestFit="1" customWidth="1"/>
    <col min="8" max="8" width="16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1140000000000000</v>
      </c>
      <c r="F2" s="3">
        <v>945000000000000</v>
      </c>
      <c r="G2" s="3">
        <v>650000000000000</v>
      </c>
      <c r="H2" s="1" t="s">
        <v>20</v>
      </c>
    </row>
    <row r="3" spans="1:8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898000000000000</v>
      </c>
      <c r="F3" s="3">
        <v>744000000000000</v>
      </c>
      <c r="G3" s="3">
        <v>650000000000000</v>
      </c>
      <c r="H3" s="1" t="s">
        <v>21</v>
      </c>
    </row>
    <row r="4" spans="1:8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2160000000000000</v>
      </c>
      <c r="F4" s="3">
        <v>1790000000000000</v>
      </c>
      <c r="G4" s="3">
        <v>1500000000000000</v>
      </c>
      <c r="H4" s="1" t="s">
        <v>22</v>
      </c>
    </row>
    <row r="5" spans="1:8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2270000000000000</v>
      </c>
      <c r="F5" s="3">
        <v>1880000000000000</v>
      </c>
      <c r="G5" s="3">
        <v>1500000000000000</v>
      </c>
      <c r="H5" s="1" t="s">
        <v>22</v>
      </c>
    </row>
    <row r="6" spans="1:8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3630000000000000</v>
      </c>
      <c r="F6" s="3">
        <v>3000000000000000</v>
      </c>
      <c r="G6" s="3">
        <v>2500000000000000</v>
      </c>
      <c r="H6" s="1" t="s">
        <v>22</v>
      </c>
    </row>
    <row r="7" spans="1:8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3570000000000000</v>
      </c>
      <c r="F7" s="3">
        <v>2950000000000000</v>
      </c>
      <c r="G7" s="3">
        <v>2500000000000000</v>
      </c>
      <c r="H7" s="1" t="s">
        <v>22</v>
      </c>
    </row>
    <row r="8" spans="1:8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6610000000000000</v>
      </c>
      <c r="F8" s="3">
        <v>5470000000000000</v>
      </c>
      <c r="G8" s="3">
        <v>5000000000000000</v>
      </c>
      <c r="H8" s="1" t="s">
        <v>22</v>
      </c>
    </row>
    <row r="9" spans="1:8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6490000000000000</v>
      </c>
      <c r="F9" s="3">
        <v>5370000000000000</v>
      </c>
      <c r="G9" s="3">
        <v>5000000000000000</v>
      </c>
      <c r="H9" s="1" t="s">
        <v>22</v>
      </c>
    </row>
    <row r="10" spans="1:8" x14ac:dyDescent="0.2">
      <c r="G10" s="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66BE-CB2B-D246-8CFC-D09DDCC63162}">
  <dimension ref="A1:H10"/>
  <sheetViews>
    <sheetView topLeftCell="C1" workbookViewId="0">
      <selection activeCell="I29" sqref="I29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21.5" bestFit="1" customWidth="1"/>
    <col min="6" max="6" width="34.33203125" bestFit="1" customWidth="1"/>
    <col min="7" max="7" width="16.6640625" bestFit="1" customWidth="1"/>
    <col min="8" max="8" width="16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17</v>
      </c>
      <c r="F1" s="1" t="s">
        <v>23</v>
      </c>
      <c r="G1" s="1" t="s">
        <v>18</v>
      </c>
      <c r="H1" s="1" t="s">
        <v>19</v>
      </c>
    </row>
    <row r="2" spans="1:8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945000000000000</v>
      </c>
      <c r="F2" s="3">
        <v>949000000000000</v>
      </c>
      <c r="G2" s="3">
        <v>650000000000000</v>
      </c>
      <c r="H2" s="1" t="s">
        <v>20</v>
      </c>
    </row>
    <row r="3" spans="1:8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744000000000000</v>
      </c>
      <c r="F3" s="3">
        <v>745000000000000</v>
      </c>
      <c r="G3" s="3">
        <v>650000000000000</v>
      </c>
      <c r="H3" s="1" t="s">
        <v>21</v>
      </c>
    </row>
    <row r="4" spans="1:8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1790000000000000</v>
      </c>
      <c r="F4" s="3">
        <v>1530000000000000</v>
      </c>
      <c r="G4" s="3">
        <v>1500000000000000</v>
      </c>
      <c r="H4" s="1" t="s">
        <v>22</v>
      </c>
    </row>
    <row r="5" spans="1:8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1880000000000000</v>
      </c>
      <c r="F5" s="3">
        <v>1590000000000000</v>
      </c>
      <c r="G5" s="3">
        <v>1500000000000000</v>
      </c>
      <c r="H5" s="1" t="s">
        <v>22</v>
      </c>
    </row>
    <row r="6" spans="1:8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3000000000000000</v>
      </c>
      <c r="F6" s="3">
        <v>2170000000000000</v>
      </c>
      <c r="G6" s="3">
        <v>2500000000000000</v>
      </c>
      <c r="H6" s="1" t="s">
        <v>22</v>
      </c>
    </row>
    <row r="7" spans="1:8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2950000000000000</v>
      </c>
      <c r="F7" s="3">
        <v>2320000000000000</v>
      </c>
      <c r="G7" s="3">
        <v>2500000000000000</v>
      </c>
      <c r="H7" s="1" t="s">
        <v>22</v>
      </c>
    </row>
    <row r="8" spans="1:8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5470000000000000</v>
      </c>
      <c r="F8" s="3">
        <v>3580000000000000</v>
      </c>
      <c r="G8" s="3">
        <v>5000000000000000</v>
      </c>
      <c r="H8" s="1" t="s">
        <v>22</v>
      </c>
    </row>
    <row r="9" spans="1:8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5370000000000000</v>
      </c>
      <c r="F9" s="3">
        <v>3500000000000000</v>
      </c>
      <c r="G9" s="3">
        <v>5000000000000000</v>
      </c>
      <c r="H9" s="1" t="s">
        <v>22</v>
      </c>
    </row>
    <row r="10" spans="1:8" x14ac:dyDescent="0.2">
      <c r="G10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CED0-9B0F-CC43-ADC3-722829C0D392}">
  <dimension ref="A1:H10"/>
  <sheetViews>
    <sheetView topLeftCell="A18" workbookViewId="0">
      <selection activeCell="F1" sqref="F1:F9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21.5" bestFit="1" customWidth="1"/>
    <col min="6" max="6" width="34.33203125" bestFit="1" customWidth="1"/>
    <col min="7" max="7" width="16.6640625" bestFit="1" customWidth="1"/>
    <col min="8" max="8" width="16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17</v>
      </c>
      <c r="F1" s="1" t="s">
        <v>24</v>
      </c>
      <c r="G1" s="1" t="s">
        <v>18</v>
      </c>
      <c r="H1" s="1" t="s">
        <v>19</v>
      </c>
    </row>
    <row r="2" spans="1:8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945000000000000</v>
      </c>
      <c r="F2" s="3">
        <v>1090000000000000</v>
      </c>
      <c r="G2" s="3">
        <v>650000000000000</v>
      </c>
      <c r="H2" s="1" t="s">
        <v>20</v>
      </c>
    </row>
    <row r="3" spans="1:8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744000000000000</v>
      </c>
      <c r="F3" s="3">
        <v>751000000000000</v>
      </c>
      <c r="G3" s="3">
        <v>650000000000000</v>
      </c>
      <c r="H3" s="1" t="s">
        <v>21</v>
      </c>
    </row>
    <row r="4" spans="1:8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1790000000000000</v>
      </c>
      <c r="F4" s="3">
        <v>1650000000000000</v>
      </c>
      <c r="G4" s="3">
        <v>1500000000000000</v>
      </c>
      <c r="H4" s="1" t="s">
        <v>22</v>
      </c>
    </row>
    <row r="5" spans="1:8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1880000000000000</v>
      </c>
      <c r="F5" s="3">
        <v>1720000000000000</v>
      </c>
      <c r="G5" s="3">
        <v>1500000000000000</v>
      </c>
      <c r="H5" s="1" t="s">
        <v>22</v>
      </c>
    </row>
    <row r="6" spans="1:8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3000000000000000</v>
      </c>
      <c r="F6" s="3">
        <v>2540000000000000</v>
      </c>
      <c r="G6" s="3">
        <v>2500000000000000</v>
      </c>
      <c r="H6" s="1" t="s">
        <v>22</v>
      </c>
    </row>
    <row r="7" spans="1:8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2950000000000000</v>
      </c>
      <c r="F7" s="3">
        <v>2610000000000000</v>
      </c>
      <c r="G7" s="3">
        <v>2500000000000000</v>
      </c>
      <c r="H7" s="1" t="s">
        <v>22</v>
      </c>
    </row>
    <row r="8" spans="1:8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5470000000000000</v>
      </c>
      <c r="F8" s="3">
        <v>4310000000000000</v>
      </c>
      <c r="G8" s="3">
        <v>5000000000000000</v>
      </c>
      <c r="H8" s="1" t="s">
        <v>22</v>
      </c>
    </row>
    <row r="9" spans="1:8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5370000000000000</v>
      </c>
      <c r="F9" s="3">
        <v>4250000000000000</v>
      </c>
      <c r="G9" s="3">
        <v>5000000000000000</v>
      </c>
      <c r="H9" s="1" t="s">
        <v>22</v>
      </c>
    </row>
    <row r="10" spans="1:8" x14ac:dyDescent="0.2">
      <c r="G10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2C5F-226B-074C-B127-F57E7A4129B4}">
  <dimension ref="A1:M10"/>
  <sheetViews>
    <sheetView tabSelected="1" topLeftCell="A10" workbookViewId="0">
      <selection activeCell="J26" sqref="J26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13.6640625" bestFit="1" customWidth="1"/>
    <col min="6" max="6" width="21.5" bestFit="1" customWidth="1"/>
    <col min="7" max="7" width="21" bestFit="1" customWidth="1"/>
    <col min="8" max="8" width="22.83203125" bestFit="1" customWidth="1"/>
    <col min="10" max="10" width="23.1640625" bestFit="1" customWidth="1"/>
    <col min="12" max="12" width="23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26</v>
      </c>
      <c r="F1" s="1" t="s">
        <v>17</v>
      </c>
      <c r="G1" s="1" t="s">
        <v>32</v>
      </c>
      <c r="H1" s="1" t="s">
        <v>33</v>
      </c>
      <c r="I1" s="1" t="s">
        <v>28</v>
      </c>
      <c r="J1" s="1" t="s">
        <v>19</v>
      </c>
      <c r="L1" s="4" t="s">
        <v>25</v>
      </c>
      <c r="M1" s="4">
        <v>1.0846E-2</v>
      </c>
    </row>
    <row r="2" spans="1:13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4.0900000000000002E-4</v>
      </c>
      <c r="F2" s="3">
        <v>945000000000000</v>
      </c>
      <c r="G2" s="2">
        <f>E2/$M$2</f>
        <v>4.5565953654188952E-2</v>
      </c>
      <c r="H2" s="2">
        <f t="shared" ref="H2:H9" si="0">E2/$M$1</f>
        <v>3.7709754748294307E-2</v>
      </c>
      <c r="I2" s="3">
        <v>650000000000000</v>
      </c>
      <c r="J2" s="1" t="s">
        <v>20</v>
      </c>
      <c r="L2" s="4" t="s">
        <v>31</v>
      </c>
      <c r="M2" s="4">
        <v>8.9759999999999996E-3</v>
      </c>
    </row>
    <row r="3" spans="1:13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3.2200000000000002E-4</v>
      </c>
      <c r="F3" s="3">
        <v>744000000000000</v>
      </c>
      <c r="G3" s="2">
        <f t="shared" ref="G3:G9" si="1">E3/$M$2</f>
        <v>3.5873440285204998E-2</v>
      </c>
      <c r="H3" s="2">
        <f t="shared" si="0"/>
        <v>2.9688364373962755E-2</v>
      </c>
      <c r="I3" s="3">
        <v>650000000000000</v>
      </c>
      <c r="J3" s="1" t="s">
        <v>21</v>
      </c>
    </row>
    <row r="4" spans="1:13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7.7399999999999995E-4</v>
      </c>
      <c r="F4" s="3">
        <v>1790000000000000</v>
      </c>
      <c r="G4" s="2">
        <f t="shared" si="1"/>
        <v>8.6229946524064169E-2</v>
      </c>
      <c r="H4" s="2">
        <f t="shared" si="0"/>
        <v>7.1362714364742758E-2</v>
      </c>
      <c r="I4" s="3">
        <v>1500000000000000</v>
      </c>
      <c r="J4" s="1" t="s">
        <v>22</v>
      </c>
    </row>
    <row r="5" spans="1:13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8.1400000000000005E-4</v>
      </c>
      <c r="F5" s="3">
        <v>1880000000000000</v>
      </c>
      <c r="G5" s="2">
        <f t="shared" si="1"/>
        <v>9.0686274509803932E-2</v>
      </c>
      <c r="H5" s="2">
        <f t="shared" si="0"/>
        <v>7.5050709939148086E-2</v>
      </c>
      <c r="I5" s="3">
        <v>1500000000000000</v>
      </c>
      <c r="J5" s="1" t="s">
        <v>22</v>
      </c>
    </row>
    <row r="6" spans="1:13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1.2999999999999999E-3</v>
      </c>
      <c r="F6" s="3">
        <v>3000000000000000</v>
      </c>
      <c r="G6" s="2">
        <f t="shared" si="1"/>
        <v>0.14483065953654189</v>
      </c>
      <c r="H6" s="2">
        <f t="shared" si="0"/>
        <v>0.1198598561681726</v>
      </c>
      <c r="I6" s="3">
        <v>2500000000000000</v>
      </c>
      <c r="J6" s="1" t="s">
        <v>22</v>
      </c>
    </row>
    <row r="7" spans="1:13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1.2800000000000001E-3</v>
      </c>
      <c r="F7" s="3">
        <v>2950000000000000</v>
      </c>
      <c r="G7" s="2">
        <f t="shared" si="1"/>
        <v>0.14260249554367202</v>
      </c>
      <c r="H7" s="2">
        <f t="shared" si="0"/>
        <v>0.11801585838096995</v>
      </c>
      <c r="I7" s="3">
        <v>2500000000000000</v>
      </c>
      <c r="J7" s="1" t="s">
        <v>22</v>
      </c>
    </row>
    <row r="8" spans="1:13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2.3700000000000001E-3</v>
      </c>
      <c r="F8" s="3">
        <v>5470000000000000</v>
      </c>
      <c r="G8" s="2">
        <f t="shared" si="1"/>
        <v>0.26403743315508021</v>
      </c>
      <c r="H8" s="2">
        <f t="shared" si="0"/>
        <v>0.21851373778351468</v>
      </c>
      <c r="I8" s="3">
        <v>5000000000000000</v>
      </c>
      <c r="J8" s="1" t="s">
        <v>22</v>
      </c>
    </row>
    <row r="9" spans="1:13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2.32E-3</v>
      </c>
      <c r="F9" s="3">
        <v>5370000000000000</v>
      </c>
      <c r="G9" s="2">
        <f t="shared" si="1"/>
        <v>0.25846702317290554</v>
      </c>
      <c r="H9" s="2">
        <f t="shared" si="0"/>
        <v>0.21390374331550802</v>
      </c>
      <c r="I9" s="3">
        <v>5000000000000000</v>
      </c>
      <c r="J9" s="1" t="s">
        <v>22</v>
      </c>
    </row>
    <row r="10" spans="1:13" x14ac:dyDescent="0.2">
      <c r="I10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6AF6-48C2-254B-9BEE-E6FEAC6988C1}">
  <dimension ref="A1:M10"/>
  <sheetViews>
    <sheetView workbookViewId="0">
      <selection activeCell="E2" sqref="E2:E9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13.6640625" bestFit="1" customWidth="1"/>
    <col min="6" max="6" width="34.33203125" bestFit="1" customWidth="1"/>
    <col min="7" max="7" width="21" bestFit="1" customWidth="1"/>
    <col min="8" max="8" width="22.83203125" bestFit="1" customWidth="1"/>
    <col min="10" max="10" width="23.1640625" bestFit="1" customWidth="1"/>
    <col min="12" max="12" width="23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29</v>
      </c>
      <c r="F1" s="1" t="s">
        <v>23</v>
      </c>
      <c r="G1" s="1" t="s">
        <v>27</v>
      </c>
      <c r="H1" s="1" t="s">
        <v>28</v>
      </c>
      <c r="I1" s="1" t="s">
        <v>19</v>
      </c>
      <c r="L1" s="4" t="s">
        <v>25</v>
      </c>
      <c r="M1" s="4">
        <v>1.0846E-2</v>
      </c>
    </row>
    <row r="2" spans="1:13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4.1100000000000002E-4</v>
      </c>
      <c r="F2" s="3">
        <v>949000000000000</v>
      </c>
      <c r="G2" s="2">
        <f>E2/$M$1</f>
        <v>3.789415452701457E-2</v>
      </c>
      <c r="H2" s="3">
        <v>650000000000000</v>
      </c>
      <c r="I2" s="1" t="s">
        <v>20</v>
      </c>
    </row>
    <row r="3" spans="1:13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3.2200000000000002E-4</v>
      </c>
      <c r="F3" s="3">
        <v>745000000000000</v>
      </c>
      <c r="G3" s="2">
        <f t="shared" ref="G3:G9" si="0">E3/$M$1</f>
        <v>2.9688364373962755E-2</v>
      </c>
      <c r="H3" s="3">
        <v>650000000000000</v>
      </c>
      <c r="I3" s="1" t="s">
        <v>21</v>
      </c>
    </row>
    <row r="4" spans="1:13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6.6299999999999996E-4</v>
      </c>
      <c r="F4" s="3">
        <v>1530000000000000</v>
      </c>
      <c r="G4" s="2">
        <f t="shared" si="0"/>
        <v>6.1128526645768025E-2</v>
      </c>
      <c r="H4" s="3">
        <v>1500000000000000</v>
      </c>
      <c r="I4" s="1" t="s">
        <v>22</v>
      </c>
    </row>
    <row r="5" spans="1:13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6.8900000000000005E-4</v>
      </c>
      <c r="F5" s="3">
        <v>1590000000000000</v>
      </c>
      <c r="G5" s="2">
        <f t="shared" si="0"/>
        <v>6.3525723769131487E-2</v>
      </c>
      <c r="H5" s="3">
        <v>1500000000000000</v>
      </c>
      <c r="I5" s="1" t="s">
        <v>22</v>
      </c>
    </row>
    <row r="6" spans="1:13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9.41E-4</v>
      </c>
      <c r="F6" s="3">
        <v>2170000000000000</v>
      </c>
      <c r="G6" s="2">
        <f t="shared" si="0"/>
        <v>8.6760095887884942E-2</v>
      </c>
      <c r="H6" s="3">
        <v>2500000000000000</v>
      </c>
      <c r="I6" s="1" t="s">
        <v>22</v>
      </c>
    </row>
    <row r="7" spans="1:13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1E-3</v>
      </c>
      <c r="F7" s="3">
        <v>2320000000000000</v>
      </c>
      <c r="G7" s="2">
        <f t="shared" si="0"/>
        <v>9.2199889360132778E-2</v>
      </c>
      <c r="H7" s="3">
        <v>2500000000000000</v>
      </c>
      <c r="I7" s="1" t="s">
        <v>22</v>
      </c>
    </row>
    <row r="8" spans="1:13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1.5499999999999999E-3</v>
      </c>
      <c r="F8" s="3">
        <v>3580000000000000</v>
      </c>
      <c r="G8" s="2">
        <f t="shared" si="0"/>
        <v>0.1429098285082058</v>
      </c>
      <c r="H8" s="3">
        <v>5000000000000000</v>
      </c>
      <c r="I8" s="1" t="s">
        <v>22</v>
      </c>
    </row>
    <row r="9" spans="1:13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1.5200000000000001E-3</v>
      </c>
      <c r="F9" s="3">
        <v>3500000000000000</v>
      </c>
      <c r="G9" s="2">
        <f t="shared" si="0"/>
        <v>0.14014383182740181</v>
      </c>
      <c r="H9" s="3">
        <v>5000000000000000</v>
      </c>
      <c r="I9" s="1" t="s">
        <v>22</v>
      </c>
    </row>
    <row r="10" spans="1:13" x14ac:dyDescent="0.2">
      <c r="H10" s="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EF72-A116-F940-AA9B-3C8CA675E567}">
  <dimension ref="A1:M10"/>
  <sheetViews>
    <sheetView topLeftCell="B10" workbookViewId="0">
      <selection activeCell="E2" sqref="E2:E9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13.6640625" bestFit="1" customWidth="1"/>
    <col min="6" max="6" width="34.33203125" bestFit="1" customWidth="1"/>
    <col min="7" max="7" width="21" bestFit="1" customWidth="1"/>
    <col min="8" max="8" width="22.83203125" bestFit="1" customWidth="1"/>
    <col min="10" max="10" width="23.1640625" bestFit="1" customWidth="1"/>
    <col min="12" max="12" width="23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30</v>
      </c>
      <c r="F1" s="1" t="s">
        <v>24</v>
      </c>
      <c r="G1" s="1" t="s">
        <v>27</v>
      </c>
      <c r="H1" s="1" t="s">
        <v>28</v>
      </c>
      <c r="I1" s="1" t="s">
        <v>19</v>
      </c>
      <c r="L1" s="4" t="s">
        <v>25</v>
      </c>
      <c r="M1" s="4">
        <v>1.0846E-2</v>
      </c>
    </row>
    <row r="2" spans="1:13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4.7199999999999998E-4</v>
      </c>
      <c r="F2" s="3">
        <v>1090000000000000</v>
      </c>
      <c r="G2" s="2">
        <f>E2/$M$1</f>
        <v>4.3518347777982663E-2</v>
      </c>
      <c r="H2" s="3">
        <v>650000000000000</v>
      </c>
      <c r="I2" s="1" t="s">
        <v>20</v>
      </c>
    </row>
    <row r="3" spans="1:13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3.2499999999999999E-4</v>
      </c>
      <c r="F3" s="3">
        <v>751000000000000</v>
      </c>
      <c r="G3" s="2">
        <f t="shared" ref="G3:G9" si="0">E3/$M$1</f>
        <v>2.996496404204315E-2</v>
      </c>
      <c r="H3" s="3">
        <v>650000000000000</v>
      </c>
      <c r="I3" s="1" t="s">
        <v>21</v>
      </c>
    </row>
    <row r="4" spans="1:13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7.1400000000000001E-4</v>
      </c>
      <c r="F4" s="3">
        <v>1650000000000000</v>
      </c>
      <c r="G4" s="2">
        <f t="shared" si="0"/>
        <v>6.5830721003134793E-2</v>
      </c>
      <c r="H4" s="3">
        <v>1500000000000000</v>
      </c>
      <c r="I4" s="1" t="s">
        <v>22</v>
      </c>
    </row>
    <row r="5" spans="1:13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7.45E-4</v>
      </c>
      <c r="F5" s="3">
        <v>1720000000000000</v>
      </c>
      <c r="G5" s="2">
        <f t="shared" si="0"/>
        <v>6.868891757329891E-2</v>
      </c>
      <c r="H5" s="3">
        <v>1500000000000000</v>
      </c>
      <c r="I5" s="1" t="s">
        <v>22</v>
      </c>
    </row>
    <row r="6" spans="1:13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1.1000000000000001E-3</v>
      </c>
      <c r="F6" s="3">
        <v>2540000000000000</v>
      </c>
      <c r="G6" s="2">
        <f t="shared" si="0"/>
        <v>0.10141987829614606</v>
      </c>
      <c r="H6" s="3">
        <v>2500000000000000</v>
      </c>
      <c r="I6" s="1" t="s">
        <v>22</v>
      </c>
    </row>
    <row r="7" spans="1:13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1.1299999999999999E-3</v>
      </c>
      <c r="F7" s="3">
        <v>2610000000000000</v>
      </c>
      <c r="G7" s="2">
        <f t="shared" si="0"/>
        <v>0.10418587497695002</v>
      </c>
      <c r="H7" s="3">
        <v>2500000000000000</v>
      </c>
      <c r="I7" s="1" t="s">
        <v>22</v>
      </c>
    </row>
    <row r="8" spans="1:13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1.8699999999999999E-3</v>
      </c>
      <c r="F8" s="3">
        <v>4310000000000000</v>
      </c>
      <c r="G8" s="2">
        <f t="shared" si="0"/>
        <v>0.17241379310344826</v>
      </c>
      <c r="H8" s="3">
        <v>5000000000000000</v>
      </c>
      <c r="I8" s="1" t="s">
        <v>22</v>
      </c>
    </row>
    <row r="9" spans="1:13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1.8400000000000001E-3</v>
      </c>
      <c r="F9" s="3">
        <v>4250000000000000</v>
      </c>
      <c r="G9" s="2">
        <f t="shared" si="0"/>
        <v>0.1696477964226443</v>
      </c>
      <c r="H9" s="3">
        <v>5000000000000000</v>
      </c>
      <c r="I9" s="1" t="s">
        <v>22</v>
      </c>
    </row>
    <row r="10" spans="1:13" x14ac:dyDescent="0.2">
      <c r="H10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Anticipated vs Measured PIN</vt:lpstr>
      <vt:lpstr>Anticipated vs Measured DepV</vt:lpstr>
      <vt:lpstr>Anticipated vs Measured I(600V)</vt:lpstr>
      <vt:lpstr>Anticipated vs Measured I(800V)</vt:lpstr>
      <vt:lpstr>Alpha Using DepV</vt:lpstr>
      <vt:lpstr>Alpha Using I(600V)</vt:lpstr>
      <vt:lpstr>Alpha Using I(800V)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Andrew Kent</cp:lastModifiedBy>
  <dcterms:created xsi:type="dcterms:W3CDTF">2021-10-13T20:23:48Z</dcterms:created>
  <dcterms:modified xsi:type="dcterms:W3CDTF">2021-10-14T21:11:56Z</dcterms:modified>
</cp:coreProperties>
</file>