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66925"/>
  <mc:AlternateContent xmlns:mc="http://schemas.openxmlformats.org/markup-compatibility/2006">
    <mc:Choice Requires="x15">
      <x15ac:absPath xmlns:x15ac="http://schemas.microsoft.com/office/spreadsheetml/2010/11/ac" url="C:\Users\andre\Dropbox\Uni\Research Project\Data\IPUMS (International Public Use Microdata Series Census Data)\"/>
    </mc:Choice>
  </mc:AlternateContent>
  <xr:revisionPtr revIDLastSave="0" documentId="13_ncr:1_{91ACD991-A5AE-4A72-B680-DFA8AD7E8119}" xr6:coauthVersionLast="45" xr6:coauthVersionMax="45" xr10:uidLastSave="{00000000-0000-0000-0000-000000000000}"/>
  <bookViews>
    <workbookView xWindow="-14664" yWindow="1284" windowWidth="22776" windowHeight="8388" tabRatio="951" activeTab="1" xr2:uid="{AF77539B-6A37-4ABD-8BC9-4E5EB02DFB17}"/>
  </bookViews>
  <sheets>
    <sheet name="Province Numbers Incongruities" sheetId="1" r:id="rId1"/>
    <sheet name="Province-Mun Names &amp; Numbers" sheetId="120" r:id="rId2"/>
    <sheet name="Provinces Matrix Incongruities" sheetId="121" r:id="rId3"/>
    <sheet name="Python Migration Matrix" sheetId="129" r:id="rId4"/>
    <sheet name="Out-Mig Pop Extrapolation" sheetId="128" r:id="rId5"/>
    <sheet name="Net Migration Extrapolation" sheetId="126" r:id="rId6"/>
    <sheet name="Provinces Matrix (intraprov)" sheetId="122" r:id="rId7"/>
    <sheet name="Normalised Provinces Matrix" sheetId="123" r:id="rId8"/>
    <sheet name="Provinces Matrix (no intraprov)" sheetId="119" r:id="rId9"/>
    <sheet name="Thinking Out Loud" sheetId="125" r:id="rId10"/>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2" i="126" l="1"/>
  <c r="C77" i="126" l="1"/>
  <c r="C76" i="126"/>
  <c r="C74" i="126"/>
  <c r="C72" i="126"/>
  <c r="CJ92" i="129" l="1"/>
  <c r="CG92" i="129"/>
  <c r="D99" i="126" l="1"/>
  <c r="D98" i="126"/>
  <c r="D97" i="126"/>
  <c r="CK3" i="129"/>
  <c r="D3" i="126" s="1"/>
  <c r="CK4" i="129"/>
  <c r="D4" i="126" s="1"/>
  <c r="CK5" i="129"/>
  <c r="D5" i="126" s="1"/>
  <c r="CK6" i="129"/>
  <c r="D6" i="126" s="1"/>
  <c r="CK7" i="129"/>
  <c r="D7" i="126" s="1"/>
  <c r="CK8" i="129"/>
  <c r="CK9" i="129"/>
  <c r="D8" i="126" s="1"/>
  <c r="CK10" i="129"/>
  <c r="D9" i="126" s="1"/>
  <c r="CK11" i="129"/>
  <c r="D10" i="126" s="1"/>
  <c r="CK12" i="129"/>
  <c r="D11" i="126" s="1"/>
  <c r="CK13" i="129"/>
  <c r="D12" i="126" s="1"/>
  <c r="CK14" i="129"/>
  <c r="D13" i="126" s="1"/>
  <c r="CK15" i="129"/>
  <c r="D82" i="126" s="1"/>
  <c r="CK16" i="129"/>
  <c r="D14" i="126" s="1"/>
  <c r="CK17" i="129"/>
  <c r="D15" i="126" s="1"/>
  <c r="CK18" i="129"/>
  <c r="D16" i="126" s="1"/>
  <c r="CK19" i="129"/>
  <c r="D17" i="126" s="1"/>
  <c r="CK20" i="129"/>
  <c r="D18" i="126" s="1"/>
  <c r="CK21" i="129"/>
  <c r="D19" i="126" s="1"/>
  <c r="CK22" i="129"/>
  <c r="D20" i="126" s="1"/>
  <c r="CK23" i="129"/>
  <c r="D21" i="126" s="1"/>
  <c r="CK24" i="129"/>
  <c r="D22" i="126" s="1"/>
  <c r="CK25" i="129"/>
  <c r="D23" i="126" s="1"/>
  <c r="CK26" i="129"/>
  <c r="D24" i="126" s="1"/>
  <c r="CK27" i="129"/>
  <c r="D25" i="126" s="1"/>
  <c r="CK28" i="129"/>
  <c r="D26" i="126" s="1"/>
  <c r="CK29" i="129"/>
  <c r="D27" i="126" s="1"/>
  <c r="CK30" i="129"/>
  <c r="D28" i="126" s="1"/>
  <c r="CK31" i="129"/>
  <c r="D29" i="126" s="1"/>
  <c r="CK32" i="129"/>
  <c r="D30" i="126" s="1"/>
  <c r="CK33" i="129"/>
  <c r="D31" i="126" s="1"/>
  <c r="CK34" i="129"/>
  <c r="D32" i="126" s="1"/>
  <c r="CK35" i="129"/>
  <c r="D33" i="126" s="1"/>
  <c r="CK36" i="129"/>
  <c r="D83" i="126" s="1"/>
  <c r="CK37" i="129"/>
  <c r="D34" i="126" s="1"/>
  <c r="CK38" i="129"/>
  <c r="D86" i="126" s="1"/>
  <c r="CK39" i="129"/>
  <c r="D87" i="126" s="1"/>
  <c r="CK40" i="129"/>
  <c r="D35" i="126" s="1"/>
  <c r="CK41" i="129"/>
  <c r="D36" i="126" s="1"/>
  <c r="CK42" i="129"/>
  <c r="D37" i="126" s="1"/>
  <c r="CK43" i="129"/>
  <c r="D38" i="126" s="1"/>
  <c r="CK44" i="129"/>
  <c r="D39" i="126" s="1"/>
  <c r="CK45" i="129"/>
  <c r="D40" i="126" s="1"/>
  <c r="CK46" i="129"/>
  <c r="D41" i="126" s="1"/>
  <c r="CK47" i="129"/>
  <c r="D88" i="126" s="1"/>
  <c r="CK48" i="129"/>
  <c r="D42" i="126" s="1"/>
  <c r="CK49" i="129"/>
  <c r="D43" i="126" s="1"/>
  <c r="CK50" i="129"/>
  <c r="D44" i="126" s="1"/>
  <c r="CK51" i="129"/>
  <c r="D45" i="126" s="1"/>
  <c r="CK52" i="129"/>
  <c r="D46" i="126" s="1"/>
  <c r="CK53" i="129"/>
  <c r="D47" i="126" s="1"/>
  <c r="CK54" i="129"/>
  <c r="D48" i="126" s="1"/>
  <c r="CK55" i="129"/>
  <c r="D49" i="126" s="1"/>
  <c r="CK56" i="129"/>
  <c r="D50" i="126" s="1"/>
  <c r="CK57" i="129"/>
  <c r="D51" i="126" s="1"/>
  <c r="CK58" i="129"/>
  <c r="D52" i="126" s="1"/>
  <c r="CK59" i="129"/>
  <c r="D53" i="126" s="1"/>
  <c r="CK60" i="129"/>
  <c r="D54" i="126" s="1"/>
  <c r="CK61" i="129"/>
  <c r="D55" i="126" s="1"/>
  <c r="CK62" i="129"/>
  <c r="D56" i="126" s="1"/>
  <c r="CK63" i="129"/>
  <c r="D57" i="126" s="1"/>
  <c r="CK64" i="129"/>
  <c r="D58" i="126" s="1"/>
  <c r="CK65" i="129"/>
  <c r="D59" i="126" s="1"/>
  <c r="CK66" i="129"/>
  <c r="D60" i="126" s="1"/>
  <c r="CK67" i="129"/>
  <c r="D91" i="126" s="1"/>
  <c r="CK68" i="129"/>
  <c r="D61" i="126" s="1"/>
  <c r="CK69" i="129"/>
  <c r="D62" i="126" s="1"/>
  <c r="CK70" i="129"/>
  <c r="D63" i="126" s="1"/>
  <c r="CK71" i="129"/>
  <c r="D64" i="126" s="1"/>
  <c r="CK72" i="129"/>
  <c r="D65" i="126" s="1"/>
  <c r="CK73" i="129"/>
  <c r="D92" i="126" s="1"/>
  <c r="CK74" i="129"/>
  <c r="D94" i="126" s="1"/>
  <c r="CK75" i="129"/>
  <c r="D95" i="126" s="1"/>
  <c r="CK76" i="129"/>
  <c r="D96" i="126" s="1"/>
  <c r="CK77" i="129"/>
  <c r="D66" i="126" s="1"/>
  <c r="CK78" i="129"/>
  <c r="D67" i="126" s="1"/>
  <c r="CK79" i="129"/>
  <c r="D68" i="126" s="1"/>
  <c r="CK80" i="129"/>
  <c r="D69" i="126" s="1"/>
  <c r="CK81" i="129"/>
  <c r="D70" i="126" s="1"/>
  <c r="CK82" i="129"/>
  <c r="D71" i="126" s="1"/>
  <c r="CK83" i="129"/>
  <c r="CK84" i="129"/>
  <c r="CK85" i="129"/>
  <c r="CK86" i="129"/>
  <c r="D101" i="126" s="1"/>
  <c r="CK2" i="129"/>
  <c r="D2" i="126" s="1"/>
  <c r="E2" i="128" l="1"/>
  <c r="F2" i="128"/>
  <c r="G2" i="128"/>
  <c r="H2" i="128"/>
  <c r="I2" i="128"/>
  <c r="J2" i="128"/>
  <c r="K2" i="128"/>
  <c r="L2" i="128"/>
  <c r="M2" i="128"/>
  <c r="N2" i="128"/>
  <c r="O2" i="128"/>
  <c r="P2" i="128"/>
  <c r="Q2" i="128"/>
  <c r="R2" i="128"/>
  <c r="S2" i="128"/>
  <c r="T2" i="128"/>
  <c r="U2" i="128"/>
  <c r="V2" i="128"/>
  <c r="W2" i="128"/>
  <c r="X2" i="128"/>
  <c r="Y2" i="128"/>
  <c r="Z2" i="128"/>
  <c r="AA2" i="128"/>
  <c r="AB2" i="128"/>
  <c r="AC2" i="128"/>
  <c r="AD2" i="128"/>
  <c r="AE2" i="128"/>
  <c r="AF2" i="128"/>
  <c r="AG2" i="128"/>
  <c r="AH2" i="128"/>
  <c r="AI2" i="128"/>
  <c r="AJ2" i="128"/>
  <c r="AK2" i="128"/>
  <c r="AL2" i="128"/>
  <c r="AM2" i="128"/>
  <c r="AN2" i="128"/>
  <c r="AO2" i="128"/>
  <c r="AP2" i="128"/>
  <c r="AQ2" i="128"/>
  <c r="AR2" i="128"/>
  <c r="AS2" i="128"/>
  <c r="AT2" i="128"/>
  <c r="AU2" i="128"/>
  <c r="AV2" i="128"/>
  <c r="AW2" i="128"/>
  <c r="AX2" i="128"/>
  <c r="AY2" i="128"/>
  <c r="AZ2" i="128"/>
  <c r="BA2" i="128"/>
  <c r="BB2" i="128"/>
  <c r="BC2" i="128"/>
  <c r="BD2" i="128"/>
  <c r="BE2" i="128"/>
  <c r="BF2" i="128"/>
  <c r="BG2" i="128"/>
  <c r="BH2" i="128"/>
  <c r="BI2" i="128"/>
  <c r="BJ2" i="128"/>
  <c r="BK2" i="128"/>
  <c r="BL2" i="128"/>
  <c r="BM2" i="128"/>
  <c r="BN2" i="128"/>
  <c r="BO2" i="128"/>
  <c r="BP2" i="128"/>
  <c r="BQ2" i="128"/>
  <c r="BR2" i="128"/>
  <c r="BS2" i="128"/>
  <c r="BT2" i="128"/>
  <c r="BU2" i="128"/>
  <c r="BV2" i="128"/>
  <c r="BW2" i="128"/>
  <c r="BX2" i="128"/>
  <c r="BY2" i="128"/>
  <c r="BZ2" i="128"/>
  <c r="CA2" i="128"/>
  <c r="CB2" i="128"/>
  <c r="CC2" i="128"/>
  <c r="CD2" i="128"/>
  <c r="CE2" i="128"/>
  <c r="CF2" i="128"/>
  <c r="E3" i="128"/>
  <c r="F3" i="128"/>
  <c r="G3" i="128"/>
  <c r="H3" i="128"/>
  <c r="I3" i="128"/>
  <c r="J3" i="128"/>
  <c r="K3" i="128"/>
  <c r="L3" i="128"/>
  <c r="M3" i="128"/>
  <c r="N3" i="128"/>
  <c r="O3" i="128"/>
  <c r="P3" i="128"/>
  <c r="Q3" i="128"/>
  <c r="R3" i="128"/>
  <c r="S3" i="128"/>
  <c r="T3" i="128"/>
  <c r="U3" i="128"/>
  <c r="V3" i="128"/>
  <c r="W3" i="128"/>
  <c r="X3" i="128"/>
  <c r="Y3" i="128"/>
  <c r="Z3" i="128"/>
  <c r="AA3" i="128"/>
  <c r="AB3" i="128"/>
  <c r="AC3" i="128"/>
  <c r="AD3" i="128"/>
  <c r="AE3" i="128"/>
  <c r="AF3" i="128"/>
  <c r="AG3" i="128"/>
  <c r="AH3" i="128"/>
  <c r="AI3" i="128"/>
  <c r="AJ3" i="128"/>
  <c r="AK3" i="128"/>
  <c r="AL3" i="128"/>
  <c r="AM3" i="128"/>
  <c r="AN3" i="128"/>
  <c r="AO3" i="128"/>
  <c r="AP3" i="128"/>
  <c r="AQ3" i="128"/>
  <c r="AR3" i="128"/>
  <c r="AS3" i="128"/>
  <c r="AT3" i="128"/>
  <c r="AU3" i="128"/>
  <c r="AV3" i="128"/>
  <c r="AW3" i="128"/>
  <c r="AX3" i="128"/>
  <c r="AY3" i="128"/>
  <c r="AZ3" i="128"/>
  <c r="BA3" i="128"/>
  <c r="BB3" i="128"/>
  <c r="BC3" i="128"/>
  <c r="BD3" i="128"/>
  <c r="BE3" i="128"/>
  <c r="BF3" i="128"/>
  <c r="BG3" i="128"/>
  <c r="BH3" i="128"/>
  <c r="BI3" i="128"/>
  <c r="BJ3" i="128"/>
  <c r="BK3" i="128"/>
  <c r="BL3" i="128"/>
  <c r="BM3" i="128"/>
  <c r="BN3" i="128"/>
  <c r="BO3" i="128"/>
  <c r="BP3" i="128"/>
  <c r="BQ3" i="128"/>
  <c r="BR3" i="128"/>
  <c r="BS3" i="128"/>
  <c r="BT3" i="128"/>
  <c r="BU3" i="128"/>
  <c r="BV3" i="128"/>
  <c r="BW3" i="128"/>
  <c r="BX3" i="128"/>
  <c r="BY3" i="128"/>
  <c r="BZ3" i="128"/>
  <c r="CA3" i="128"/>
  <c r="CB3" i="128"/>
  <c r="CC3" i="128"/>
  <c r="CD3" i="128"/>
  <c r="CE3" i="128"/>
  <c r="CF3" i="128"/>
  <c r="E4" i="128"/>
  <c r="F4" i="128"/>
  <c r="G4" i="128"/>
  <c r="H4" i="128"/>
  <c r="I4" i="128"/>
  <c r="J4" i="128"/>
  <c r="K4" i="128"/>
  <c r="L4" i="128"/>
  <c r="M4" i="128"/>
  <c r="N4" i="128"/>
  <c r="O4" i="128"/>
  <c r="P4" i="128"/>
  <c r="Q4" i="128"/>
  <c r="R4" i="128"/>
  <c r="S4" i="128"/>
  <c r="T4" i="128"/>
  <c r="U4" i="128"/>
  <c r="V4" i="128"/>
  <c r="W4" i="128"/>
  <c r="X4" i="128"/>
  <c r="Y4" i="128"/>
  <c r="Z4" i="128"/>
  <c r="AA4" i="128"/>
  <c r="AB4" i="128"/>
  <c r="AC4" i="128"/>
  <c r="AD4" i="128"/>
  <c r="AE4" i="128"/>
  <c r="AF4" i="128"/>
  <c r="AG4" i="128"/>
  <c r="AH4" i="128"/>
  <c r="AI4" i="128"/>
  <c r="AJ4" i="128"/>
  <c r="AK4" i="128"/>
  <c r="AL4" i="128"/>
  <c r="AM4" i="128"/>
  <c r="AN4" i="128"/>
  <c r="AO4" i="128"/>
  <c r="AP4" i="128"/>
  <c r="AQ4" i="128"/>
  <c r="AR4" i="128"/>
  <c r="AS4" i="128"/>
  <c r="AT4" i="128"/>
  <c r="AU4" i="128"/>
  <c r="AV4" i="128"/>
  <c r="AW4" i="128"/>
  <c r="AX4" i="128"/>
  <c r="AY4" i="128"/>
  <c r="AZ4" i="128"/>
  <c r="BA4" i="128"/>
  <c r="BB4" i="128"/>
  <c r="BC4" i="128"/>
  <c r="BD4" i="128"/>
  <c r="BE4" i="128"/>
  <c r="BF4" i="128"/>
  <c r="BG4" i="128"/>
  <c r="BH4" i="128"/>
  <c r="BI4" i="128"/>
  <c r="BJ4" i="128"/>
  <c r="BK4" i="128"/>
  <c r="BL4" i="128"/>
  <c r="BM4" i="128"/>
  <c r="BN4" i="128"/>
  <c r="BO4" i="128"/>
  <c r="BP4" i="128"/>
  <c r="BQ4" i="128"/>
  <c r="BR4" i="128"/>
  <c r="BS4" i="128"/>
  <c r="BT4" i="128"/>
  <c r="BU4" i="128"/>
  <c r="BV4" i="128"/>
  <c r="BW4" i="128"/>
  <c r="BX4" i="128"/>
  <c r="BY4" i="128"/>
  <c r="BZ4" i="128"/>
  <c r="CA4" i="128"/>
  <c r="CB4" i="128"/>
  <c r="CC4" i="128"/>
  <c r="CD4" i="128"/>
  <c r="CE4" i="128"/>
  <c r="CF4" i="128"/>
  <c r="E5" i="128"/>
  <c r="F5" i="128"/>
  <c r="G5" i="128"/>
  <c r="H5" i="128"/>
  <c r="I5" i="128"/>
  <c r="J5" i="128"/>
  <c r="K5" i="128"/>
  <c r="L5" i="128"/>
  <c r="M5" i="128"/>
  <c r="N5" i="128"/>
  <c r="O5" i="128"/>
  <c r="P5" i="128"/>
  <c r="Q5" i="128"/>
  <c r="R5" i="128"/>
  <c r="S5" i="128"/>
  <c r="T5" i="128"/>
  <c r="U5" i="128"/>
  <c r="V5" i="128"/>
  <c r="W5" i="128"/>
  <c r="X5" i="128"/>
  <c r="Y5" i="128"/>
  <c r="Z5" i="128"/>
  <c r="AA5" i="128"/>
  <c r="AB5" i="128"/>
  <c r="AC5" i="128"/>
  <c r="AD5" i="128"/>
  <c r="AE5" i="128"/>
  <c r="AF5" i="128"/>
  <c r="AG5" i="128"/>
  <c r="AH5" i="128"/>
  <c r="AI5" i="128"/>
  <c r="AJ5" i="128"/>
  <c r="AK5" i="128"/>
  <c r="AL5" i="128"/>
  <c r="AM5" i="128"/>
  <c r="AN5" i="128"/>
  <c r="AO5" i="128"/>
  <c r="AP5" i="128"/>
  <c r="AQ5" i="128"/>
  <c r="AR5" i="128"/>
  <c r="AS5" i="128"/>
  <c r="AT5" i="128"/>
  <c r="AU5" i="128"/>
  <c r="AV5" i="128"/>
  <c r="AW5" i="128"/>
  <c r="AX5" i="128"/>
  <c r="AY5" i="128"/>
  <c r="AZ5" i="128"/>
  <c r="BA5" i="128"/>
  <c r="BB5" i="128"/>
  <c r="BC5" i="128"/>
  <c r="BD5" i="128"/>
  <c r="BE5" i="128"/>
  <c r="BF5" i="128"/>
  <c r="BG5" i="128"/>
  <c r="BH5" i="128"/>
  <c r="BI5" i="128"/>
  <c r="BJ5" i="128"/>
  <c r="BK5" i="128"/>
  <c r="BL5" i="128"/>
  <c r="BM5" i="128"/>
  <c r="BN5" i="128"/>
  <c r="BO5" i="128"/>
  <c r="BP5" i="128"/>
  <c r="BQ5" i="128"/>
  <c r="BR5" i="128"/>
  <c r="BS5" i="128"/>
  <c r="BT5" i="128"/>
  <c r="BU5" i="128"/>
  <c r="BV5" i="128"/>
  <c r="BW5" i="128"/>
  <c r="BX5" i="128"/>
  <c r="BY5" i="128"/>
  <c r="BZ5" i="128"/>
  <c r="CA5" i="128"/>
  <c r="CB5" i="128"/>
  <c r="CC5" i="128"/>
  <c r="CD5" i="128"/>
  <c r="CE5" i="128"/>
  <c r="CF5" i="128"/>
  <c r="E6" i="128"/>
  <c r="F6" i="128"/>
  <c r="G6" i="128"/>
  <c r="H6" i="128"/>
  <c r="I6" i="128"/>
  <c r="J6" i="128"/>
  <c r="K6" i="128"/>
  <c r="L6" i="128"/>
  <c r="M6" i="128"/>
  <c r="N6" i="128"/>
  <c r="O6" i="128"/>
  <c r="P6" i="128"/>
  <c r="Q6" i="128"/>
  <c r="R6" i="128"/>
  <c r="S6" i="128"/>
  <c r="T6" i="128"/>
  <c r="U6" i="128"/>
  <c r="V6" i="128"/>
  <c r="W6" i="128"/>
  <c r="X6" i="128"/>
  <c r="Y6" i="128"/>
  <c r="Z6" i="128"/>
  <c r="AA6" i="128"/>
  <c r="AB6" i="128"/>
  <c r="AC6" i="128"/>
  <c r="AD6" i="128"/>
  <c r="AE6" i="128"/>
  <c r="AF6" i="128"/>
  <c r="AG6" i="128"/>
  <c r="AH6" i="128"/>
  <c r="AI6" i="128"/>
  <c r="AJ6" i="128"/>
  <c r="AK6" i="128"/>
  <c r="AL6" i="128"/>
  <c r="AM6" i="128"/>
  <c r="AN6" i="128"/>
  <c r="AO6" i="128"/>
  <c r="AP6" i="128"/>
  <c r="AQ6" i="128"/>
  <c r="AR6" i="128"/>
  <c r="AS6" i="128"/>
  <c r="AT6" i="128"/>
  <c r="AU6" i="128"/>
  <c r="AV6" i="128"/>
  <c r="AW6" i="128"/>
  <c r="AX6" i="128"/>
  <c r="AY6" i="128"/>
  <c r="AZ6" i="128"/>
  <c r="BA6" i="128"/>
  <c r="BB6" i="128"/>
  <c r="BC6" i="128"/>
  <c r="BD6" i="128"/>
  <c r="BE6" i="128"/>
  <c r="BF6" i="128"/>
  <c r="BG6" i="128"/>
  <c r="BH6" i="128"/>
  <c r="BI6" i="128"/>
  <c r="BJ6" i="128"/>
  <c r="BK6" i="128"/>
  <c r="BL6" i="128"/>
  <c r="BM6" i="128"/>
  <c r="BN6" i="128"/>
  <c r="BO6" i="128"/>
  <c r="BP6" i="128"/>
  <c r="BQ6" i="128"/>
  <c r="BR6" i="128"/>
  <c r="BS6" i="128"/>
  <c r="BT6" i="128"/>
  <c r="BU6" i="128"/>
  <c r="BV6" i="128"/>
  <c r="BW6" i="128"/>
  <c r="BX6" i="128"/>
  <c r="BY6" i="128"/>
  <c r="BZ6" i="128"/>
  <c r="CA6" i="128"/>
  <c r="CB6" i="128"/>
  <c r="CC6" i="128"/>
  <c r="CD6" i="128"/>
  <c r="CE6" i="128"/>
  <c r="CF6" i="128"/>
  <c r="E7" i="128"/>
  <c r="F7" i="128"/>
  <c r="G7" i="128"/>
  <c r="H7" i="128"/>
  <c r="I7" i="128"/>
  <c r="J7" i="128"/>
  <c r="K7" i="128"/>
  <c r="L7" i="128"/>
  <c r="M7" i="128"/>
  <c r="N7" i="128"/>
  <c r="O7" i="128"/>
  <c r="P7" i="128"/>
  <c r="Q7" i="128"/>
  <c r="R7" i="128"/>
  <c r="S7" i="128"/>
  <c r="T7" i="128"/>
  <c r="U7" i="128"/>
  <c r="V7" i="128"/>
  <c r="W7" i="128"/>
  <c r="X7" i="128"/>
  <c r="Y7" i="128"/>
  <c r="Z7" i="128"/>
  <c r="AA7" i="128"/>
  <c r="AB7" i="128"/>
  <c r="AC7" i="128"/>
  <c r="AD7" i="128"/>
  <c r="AE7" i="128"/>
  <c r="AF7" i="128"/>
  <c r="AG7" i="128"/>
  <c r="AH7" i="128"/>
  <c r="AI7" i="128"/>
  <c r="AJ7" i="128"/>
  <c r="AK7" i="128"/>
  <c r="AL7" i="128"/>
  <c r="AM7" i="128"/>
  <c r="AN7" i="128"/>
  <c r="AO7" i="128"/>
  <c r="AP7" i="128"/>
  <c r="AQ7" i="128"/>
  <c r="AR7" i="128"/>
  <c r="AS7" i="128"/>
  <c r="AT7" i="128"/>
  <c r="AU7" i="128"/>
  <c r="AV7" i="128"/>
  <c r="AW7" i="128"/>
  <c r="AX7" i="128"/>
  <c r="AY7" i="128"/>
  <c r="AZ7" i="128"/>
  <c r="BA7" i="128"/>
  <c r="BB7" i="128"/>
  <c r="BC7" i="128"/>
  <c r="BD7" i="128"/>
  <c r="BE7" i="128"/>
  <c r="BF7" i="128"/>
  <c r="BG7" i="128"/>
  <c r="BH7" i="128"/>
  <c r="BI7" i="128"/>
  <c r="BJ7" i="128"/>
  <c r="BK7" i="128"/>
  <c r="BL7" i="128"/>
  <c r="BM7" i="128"/>
  <c r="BN7" i="128"/>
  <c r="BO7" i="128"/>
  <c r="BP7" i="128"/>
  <c r="BQ7" i="128"/>
  <c r="BR7" i="128"/>
  <c r="BS7" i="128"/>
  <c r="BT7" i="128"/>
  <c r="BU7" i="128"/>
  <c r="BV7" i="128"/>
  <c r="BW7" i="128"/>
  <c r="BX7" i="128"/>
  <c r="BY7" i="128"/>
  <c r="BZ7" i="128"/>
  <c r="CA7" i="128"/>
  <c r="CB7" i="128"/>
  <c r="CC7" i="128"/>
  <c r="CD7" i="128"/>
  <c r="CE7" i="128"/>
  <c r="CF7" i="128"/>
  <c r="E8" i="128"/>
  <c r="F8" i="128"/>
  <c r="G8" i="128"/>
  <c r="H8" i="128"/>
  <c r="I8" i="128"/>
  <c r="J8" i="128"/>
  <c r="K8" i="128"/>
  <c r="L8" i="128"/>
  <c r="M8" i="128"/>
  <c r="N8" i="128"/>
  <c r="O8" i="128"/>
  <c r="P8" i="128"/>
  <c r="Q8" i="128"/>
  <c r="R8" i="128"/>
  <c r="S8" i="128"/>
  <c r="T8" i="128"/>
  <c r="U8" i="128"/>
  <c r="V8" i="128"/>
  <c r="W8" i="128"/>
  <c r="X8" i="128"/>
  <c r="Y8" i="128"/>
  <c r="Z8" i="128"/>
  <c r="AA8" i="128"/>
  <c r="AB8" i="128"/>
  <c r="AC8" i="128"/>
  <c r="AD8" i="128"/>
  <c r="AE8" i="128"/>
  <c r="AF8" i="128"/>
  <c r="AG8" i="128"/>
  <c r="AH8" i="128"/>
  <c r="AI8" i="128"/>
  <c r="AJ8" i="128"/>
  <c r="AK8" i="128"/>
  <c r="AL8" i="128"/>
  <c r="AM8" i="128"/>
  <c r="AN8" i="128"/>
  <c r="AO8" i="128"/>
  <c r="AP8" i="128"/>
  <c r="AQ8" i="128"/>
  <c r="AR8" i="128"/>
  <c r="AS8" i="128"/>
  <c r="AT8" i="128"/>
  <c r="AU8" i="128"/>
  <c r="AV8" i="128"/>
  <c r="AW8" i="128"/>
  <c r="AX8" i="128"/>
  <c r="AY8" i="128"/>
  <c r="AZ8" i="128"/>
  <c r="BA8" i="128"/>
  <c r="BB8" i="128"/>
  <c r="BC8" i="128"/>
  <c r="BD8" i="128"/>
  <c r="BE8" i="128"/>
  <c r="BF8" i="128"/>
  <c r="BG8" i="128"/>
  <c r="BH8" i="128"/>
  <c r="BI8" i="128"/>
  <c r="BJ8" i="128"/>
  <c r="BK8" i="128"/>
  <c r="BL8" i="128"/>
  <c r="BM8" i="128"/>
  <c r="BN8" i="128"/>
  <c r="BO8" i="128"/>
  <c r="BP8" i="128"/>
  <c r="BQ8" i="128"/>
  <c r="BR8" i="128"/>
  <c r="BS8" i="128"/>
  <c r="BT8" i="128"/>
  <c r="BU8" i="128"/>
  <c r="BV8" i="128"/>
  <c r="BW8" i="128"/>
  <c r="BX8" i="128"/>
  <c r="BY8" i="128"/>
  <c r="BZ8" i="128"/>
  <c r="CA8" i="128"/>
  <c r="CB8" i="128"/>
  <c r="CC8" i="128"/>
  <c r="CD8" i="128"/>
  <c r="CE8" i="128"/>
  <c r="CF8" i="128"/>
  <c r="E9" i="128"/>
  <c r="F9" i="128"/>
  <c r="G9" i="128"/>
  <c r="H9" i="128"/>
  <c r="I9" i="128"/>
  <c r="J9" i="128"/>
  <c r="K9" i="128"/>
  <c r="L9" i="128"/>
  <c r="M9" i="128"/>
  <c r="N9" i="128"/>
  <c r="O9" i="128"/>
  <c r="P9" i="128"/>
  <c r="Q9" i="128"/>
  <c r="R9" i="128"/>
  <c r="S9" i="128"/>
  <c r="T9" i="128"/>
  <c r="U9" i="128"/>
  <c r="V9" i="128"/>
  <c r="W9" i="128"/>
  <c r="X9" i="128"/>
  <c r="Y9" i="128"/>
  <c r="Z9" i="128"/>
  <c r="AA9" i="128"/>
  <c r="AB9" i="128"/>
  <c r="AC9" i="128"/>
  <c r="AD9" i="128"/>
  <c r="AE9" i="128"/>
  <c r="AF9" i="128"/>
  <c r="AG9" i="128"/>
  <c r="AH9" i="128"/>
  <c r="AI9" i="128"/>
  <c r="AJ9" i="128"/>
  <c r="AK9" i="128"/>
  <c r="AL9" i="128"/>
  <c r="AM9" i="128"/>
  <c r="AN9" i="128"/>
  <c r="AO9" i="128"/>
  <c r="AP9" i="128"/>
  <c r="AQ9" i="128"/>
  <c r="AR9" i="128"/>
  <c r="AS9" i="128"/>
  <c r="AT9" i="128"/>
  <c r="AU9" i="128"/>
  <c r="AV9" i="128"/>
  <c r="AW9" i="128"/>
  <c r="AX9" i="128"/>
  <c r="AY9" i="128"/>
  <c r="AZ9" i="128"/>
  <c r="BA9" i="128"/>
  <c r="BB9" i="128"/>
  <c r="BC9" i="128"/>
  <c r="BD9" i="128"/>
  <c r="BE9" i="128"/>
  <c r="BF9" i="128"/>
  <c r="BG9" i="128"/>
  <c r="BH9" i="128"/>
  <c r="BI9" i="128"/>
  <c r="BJ9" i="128"/>
  <c r="BK9" i="128"/>
  <c r="BL9" i="128"/>
  <c r="BM9" i="128"/>
  <c r="BN9" i="128"/>
  <c r="BO9" i="128"/>
  <c r="BP9" i="128"/>
  <c r="BQ9" i="128"/>
  <c r="BR9" i="128"/>
  <c r="BS9" i="128"/>
  <c r="BT9" i="128"/>
  <c r="BU9" i="128"/>
  <c r="BV9" i="128"/>
  <c r="BW9" i="128"/>
  <c r="BX9" i="128"/>
  <c r="BY9" i="128"/>
  <c r="BZ9" i="128"/>
  <c r="CA9" i="128"/>
  <c r="CB9" i="128"/>
  <c r="CC9" i="128"/>
  <c r="CD9" i="128"/>
  <c r="CE9" i="128"/>
  <c r="CF9" i="128"/>
  <c r="E10" i="128"/>
  <c r="F10" i="128"/>
  <c r="G10" i="128"/>
  <c r="H10" i="128"/>
  <c r="I10" i="128"/>
  <c r="J10" i="128"/>
  <c r="K10" i="128"/>
  <c r="L10" i="128"/>
  <c r="M10" i="128"/>
  <c r="N10" i="128"/>
  <c r="O10" i="128"/>
  <c r="P10" i="128"/>
  <c r="Q10" i="128"/>
  <c r="R10" i="128"/>
  <c r="S10" i="128"/>
  <c r="T10" i="128"/>
  <c r="U10" i="128"/>
  <c r="V10" i="128"/>
  <c r="W10" i="128"/>
  <c r="X10" i="128"/>
  <c r="Y10" i="128"/>
  <c r="Z10" i="128"/>
  <c r="AA10" i="128"/>
  <c r="AB10" i="128"/>
  <c r="AC10" i="128"/>
  <c r="AD10" i="128"/>
  <c r="AE10" i="128"/>
  <c r="AF10" i="128"/>
  <c r="AG10" i="128"/>
  <c r="AH10" i="128"/>
  <c r="AI10" i="128"/>
  <c r="AJ10" i="128"/>
  <c r="AK10" i="128"/>
  <c r="AL10" i="128"/>
  <c r="AM10" i="128"/>
  <c r="AN10" i="128"/>
  <c r="AO10" i="128"/>
  <c r="AP10" i="128"/>
  <c r="AQ10" i="128"/>
  <c r="AR10" i="128"/>
  <c r="AS10" i="128"/>
  <c r="AT10" i="128"/>
  <c r="AU10" i="128"/>
  <c r="AV10" i="128"/>
  <c r="AW10" i="128"/>
  <c r="AX10" i="128"/>
  <c r="AY10" i="128"/>
  <c r="AZ10" i="128"/>
  <c r="BA10" i="128"/>
  <c r="BB10" i="128"/>
  <c r="BC10" i="128"/>
  <c r="BD10" i="128"/>
  <c r="BE10" i="128"/>
  <c r="BF10" i="128"/>
  <c r="BG10" i="128"/>
  <c r="BH10" i="128"/>
  <c r="BI10" i="128"/>
  <c r="BJ10" i="128"/>
  <c r="BK10" i="128"/>
  <c r="BL10" i="128"/>
  <c r="BM10" i="128"/>
  <c r="BN10" i="128"/>
  <c r="BO10" i="128"/>
  <c r="BP10" i="128"/>
  <c r="BQ10" i="128"/>
  <c r="BR10" i="128"/>
  <c r="BS10" i="128"/>
  <c r="BT10" i="128"/>
  <c r="BU10" i="128"/>
  <c r="BV10" i="128"/>
  <c r="BW10" i="128"/>
  <c r="BX10" i="128"/>
  <c r="BY10" i="128"/>
  <c r="BZ10" i="128"/>
  <c r="CA10" i="128"/>
  <c r="CB10" i="128"/>
  <c r="CC10" i="128"/>
  <c r="CD10" i="128"/>
  <c r="CE10" i="128"/>
  <c r="CF10" i="128"/>
  <c r="E11" i="128"/>
  <c r="F11" i="128"/>
  <c r="G11" i="128"/>
  <c r="H11" i="128"/>
  <c r="I11" i="128"/>
  <c r="J11" i="128"/>
  <c r="K11" i="128"/>
  <c r="L11" i="128"/>
  <c r="M11" i="128"/>
  <c r="N11" i="128"/>
  <c r="O11" i="128"/>
  <c r="P11" i="128"/>
  <c r="Q11" i="128"/>
  <c r="R11" i="128"/>
  <c r="S11" i="128"/>
  <c r="T11" i="128"/>
  <c r="U11" i="128"/>
  <c r="V11" i="128"/>
  <c r="W11" i="128"/>
  <c r="X11" i="128"/>
  <c r="Y11" i="128"/>
  <c r="Z11" i="128"/>
  <c r="AA11" i="128"/>
  <c r="AB11" i="128"/>
  <c r="AC11" i="128"/>
  <c r="AD11" i="128"/>
  <c r="AE11" i="128"/>
  <c r="AF11" i="128"/>
  <c r="AG11" i="128"/>
  <c r="AH11" i="128"/>
  <c r="AI11" i="128"/>
  <c r="AJ11" i="128"/>
  <c r="AK11" i="128"/>
  <c r="AL11" i="128"/>
  <c r="AM11" i="128"/>
  <c r="AN11" i="128"/>
  <c r="AO11" i="128"/>
  <c r="AP11" i="128"/>
  <c r="AQ11" i="128"/>
  <c r="AR11" i="128"/>
  <c r="AS11" i="128"/>
  <c r="AT11" i="128"/>
  <c r="AU11" i="128"/>
  <c r="AV11" i="128"/>
  <c r="AW11" i="128"/>
  <c r="AX11" i="128"/>
  <c r="AY11" i="128"/>
  <c r="AZ11" i="128"/>
  <c r="BA11" i="128"/>
  <c r="BB11" i="128"/>
  <c r="BC11" i="128"/>
  <c r="BD11" i="128"/>
  <c r="BE11" i="128"/>
  <c r="BF11" i="128"/>
  <c r="BG11" i="128"/>
  <c r="BH11" i="128"/>
  <c r="BI11" i="128"/>
  <c r="BJ11" i="128"/>
  <c r="BK11" i="128"/>
  <c r="BL11" i="128"/>
  <c r="BM11" i="128"/>
  <c r="BN11" i="128"/>
  <c r="BO11" i="128"/>
  <c r="BP11" i="128"/>
  <c r="BQ11" i="128"/>
  <c r="BR11" i="128"/>
  <c r="BS11" i="128"/>
  <c r="BT11" i="128"/>
  <c r="BU11" i="128"/>
  <c r="BV11" i="128"/>
  <c r="BW11" i="128"/>
  <c r="BX11" i="128"/>
  <c r="BY11" i="128"/>
  <c r="BZ11" i="128"/>
  <c r="CA11" i="128"/>
  <c r="CB11" i="128"/>
  <c r="CC11" i="128"/>
  <c r="CD11" i="128"/>
  <c r="CE11" i="128"/>
  <c r="CF11" i="128"/>
  <c r="E12" i="128"/>
  <c r="F12" i="128"/>
  <c r="G12" i="128"/>
  <c r="H12" i="128"/>
  <c r="I12" i="128"/>
  <c r="J12" i="128"/>
  <c r="K12" i="128"/>
  <c r="L12" i="128"/>
  <c r="M12" i="128"/>
  <c r="N12" i="128"/>
  <c r="O12" i="128"/>
  <c r="P12" i="128"/>
  <c r="Q12" i="128"/>
  <c r="R12" i="128"/>
  <c r="S12" i="128"/>
  <c r="T12" i="128"/>
  <c r="U12" i="128"/>
  <c r="V12" i="128"/>
  <c r="W12" i="128"/>
  <c r="X12" i="128"/>
  <c r="Y12" i="128"/>
  <c r="Z12" i="128"/>
  <c r="AA12" i="128"/>
  <c r="AB12" i="128"/>
  <c r="AC12" i="128"/>
  <c r="AD12" i="128"/>
  <c r="AE12" i="128"/>
  <c r="AF12" i="128"/>
  <c r="AG12" i="128"/>
  <c r="AH12" i="128"/>
  <c r="AI12" i="128"/>
  <c r="AJ12" i="128"/>
  <c r="AK12" i="128"/>
  <c r="AL12" i="128"/>
  <c r="AM12" i="128"/>
  <c r="AN12" i="128"/>
  <c r="AO12" i="128"/>
  <c r="AP12" i="128"/>
  <c r="AQ12" i="128"/>
  <c r="AR12" i="128"/>
  <c r="AS12" i="128"/>
  <c r="AT12" i="128"/>
  <c r="AU12" i="128"/>
  <c r="AV12" i="128"/>
  <c r="AW12" i="128"/>
  <c r="AX12" i="128"/>
  <c r="AY12" i="128"/>
  <c r="AZ12" i="128"/>
  <c r="BA12" i="128"/>
  <c r="BB12" i="128"/>
  <c r="BC12" i="128"/>
  <c r="BD12" i="128"/>
  <c r="BE12" i="128"/>
  <c r="BF12" i="128"/>
  <c r="BG12" i="128"/>
  <c r="BH12" i="128"/>
  <c r="BI12" i="128"/>
  <c r="BJ12" i="128"/>
  <c r="BK12" i="128"/>
  <c r="BL12" i="128"/>
  <c r="BM12" i="128"/>
  <c r="BN12" i="128"/>
  <c r="BO12" i="128"/>
  <c r="BP12" i="128"/>
  <c r="BQ12" i="128"/>
  <c r="BR12" i="128"/>
  <c r="BS12" i="128"/>
  <c r="BT12" i="128"/>
  <c r="BU12" i="128"/>
  <c r="BV12" i="128"/>
  <c r="BW12" i="128"/>
  <c r="BX12" i="128"/>
  <c r="BY12" i="128"/>
  <c r="BZ12" i="128"/>
  <c r="CA12" i="128"/>
  <c r="CB12" i="128"/>
  <c r="CC12" i="128"/>
  <c r="CD12" i="128"/>
  <c r="CE12" i="128"/>
  <c r="CF12" i="128"/>
  <c r="E13" i="128"/>
  <c r="F13" i="128"/>
  <c r="G13" i="128"/>
  <c r="H13" i="128"/>
  <c r="I13" i="128"/>
  <c r="J13" i="128"/>
  <c r="K13" i="128"/>
  <c r="L13" i="128"/>
  <c r="M13" i="128"/>
  <c r="N13" i="128"/>
  <c r="O13" i="128"/>
  <c r="P13" i="128"/>
  <c r="Q13" i="128"/>
  <c r="R13" i="128"/>
  <c r="S13" i="128"/>
  <c r="T13" i="128"/>
  <c r="U13" i="128"/>
  <c r="V13" i="128"/>
  <c r="W13" i="128"/>
  <c r="X13" i="128"/>
  <c r="Y13" i="128"/>
  <c r="Z13" i="128"/>
  <c r="AA13" i="128"/>
  <c r="AB13" i="128"/>
  <c r="AC13" i="128"/>
  <c r="AD13" i="128"/>
  <c r="AE13" i="128"/>
  <c r="AF13" i="128"/>
  <c r="AG13" i="128"/>
  <c r="AH13" i="128"/>
  <c r="AI13" i="128"/>
  <c r="AJ13" i="128"/>
  <c r="AK13" i="128"/>
  <c r="AL13" i="128"/>
  <c r="AM13" i="128"/>
  <c r="AN13" i="128"/>
  <c r="AO13" i="128"/>
  <c r="AP13" i="128"/>
  <c r="AQ13" i="128"/>
  <c r="AR13" i="128"/>
  <c r="AS13" i="128"/>
  <c r="AT13" i="128"/>
  <c r="AU13" i="128"/>
  <c r="AV13" i="128"/>
  <c r="AW13" i="128"/>
  <c r="AX13" i="128"/>
  <c r="AY13" i="128"/>
  <c r="AZ13" i="128"/>
  <c r="BA13" i="128"/>
  <c r="BB13" i="128"/>
  <c r="BC13" i="128"/>
  <c r="BD13" i="128"/>
  <c r="BE13" i="128"/>
  <c r="BF13" i="128"/>
  <c r="BG13" i="128"/>
  <c r="BH13" i="128"/>
  <c r="BI13" i="128"/>
  <c r="BJ13" i="128"/>
  <c r="BK13" i="128"/>
  <c r="BL13" i="128"/>
  <c r="BM13" i="128"/>
  <c r="BN13" i="128"/>
  <c r="BO13" i="128"/>
  <c r="BP13" i="128"/>
  <c r="BQ13" i="128"/>
  <c r="BR13" i="128"/>
  <c r="BS13" i="128"/>
  <c r="BT13" i="128"/>
  <c r="BU13" i="128"/>
  <c r="BV13" i="128"/>
  <c r="BW13" i="128"/>
  <c r="BX13" i="128"/>
  <c r="BY13" i="128"/>
  <c r="BZ13" i="128"/>
  <c r="CA13" i="128"/>
  <c r="CB13" i="128"/>
  <c r="CC13" i="128"/>
  <c r="CD13" i="128"/>
  <c r="CE13" i="128"/>
  <c r="CF13" i="128"/>
  <c r="E14" i="128"/>
  <c r="F14" i="128"/>
  <c r="G14" i="128"/>
  <c r="H14" i="128"/>
  <c r="I14" i="128"/>
  <c r="J14" i="128"/>
  <c r="K14" i="128"/>
  <c r="L14" i="128"/>
  <c r="M14" i="128"/>
  <c r="N14" i="128"/>
  <c r="O14" i="128"/>
  <c r="P14" i="128"/>
  <c r="Q14" i="128"/>
  <c r="R14" i="128"/>
  <c r="S14" i="128"/>
  <c r="T14" i="128"/>
  <c r="U14" i="128"/>
  <c r="V14" i="128"/>
  <c r="W14" i="128"/>
  <c r="X14" i="128"/>
  <c r="Y14" i="128"/>
  <c r="Z14" i="128"/>
  <c r="AA14" i="128"/>
  <c r="AB14" i="128"/>
  <c r="AC14" i="128"/>
  <c r="AD14" i="128"/>
  <c r="AE14" i="128"/>
  <c r="AF14" i="128"/>
  <c r="AG14" i="128"/>
  <c r="AH14" i="128"/>
  <c r="AI14" i="128"/>
  <c r="AJ14" i="128"/>
  <c r="AK14" i="128"/>
  <c r="AL14" i="128"/>
  <c r="AM14" i="128"/>
  <c r="AN14" i="128"/>
  <c r="AO14" i="128"/>
  <c r="AP14" i="128"/>
  <c r="AQ14" i="128"/>
  <c r="AR14" i="128"/>
  <c r="AS14" i="128"/>
  <c r="AT14" i="128"/>
  <c r="AU14" i="128"/>
  <c r="AV14" i="128"/>
  <c r="AW14" i="128"/>
  <c r="AX14" i="128"/>
  <c r="AY14" i="128"/>
  <c r="AZ14" i="128"/>
  <c r="BA14" i="128"/>
  <c r="BB14" i="128"/>
  <c r="BC14" i="128"/>
  <c r="BD14" i="128"/>
  <c r="BE14" i="128"/>
  <c r="BF14" i="128"/>
  <c r="BG14" i="128"/>
  <c r="BH14" i="128"/>
  <c r="BI14" i="128"/>
  <c r="BJ14" i="128"/>
  <c r="BK14" i="128"/>
  <c r="BL14" i="128"/>
  <c r="BM14" i="128"/>
  <c r="BN14" i="128"/>
  <c r="BO14" i="128"/>
  <c r="BP14" i="128"/>
  <c r="BQ14" i="128"/>
  <c r="BR14" i="128"/>
  <c r="BS14" i="128"/>
  <c r="BT14" i="128"/>
  <c r="BU14" i="128"/>
  <c r="BV14" i="128"/>
  <c r="BW14" i="128"/>
  <c r="BX14" i="128"/>
  <c r="BY14" i="128"/>
  <c r="BZ14" i="128"/>
  <c r="CA14" i="128"/>
  <c r="CB14" i="128"/>
  <c r="CC14" i="128"/>
  <c r="CD14" i="128"/>
  <c r="CE14" i="128"/>
  <c r="CF14" i="128"/>
  <c r="E15" i="128"/>
  <c r="F15" i="128"/>
  <c r="G15" i="128"/>
  <c r="H15" i="128"/>
  <c r="I15" i="128"/>
  <c r="J15" i="128"/>
  <c r="K15" i="128"/>
  <c r="L15" i="128"/>
  <c r="M15" i="128"/>
  <c r="N15" i="128"/>
  <c r="O15" i="128"/>
  <c r="P15" i="128"/>
  <c r="Q15" i="128"/>
  <c r="R15" i="128"/>
  <c r="S15" i="128"/>
  <c r="T15" i="128"/>
  <c r="U15" i="128"/>
  <c r="V15" i="128"/>
  <c r="W15" i="128"/>
  <c r="X15" i="128"/>
  <c r="Y15" i="128"/>
  <c r="Z15" i="128"/>
  <c r="AA15" i="128"/>
  <c r="AB15" i="128"/>
  <c r="AC15" i="128"/>
  <c r="AD15" i="128"/>
  <c r="AE15" i="128"/>
  <c r="AF15" i="128"/>
  <c r="AG15" i="128"/>
  <c r="AH15" i="128"/>
  <c r="AI15" i="128"/>
  <c r="AJ15" i="128"/>
  <c r="AK15" i="128"/>
  <c r="AL15" i="128"/>
  <c r="AM15" i="128"/>
  <c r="AN15" i="128"/>
  <c r="AO15" i="128"/>
  <c r="AP15" i="128"/>
  <c r="AQ15" i="128"/>
  <c r="AR15" i="128"/>
  <c r="AS15" i="128"/>
  <c r="AT15" i="128"/>
  <c r="AU15" i="128"/>
  <c r="AV15" i="128"/>
  <c r="AW15" i="128"/>
  <c r="AX15" i="128"/>
  <c r="AY15" i="128"/>
  <c r="AZ15" i="128"/>
  <c r="BA15" i="128"/>
  <c r="BB15" i="128"/>
  <c r="BC15" i="128"/>
  <c r="BD15" i="128"/>
  <c r="BE15" i="128"/>
  <c r="BF15" i="128"/>
  <c r="BG15" i="128"/>
  <c r="BH15" i="128"/>
  <c r="BI15" i="128"/>
  <c r="BJ15" i="128"/>
  <c r="BK15" i="128"/>
  <c r="BL15" i="128"/>
  <c r="BM15" i="128"/>
  <c r="BN15" i="128"/>
  <c r="BO15" i="128"/>
  <c r="BP15" i="128"/>
  <c r="BQ15" i="128"/>
  <c r="BR15" i="128"/>
  <c r="BS15" i="128"/>
  <c r="BT15" i="128"/>
  <c r="BU15" i="128"/>
  <c r="BV15" i="128"/>
  <c r="BW15" i="128"/>
  <c r="BX15" i="128"/>
  <c r="BY15" i="128"/>
  <c r="BZ15" i="128"/>
  <c r="CA15" i="128"/>
  <c r="CB15" i="128"/>
  <c r="CC15" i="128"/>
  <c r="CD15" i="128"/>
  <c r="CE15" i="128"/>
  <c r="CF15" i="128"/>
  <c r="E16" i="128"/>
  <c r="F16" i="128"/>
  <c r="G16" i="128"/>
  <c r="H16" i="128"/>
  <c r="I16" i="128"/>
  <c r="J16" i="128"/>
  <c r="K16" i="128"/>
  <c r="L16" i="128"/>
  <c r="M16" i="128"/>
  <c r="N16" i="128"/>
  <c r="O16" i="128"/>
  <c r="P16" i="128"/>
  <c r="Q16" i="128"/>
  <c r="R16" i="128"/>
  <c r="S16" i="128"/>
  <c r="T16" i="128"/>
  <c r="U16" i="128"/>
  <c r="V16" i="128"/>
  <c r="W16" i="128"/>
  <c r="X16" i="128"/>
  <c r="Y16" i="128"/>
  <c r="Z16" i="128"/>
  <c r="AA16" i="128"/>
  <c r="AB16" i="128"/>
  <c r="AC16" i="128"/>
  <c r="AD16" i="128"/>
  <c r="AE16" i="128"/>
  <c r="AF16" i="128"/>
  <c r="AG16" i="128"/>
  <c r="AH16" i="128"/>
  <c r="AI16" i="128"/>
  <c r="AJ16" i="128"/>
  <c r="AK16" i="128"/>
  <c r="AL16" i="128"/>
  <c r="AM16" i="128"/>
  <c r="AN16" i="128"/>
  <c r="AO16" i="128"/>
  <c r="AP16" i="128"/>
  <c r="AQ16" i="128"/>
  <c r="AR16" i="128"/>
  <c r="AS16" i="128"/>
  <c r="AT16" i="128"/>
  <c r="AU16" i="128"/>
  <c r="AV16" i="128"/>
  <c r="AW16" i="128"/>
  <c r="AX16" i="128"/>
  <c r="AY16" i="128"/>
  <c r="AZ16" i="128"/>
  <c r="BA16" i="128"/>
  <c r="BB16" i="128"/>
  <c r="BC16" i="128"/>
  <c r="BD16" i="128"/>
  <c r="BE16" i="128"/>
  <c r="BF16" i="128"/>
  <c r="BG16" i="128"/>
  <c r="BH16" i="128"/>
  <c r="BI16" i="128"/>
  <c r="BJ16" i="128"/>
  <c r="BK16" i="128"/>
  <c r="BL16" i="128"/>
  <c r="BM16" i="128"/>
  <c r="BN16" i="128"/>
  <c r="BO16" i="128"/>
  <c r="BP16" i="128"/>
  <c r="BQ16" i="128"/>
  <c r="BR16" i="128"/>
  <c r="BS16" i="128"/>
  <c r="BT16" i="128"/>
  <c r="BU16" i="128"/>
  <c r="BV16" i="128"/>
  <c r="BW16" i="128"/>
  <c r="BX16" i="128"/>
  <c r="BY16" i="128"/>
  <c r="BZ16" i="128"/>
  <c r="CA16" i="128"/>
  <c r="CB16" i="128"/>
  <c r="CC16" i="128"/>
  <c r="CD16" i="128"/>
  <c r="CE16" i="128"/>
  <c r="CF16" i="128"/>
  <c r="E17" i="128"/>
  <c r="F17" i="128"/>
  <c r="G17" i="128"/>
  <c r="H17" i="128"/>
  <c r="I17" i="128"/>
  <c r="J17" i="128"/>
  <c r="K17" i="128"/>
  <c r="L17" i="128"/>
  <c r="M17" i="128"/>
  <c r="N17" i="128"/>
  <c r="O17" i="128"/>
  <c r="P17" i="128"/>
  <c r="Q17" i="128"/>
  <c r="R17" i="128"/>
  <c r="S17" i="128"/>
  <c r="T17" i="128"/>
  <c r="U17" i="128"/>
  <c r="V17" i="128"/>
  <c r="W17" i="128"/>
  <c r="X17" i="128"/>
  <c r="Y17" i="128"/>
  <c r="Z17" i="128"/>
  <c r="AA17" i="128"/>
  <c r="AB17" i="128"/>
  <c r="AC17" i="128"/>
  <c r="AD17" i="128"/>
  <c r="AE17" i="128"/>
  <c r="AF17" i="128"/>
  <c r="AG17" i="128"/>
  <c r="AH17" i="128"/>
  <c r="AI17" i="128"/>
  <c r="AJ17" i="128"/>
  <c r="AK17" i="128"/>
  <c r="AL17" i="128"/>
  <c r="AM17" i="128"/>
  <c r="AN17" i="128"/>
  <c r="AO17" i="128"/>
  <c r="AP17" i="128"/>
  <c r="AQ17" i="128"/>
  <c r="AR17" i="128"/>
  <c r="AS17" i="128"/>
  <c r="AT17" i="128"/>
  <c r="AU17" i="128"/>
  <c r="AV17" i="128"/>
  <c r="AW17" i="128"/>
  <c r="AX17" i="128"/>
  <c r="AY17" i="128"/>
  <c r="AZ17" i="128"/>
  <c r="BA17" i="128"/>
  <c r="BB17" i="128"/>
  <c r="BC17" i="128"/>
  <c r="BD17" i="128"/>
  <c r="BE17" i="128"/>
  <c r="BF17" i="128"/>
  <c r="BG17" i="128"/>
  <c r="BH17" i="128"/>
  <c r="BI17" i="128"/>
  <c r="BJ17" i="128"/>
  <c r="BK17" i="128"/>
  <c r="BL17" i="128"/>
  <c r="BM17" i="128"/>
  <c r="BN17" i="128"/>
  <c r="BO17" i="128"/>
  <c r="BP17" i="128"/>
  <c r="BQ17" i="128"/>
  <c r="BR17" i="128"/>
  <c r="BS17" i="128"/>
  <c r="BT17" i="128"/>
  <c r="BU17" i="128"/>
  <c r="BV17" i="128"/>
  <c r="BW17" i="128"/>
  <c r="BX17" i="128"/>
  <c r="BY17" i="128"/>
  <c r="BZ17" i="128"/>
  <c r="CA17" i="128"/>
  <c r="CB17" i="128"/>
  <c r="CC17" i="128"/>
  <c r="CD17" i="128"/>
  <c r="CE17" i="128"/>
  <c r="CF17" i="128"/>
  <c r="E18" i="128"/>
  <c r="F18" i="128"/>
  <c r="G18" i="128"/>
  <c r="H18" i="128"/>
  <c r="I18" i="128"/>
  <c r="J18" i="128"/>
  <c r="K18" i="128"/>
  <c r="L18" i="128"/>
  <c r="M18" i="128"/>
  <c r="N18" i="128"/>
  <c r="O18" i="128"/>
  <c r="P18" i="128"/>
  <c r="Q18" i="128"/>
  <c r="R18" i="128"/>
  <c r="S18" i="128"/>
  <c r="T18" i="128"/>
  <c r="U18" i="128"/>
  <c r="V18" i="128"/>
  <c r="W18" i="128"/>
  <c r="X18" i="128"/>
  <c r="Y18" i="128"/>
  <c r="Z18" i="128"/>
  <c r="AA18" i="128"/>
  <c r="AB18" i="128"/>
  <c r="AC18" i="128"/>
  <c r="AD18" i="128"/>
  <c r="AE18" i="128"/>
  <c r="AF18" i="128"/>
  <c r="AG18" i="128"/>
  <c r="AH18" i="128"/>
  <c r="AI18" i="128"/>
  <c r="AJ18" i="128"/>
  <c r="AK18" i="128"/>
  <c r="AL18" i="128"/>
  <c r="AM18" i="128"/>
  <c r="AN18" i="128"/>
  <c r="AO18" i="128"/>
  <c r="AP18" i="128"/>
  <c r="AQ18" i="128"/>
  <c r="AR18" i="128"/>
  <c r="AS18" i="128"/>
  <c r="AT18" i="128"/>
  <c r="AU18" i="128"/>
  <c r="AV18" i="128"/>
  <c r="AW18" i="128"/>
  <c r="AX18" i="128"/>
  <c r="AY18" i="128"/>
  <c r="AZ18" i="128"/>
  <c r="BA18" i="128"/>
  <c r="BB18" i="128"/>
  <c r="BC18" i="128"/>
  <c r="BD18" i="128"/>
  <c r="BE18" i="128"/>
  <c r="BF18" i="128"/>
  <c r="BG18" i="128"/>
  <c r="BH18" i="128"/>
  <c r="BI18" i="128"/>
  <c r="BJ18" i="128"/>
  <c r="BK18" i="128"/>
  <c r="BL18" i="128"/>
  <c r="BM18" i="128"/>
  <c r="BN18" i="128"/>
  <c r="BO18" i="128"/>
  <c r="BP18" i="128"/>
  <c r="BQ18" i="128"/>
  <c r="BR18" i="128"/>
  <c r="BS18" i="128"/>
  <c r="BT18" i="128"/>
  <c r="BU18" i="128"/>
  <c r="BV18" i="128"/>
  <c r="BW18" i="128"/>
  <c r="BX18" i="128"/>
  <c r="BY18" i="128"/>
  <c r="BZ18" i="128"/>
  <c r="CA18" i="128"/>
  <c r="CB18" i="128"/>
  <c r="CC18" i="128"/>
  <c r="CD18" i="128"/>
  <c r="CE18" i="128"/>
  <c r="CF18" i="128"/>
  <c r="E19" i="128"/>
  <c r="F19" i="128"/>
  <c r="G19" i="128"/>
  <c r="H19" i="128"/>
  <c r="I19" i="128"/>
  <c r="J19" i="128"/>
  <c r="K19" i="128"/>
  <c r="L19" i="128"/>
  <c r="M19" i="128"/>
  <c r="N19" i="128"/>
  <c r="O19" i="128"/>
  <c r="P19" i="128"/>
  <c r="Q19" i="128"/>
  <c r="R19" i="128"/>
  <c r="S19" i="128"/>
  <c r="T19" i="128"/>
  <c r="U19" i="128"/>
  <c r="V19" i="128"/>
  <c r="W19" i="128"/>
  <c r="X19" i="128"/>
  <c r="Y19" i="128"/>
  <c r="Z19" i="128"/>
  <c r="AA19" i="128"/>
  <c r="AB19" i="128"/>
  <c r="AC19" i="128"/>
  <c r="AD19" i="128"/>
  <c r="AE19" i="128"/>
  <c r="AF19" i="128"/>
  <c r="AG19" i="128"/>
  <c r="AH19" i="128"/>
  <c r="AI19" i="128"/>
  <c r="AJ19" i="128"/>
  <c r="AK19" i="128"/>
  <c r="AL19" i="128"/>
  <c r="AM19" i="128"/>
  <c r="AN19" i="128"/>
  <c r="AO19" i="128"/>
  <c r="AP19" i="128"/>
  <c r="AQ19" i="128"/>
  <c r="AR19" i="128"/>
  <c r="AS19" i="128"/>
  <c r="AT19" i="128"/>
  <c r="AU19" i="128"/>
  <c r="AV19" i="128"/>
  <c r="AW19" i="128"/>
  <c r="AX19" i="128"/>
  <c r="AY19" i="128"/>
  <c r="AZ19" i="128"/>
  <c r="BA19" i="128"/>
  <c r="BB19" i="128"/>
  <c r="BC19" i="128"/>
  <c r="BD19" i="128"/>
  <c r="BE19" i="128"/>
  <c r="BF19" i="128"/>
  <c r="BG19" i="128"/>
  <c r="BH19" i="128"/>
  <c r="BI19" i="128"/>
  <c r="BJ19" i="128"/>
  <c r="BK19" i="128"/>
  <c r="BL19" i="128"/>
  <c r="BM19" i="128"/>
  <c r="BN19" i="128"/>
  <c r="BO19" i="128"/>
  <c r="BP19" i="128"/>
  <c r="BQ19" i="128"/>
  <c r="BR19" i="128"/>
  <c r="BS19" i="128"/>
  <c r="BT19" i="128"/>
  <c r="BU19" i="128"/>
  <c r="BV19" i="128"/>
  <c r="BW19" i="128"/>
  <c r="BX19" i="128"/>
  <c r="BY19" i="128"/>
  <c r="BZ19" i="128"/>
  <c r="CA19" i="128"/>
  <c r="CB19" i="128"/>
  <c r="CC19" i="128"/>
  <c r="CD19" i="128"/>
  <c r="CE19" i="128"/>
  <c r="CF19" i="128"/>
  <c r="E20" i="128"/>
  <c r="F20" i="128"/>
  <c r="G20" i="128"/>
  <c r="H20" i="128"/>
  <c r="I20" i="128"/>
  <c r="J20" i="128"/>
  <c r="K20" i="128"/>
  <c r="L20" i="128"/>
  <c r="M20" i="128"/>
  <c r="N20" i="128"/>
  <c r="O20" i="128"/>
  <c r="P20" i="128"/>
  <c r="Q20" i="128"/>
  <c r="R20" i="128"/>
  <c r="S20" i="128"/>
  <c r="T20" i="128"/>
  <c r="U20" i="128"/>
  <c r="V20" i="128"/>
  <c r="W20" i="128"/>
  <c r="X20" i="128"/>
  <c r="Y20" i="128"/>
  <c r="Z20" i="128"/>
  <c r="AA20" i="128"/>
  <c r="AB20" i="128"/>
  <c r="AC20" i="128"/>
  <c r="AD20" i="128"/>
  <c r="AE20" i="128"/>
  <c r="AF20" i="128"/>
  <c r="AG20" i="128"/>
  <c r="AH20" i="128"/>
  <c r="AI20" i="128"/>
  <c r="AJ20" i="128"/>
  <c r="AK20" i="128"/>
  <c r="AL20" i="128"/>
  <c r="AM20" i="128"/>
  <c r="AN20" i="128"/>
  <c r="AO20" i="128"/>
  <c r="AP20" i="128"/>
  <c r="AQ20" i="128"/>
  <c r="AR20" i="128"/>
  <c r="AS20" i="128"/>
  <c r="AT20" i="128"/>
  <c r="AU20" i="128"/>
  <c r="AV20" i="128"/>
  <c r="AW20" i="128"/>
  <c r="AX20" i="128"/>
  <c r="AY20" i="128"/>
  <c r="AZ20" i="128"/>
  <c r="BA20" i="128"/>
  <c r="BB20" i="128"/>
  <c r="BC20" i="128"/>
  <c r="BD20" i="128"/>
  <c r="BE20" i="128"/>
  <c r="BF20" i="128"/>
  <c r="BG20" i="128"/>
  <c r="BH20" i="128"/>
  <c r="BI20" i="128"/>
  <c r="BJ20" i="128"/>
  <c r="BK20" i="128"/>
  <c r="BL20" i="128"/>
  <c r="BM20" i="128"/>
  <c r="BN20" i="128"/>
  <c r="BO20" i="128"/>
  <c r="BP20" i="128"/>
  <c r="BQ20" i="128"/>
  <c r="BR20" i="128"/>
  <c r="BS20" i="128"/>
  <c r="BT20" i="128"/>
  <c r="BU20" i="128"/>
  <c r="BV20" i="128"/>
  <c r="BW20" i="128"/>
  <c r="BX20" i="128"/>
  <c r="BY20" i="128"/>
  <c r="BZ20" i="128"/>
  <c r="CA20" i="128"/>
  <c r="CB20" i="128"/>
  <c r="CC20" i="128"/>
  <c r="CD20" i="128"/>
  <c r="CE20" i="128"/>
  <c r="CF20" i="128"/>
  <c r="E21" i="128"/>
  <c r="F21" i="128"/>
  <c r="G21" i="128"/>
  <c r="H21" i="128"/>
  <c r="I21" i="128"/>
  <c r="J21" i="128"/>
  <c r="K21" i="128"/>
  <c r="L21" i="128"/>
  <c r="M21" i="128"/>
  <c r="N21" i="128"/>
  <c r="O21" i="128"/>
  <c r="P21" i="128"/>
  <c r="Q21" i="128"/>
  <c r="R21" i="128"/>
  <c r="S21" i="128"/>
  <c r="T21" i="128"/>
  <c r="U21" i="128"/>
  <c r="V21" i="128"/>
  <c r="W21" i="128"/>
  <c r="X21" i="128"/>
  <c r="Y21" i="128"/>
  <c r="Z21" i="128"/>
  <c r="AA21" i="128"/>
  <c r="AB21" i="128"/>
  <c r="AC21" i="128"/>
  <c r="AD21" i="128"/>
  <c r="AE21" i="128"/>
  <c r="AF21" i="128"/>
  <c r="AG21" i="128"/>
  <c r="AH21" i="128"/>
  <c r="AI21" i="128"/>
  <c r="AJ21" i="128"/>
  <c r="AK21" i="128"/>
  <c r="AL21" i="128"/>
  <c r="AM21" i="128"/>
  <c r="AN21" i="128"/>
  <c r="AO21" i="128"/>
  <c r="AP21" i="128"/>
  <c r="AQ21" i="128"/>
  <c r="AR21" i="128"/>
  <c r="AS21" i="128"/>
  <c r="AT21" i="128"/>
  <c r="AU21" i="128"/>
  <c r="AV21" i="128"/>
  <c r="AW21" i="128"/>
  <c r="AX21" i="128"/>
  <c r="AY21" i="128"/>
  <c r="AZ21" i="128"/>
  <c r="BA21" i="128"/>
  <c r="BB21" i="128"/>
  <c r="BC21" i="128"/>
  <c r="BD21" i="128"/>
  <c r="BE21" i="128"/>
  <c r="BF21" i="128"/>
  <c r="BG21" i="128"/>
  <c r="BH21" i="128"/>
  <c r="BI21" i="128"/>
  <c r="BJ21" i="128"/>
  <c r="BK21" i="128"/>
  <c r="BL21" i="128"/>
  <c r="BM21" i="128"/>
  <c r="BN21" i="128"/>
  <c r="BO21" i="128"/>
  <c r="BP21" i="128"/>
  <c r="BQ21" i="128"/>
  <c r="BR21" i="128"/>
  <c r="BS21" i="128"/>
  <c r="BT21" i="128"/>
  <c r="BU21" i="128"/>
  <c r="BV21" i="128"/>
  <c r="BW21" i="128"/>
  <c r="BX21" i="128"/>
  <c r="BY21" i="128"/>
  <c r="BZ21" i="128"/>
  <c r="CA21" i="128"/>
  <c r="CB21" i="128"/>
  <c r="CC21" i="128"/>
  <c r="CD21" i="128"/>
  <c r="CE21" i="128"/>
  <c r="CF21" i="128"/>
  <c r="E22" i="128"/>
  <c r="F22" i="128"/>
  <c r="G22" i="128"/>
  <c r="H22" i="128"/>
  <c r="I22" i="128"/>
  <c r="J22" i="128"/>
  <c r="K22" i="128"/>
  <c r="L22" i="128"/>
  <c r="M22" i="128"/>
  <c r="N22" i="128"/>
  <c r="O22" i="128"/>
  <c r="P22" i="128"/>
  <c r="Q22" i="128"/>
  <c r="R22" i="128"/>
  <c r="S22" i="128"/>
  <c r="T22" i="128"/>
  <c r="U22" i="128"/>
  <c r="V22" i="128"/>
  <c r="W22" i="128"/>
  <c r="X22" i="128"/>
  <c r="Y22" i="128"/>
  <c r="Z22" i="128"/>
  <c r="AA22" i="128"/>
  <c r="AB22" i="128"/>
  <c r="AC22" i="128"/>
  <c r="AD22" i="128"/>
  <c r="AE22" i="128"/>
  <c r="AF22" i="128"/>
  <c r="AG22" i="128"/>
  <c r="AH22" i="128"/>
  <c r="AI22" i="128"/>
  <c r="AJ22" i="128"/>
  <c r="AK22" i="128"/>
  <c r="AL22" i="128"/>
  <c r="AM22" i="128"/>
  <c r="AN22" i="128"/>
  <c r="AO22" i="128"/>
  <c r="AP22" i="128"/>
  <c r="AQ22" i="128"/>
  <c r="AR22" i="128"/>
  <c r="AS22" i="128"/>
  <c r="AT22" i="128"/>
  <c r="AU22" i="128"/>
  <c r="AV22" i="128"/>
  <c r="AW22" i="128"/>
  <c r="AX22" i="128"/>
  <c r="AY22" i="128"/>
  <c r="AZ22" i="128"/>
  <c r="BA22" i="128"/>
  <c r="BB22" i="128"/>
  <c r="BC22" i="128"/>
  <c r="BD22" i="128"/>
  <c r="BE22" i="128"/>
  <c r="BF22" i="128"/>
  <c r="BG22" i="128"/>
  <c r="BH22" i="128"/>
  <c r="BI22" i="128"/>
  <c r="BJ22" i="128"/>
  <c r="BK22" i="128"/>
  <c r="BL22" i="128"/>
  <c r="BM22" i="128"/>
  <c r="BN22" i="128"/>
  <c r="BO22" i="128"/>
  <c r="BP22" i="128"/>
  <c r="BQ22" i="128"/>
  <c r="BR22" i="128"/>
  <c r="BS22" i="128"/>
  <c r="BT22" i="128"/>
  <c r="BU22" i="128"/>
  <c r="BV22" i="128"/>
  <c r="BW22" i="128"/>
  <c r="BX22" i="128"/>
  <c r="BY22" i="128"/>
  <c r="BZ22" i="128"/>
  <c r="CA22" i="128"/>
  <c r="CB22" i="128"/>
  <c r="CC22" i="128"/>
  <c r="CD22" i="128"/>
  <c r="CE22" i="128"/>
  <c r="CF22" i="128"/>
  <c r="E23" i="128"/>
  <c r="F23" i="128"/>
  <c r="G23" i="128"/>
  <c r="H23" i="128"/>
  <c r="I23" i="128"/>
  <c r="J23" i="128"/>
  <c r="K23" i="128"/>
  <c r="L23" i="128"/>
  <c r="M23" i="128"/>
  <c r="N23" i="128"/>
  <c r="O23" i="128"/>
  <c r="P23" i="128"/>
  <c r="Q23" i="128"/>
  <c r="R23" i="128"/>
  <c r="S23" i="128"/>
  <c r="T23" i="128"/>
  <c r="U23" i="128"/>
  <c r="V23" i="128"/>
  <c r="W23" i="128"/>
  <c r="X23" i="128"/>
  <c r="Y23" i="128"/>
  <c r="Z23" i="128"/>
  <c r="AA23" i="128"/>
  <c r="AB23" i="128"/>
  <c r="AC23" i="128"/>
  <c r="AD23" i="128"/>
  <c r="AE23" i="128"/>
  <c r="AF23" i="128"/>
  <c r="AG23" i="128"/>
  <c r="AH23" i="128"/>
  <c r="AI23" i="128"/>
  <c r="AJ23" i="128"/>
  <c r="AK23" i="128"/>
  <c r="AL23" i="128"/>
  <c r="AM23" i="128"/>
  <c r="AN23" i="128"/>
  <c r="AO23" i="128"/>
  <c r="AP23" i="128"/>
  <c r="AQ23" i="128"/>
  <c r="AR23" i="128"/>
  <c r="AS23" i="128"/>
  <c r="AT23" i="128"/>
  <c r="AU23" i="128"/>
  <c r="AV23" i="128"/>
  <c r="AW23" i="128"/>
  <c r="AX23" i="128"/>
  <c r="AY23" i="128"/>
  <c r="AZ23" i="128"/>
  <c r="BA23" i="128"/>
  <c r="BB23" i="128"/>
  <c r="BC23" i="128"/>
  <c r="BD23" i="128"/>
  <c r="BE23" i="128"/>
  <c r="BF23" i="128"/>
  <c r="BG23" i="128"/>
  <c r="BH23" i="128"/>
  <c r="BI23" i="128"/>
  <c r="BJ23" i="128"/>
  <c r="BK23" i="128"/>
  <c r="BL23" i="128"/>
  <c r="BM23" i="128"/>
  <c r="BN23" i="128"/>
  <c r="BO23" i="128"/>
  <c r="BP23" i="128"/>
  <c r="BQ23" i="128"/>
  <c r="BR23" i="128"/>
  <c r="BS23" i="128"/>
  <c r="BT23" i="128"/>
  <c r="BU23" i="128"/>
  <c r="BV23" i="128"/>
  <c r="BW23" i="128"/>
  <c r="BX23" i="128"/>
  <c r="BY23" i="128"/>
  <c r="BZ23" i="128"/>
  <c r="CA23" i="128"/>
  <c r="CB23" i="128"/>
  <c r="CC23" i="128"/>
  <c r="CD23" i="128"/>
  <c r="CE23" i="128"/>
  <c r="CF23" i="128"/>
  <c r="E24" i="128"/>
  <c r="F24" i="128"/>
  <c r="G24" i="128"/>
  <c r="H24" i="128"/>
  <c r="I24" i="128"/>
  <c r="J24" i="128"/>
  <c r="K24" i="128"/>
  <c r="L24" i="128"/>
  <c r="M24" i="128"/>
  <c r="N24" i="128"/>
  <c r="O24" i="128"/>
  <c r="P24" i="128"/>
  <c r="Q24" i="128"/>
  <c r="R24" i="128"/>
  <c r="S24" i="128"/>
  <c r="T24" i="128"/>
  <c r="U24" i="128"/>
  <c r="V24" i="128"/>
  <c r="W24" i="128"/>
  <c r="X24" i="128"/>
  <c r="Y24" i="128"/>
  <c r="Z24" i="128"/>
  <c r="AA24" i="128"/>
  <c r="AB24" i="128"/>
  <c r="AC24" i="128"/>
  <c r="AD24" i="128"/>
  <c r="AE24" i="128"/>
  <c r="AF24" i="128"/>
  <c r="AG24" i="128"/>
  <c r="AH24" i="128"/>
  <c r="AI24" i="128"/>
  <c r="AJ24" i="128"/>
  <c r="AK24" i="128"/>
  <c r="AL24" i="128"/>
  <c r="AM24" i="128"/>
  <c r="AN24" i="128"/>
  <c r="AO24" i="128"/>
  <c r="AP24" i="128"/>
  <c r="AQ24" i="128"/>
  <c r="AR24" i="128"/>
  <c r="AS24" i="128"/>
  <c r="AT24" i="128"/>
  <c r="AU24" i="128"/>
  <c r="AV24" i="128"/>
  <c r="AW24" i="128"/>
  <c r="AX24" i="128"/>
  <c r="AY24" i="128"/>
  <c r="AZ24" i="128"/>
  <c r="BA24" i="128"/>
  <c r="BB24" i="128"/>
  <c r="BC24" i="128"/>
  <c r="BD24" i="128"/>
  <c r="BE24" i="128"/>
  <c r="BF24" i="128"/>
  <c r="BG24" i="128"/>
  <c r="BH24" i="128"/>
  <c r="BI24" i="128"/>
  <c r="BJ24" i="128"/>
  <c r="BK24" i="128"/>
  <c r="BL24" i="128"/>
  <c r="BM24" i="128"/>
  <c r="BN24" i="128"/>
  <c r="BO24" i="128"/>
  <c r="BP24" i="128"/>
  <c r="BQ24" i="128"/>
  <c r="BR24" i="128"/>
  <c r="BS24" i="128"/>
  <c r="BT24" i="128"/>
  <c r="BU24" i="128"/>
  <c r="BV24" i="128"/>
  <c r="BW24" i="128"/>
  <c r="BX24" i="128"/>
  <c r="BY24" i="128"/>
  <c r="BZ24" i="128"/>
  <c r="CA24" i="128"/>
  <c r="CB24" i="128"/>
  <c r="CC24" i="128"/>
  <c r="CD24" i="128"/>
  <c r="CE24" i="128"/>
  <c r="CF24" i="128"/>
  <c r="E25" i="128"/>
  <c r="F25" i="128"/>
  <c r="G25" i="128"/>
  <c r="H25" i="128"/>
  <c r="I25" i="128"/>
  <c r="J25" i="128"/>
  <c r="K25" i="128"/>
  <c r="L25" i="128"/>
  <c r="M25" i="128"/>
  <c r="N25" i="128"/>
  <c r="O25" i="128"/>
  <c r="P25" i="128"/>
  <c r="Q25" i="128"/>
  <c r="R25" i="128"/>
  <c r="S25" i="128"/>
  <c r="T25" i="128"/>
  <c r="U25" i="128"/>
  <c r="V25" i="128"/>
  <c r="W25" i="128"/>
  <c r="X25" i="128"/>
  <c r="Y25" i="128"/>
  <c r="Z25" i="128"/>
  <c r="AA25" i="128"/>
  <c r="AB25" i="128"/>
  <c r="AC25" i="128"/>
  <c r="AD25" i="128"/>
  <c r="AE25" i="128"/>
  <c r="AF25" i="128"/>
  <c r="AG25" i="128"/>
  <c r="AH25" i="128"/>
  <c r="AI25" i="128"/>
  <c r="AJ25" i="128"/>
  <c r="AK25" i="128"/>
  <c r="AL25" i="128"/>
  <c r="AM25" i="128"/>
  <c r="AN25" i="128"/>
  <c r="AO25" i="128"/>
  <c r="AP25" i="128"/>
  <c r="AQ25" i="128"/>
  <c r="AR25" i="128"/>
  <c r="AS25" i="128"/>
  <c r="AT25" i="128"/>
  <c r="AU25" i="128"/>
  <c r="AV25" i="128"/>
  <c r="AW25" i="128"/>
  <c r="AX25" i="128"/>
  <c r="AY25" i="128"/>
  <c r="AZ25" i="128"/>
  <c r="BA25" i="128"/>
  <c r="BB25" i="128"/>
  <c r="BC25" i="128"/>
  <c r="BD25" i="128"/>
  <c r="BE25" i="128"/>
  <c r="BF25" i="128"/>
  <c r="BG25" i="128"/>
  <c r="BH25" i="128"/>
  <c r="BI25" i="128"/>
  <c r="BJ25" i="128"/>
  <c r="BK25" i="128"/>
  <c r="BL25" i="128"/>
  <c r="BM25" i="128"/>
  <c r="BN25" i="128"/>
  <c r="BO25" i="128"/>
  <c r="BP25" i="128"/>
  <c r="BQ25" i="128"/>
  <c r="BR25" i="128"/>
  <c r="BS25" i="128"/>
  <c r="BT25" i="128"/>
  <c r="BU25" i="128"/>
  <c r="BV25" i="128"/>
  <c r="BW25" i="128"/>
  <c r="BX25" i="128"/>
  <c r="BY25" i="128"/>
  <c r="BZ25" i="128"/>
  <c r="CA25" i="128"/>
  <c r="CB25" i="128"/>
  <c r="CC25" i="128"/>
  <c r="CD25" i="128"/>
  <c r="CE25" i="128"/>
  <c r="CF25" i="128"/>
  <c r="E26" i="128"/>
  <c r="F26" i="128"/>
  <c r="G26" i="128"/>
  <c r="H26" i="128"/>
  <c r="I26" i="128"/>
  <c r="J26" i="128"/>
  <c r="K26" i="128"/>
  <c r="L26" i="128"/>
  <c r="M26" i="128"/>
  <c r="N26" i="128"/>
  <c r="O26" i="128"/>
  <c r="P26" i="128"/>
  <c r="Q26" i="128"/>
  <c r="R26" i="128"/>
  <c r="S26" i="128"/>
  <c r="T26" i="128"/>
  <c r="U26" i="128"/>
  <c r="V26" i="128"/>
  <c r="W26" i="128"/>
  <c r="X26" i="128"/>
  <c r="Y26" i="128"/>
  <c r="Z26" i="128"/>
  <c r="AA26" i="128"/>
  <c r="AB26" i="128"/>
  <c r="AC26" i="128"/>
  <c r="AD26" i="128"/>
  <c r="AE26" i="128"/>
  <c r="AF26" i="128"/>
  <c r="AG26" i="128"/>
  <c r="AH26" i="128"/>
  <c r="AI26" i="128"/>
  <c r="AJ26" i="128"/>
  <c r="AK26" i="128"/>
  <c r="AL26" i="128"/>
  <c r="AM26" i="128"/>
  <c r="AN26" i="128"/>
  <c r="AO26" i="128"/>
  <c r="AP26" i="128"/>
  <c r="AQ26" i="128"/>
  <c r="AR26" i="128"/>
  <c r="AS26" i="128"/>
  <c r="AT26" i="128"/>
  <c r="AU26" i="128"/>
  <c r="AV26" i="128"/>
  <c r="AW26" i="128"/>
  <c r="AX26" i="128"/>
  <c r="AY26" i="128"/>
  <c r="AZ26" i="128"/>
  <c r="BA26" i="128"/>
  <c r="BB26" i="128"/>
  <c r="BC26" i="128"/>
  <c r="BD26" i="128"/>
  <c r="BE26" i="128"/>
  <c r="BF26" i="128"/>
  <c r="BG26" i="128"/>
  <c r="BH26" i="128"/>
  <c r="BI26" i="128"/>
  <c r="BJ26" i="128"/>
  <c r="BK26" i="128"/>
  <c r="BL26" i="128"/>
  <c r="BM26" i="128"/>
  <c r="BN26" i="128"/>
  <c r="BO26" i="128"/>
  <c r="BP26" i="128"/>
  <c r="BQ26" i="128"/>
  <c r="BR26" i="128"/>
  <c r="BS26" i="128"/>
  <c r="BT26" i="128"/>
  <c r="BU26" i="128"/>
  <c r="BV26" i="128"/>
  <c r="BW26" i="128"/>
  <c r="BX26" i="128"/>
  <c r="BY26" i="128"/>
  <c r="BZ26" i="128"/>
  <c r="CA26" i="128"/>
  <c r="CB26" i="128"/>
  <c r="CC26" i="128"/>
  <c r="CD26" i="128"/>
  <c r="CE26" i="128"/>
  <c r="CF26" i="128"/>
  <c r="E27" i="128"/>
  <c r="F27" i="128"/>
  <c r="G27" i="128"/>
  <c r="H27" i="128"/>
  <c r="I27" i="128"/>
  <c r="J27" i="128"/>
  <c r="K27" i="128"/>
  <c r="L27" i="128"/>
  <c r="M27" i="128"/>
  <c r="N27" i="128"/>
  <c r="O27" i="128"/>
  <c r="P27" i="128"/>
  <c r="Q27" i="128"/>
  <c r="R27" i="128"/>
  <c r="S27" i="128"/>
  <c r="T27" i="128"/>
  <c r="U27" i="128"/>
  <c r="V27" i="128"/>
  <c r="W27" i="128"/>
  <c r="X27" i="128"/>
  <c r="Y27" i="128"/>
  <c r="Z27" i="128"/>
  <c r="AA27" i="128"/>
  <c r="AB27" i="128"/>
  <c r="AC27" i="128"/>
  <c r="AD27" i="128"/>
  <c r="AE27" i="128"/>
  <c r="AF27" i="128"/>
  <c r="AG27" i="128"/>
  <c r="AH27" i="128"/>
  <c r="AI27" i="128"/>
  <c r="AJ27" i="128"/>
  <c r="AK27" i="128"/>
  <c r="AL27" i="128"/>
  <c r="AM27" i="128"/>
  <c r="AN27" i="128"/>
  <c r="AO27" i="128"/>
  <c r="AP27" i="128"/>
  <c r="AQ27" i="128"/>
  <c r="AR27" i="128"/>
  <c r="AS27" i="128"/>
  <c r="AT27" i="128"/>
  <c r="AU27" i="128"/>
  <c r="AV27" i="128"/>
  <c r="AW27" i="128"/>
  <c r="AX27" i="128"/>
  <c r="AY27" i="128"/>
  <c r="AZ27" i="128"/>
  <c r="BA27" i="128"/>
  <c r="BB27" i="128"/>
  <c r="BC27" i="128"/>
  <c r="BD27" i="128"/>
  <c r="BE27" i="128"/>
  <c r="BF27" i="128"/>
  <c r="BG27" i="128"/>
  <c r="BH27" i="128"/>
  <c r="BI27" i="128"/>
  <c r="BJ27" i="128"/>
  <c r="BK27" i="128"/>
  <c r="BL27" i="128"/>
  <c r="BM27" i="128"/>
  <c r="BN27" i="128"/>
  <c r="BO27" i="128"/>
  <c r="BP27" i="128"/>
  <c r="BQ27" i="128"/>
  <c r="BR27" i="128"/>
  <c r="BS27" i="128"/>
  <c r="BT27" i="128"/>
  <c r="BU27" i="128"/>
  <c r="BV27" i="128"/>
  <c r="BW27" i="128"/>
  <c r="BX27" i="128"/>
  <c r="BY27" i="128"/>
  <c r="BZ27" i="128"/>
  <c r="CA27" i="128"/>
  <c r="CB27" i="128"/>
  <c r="CC27" i="128"/>
  <c r="CD27" i="128"/>
  <c r="CE27" i="128"/>
  <c r="CF27" i="128"/>
  <c r="E28" i="128"/>
  <c r="F28" i="128"/>
  <c r="G28" i="128"/>
  <c r="H28" i="128"/>
  <c r="I28" i="128"/>
  <c r="J28" i="128"/>
  <c r="K28" i="128"/>
  <c r="L28" i="128"/>
  <c r="M28" i="128"/>
  <c r="N28" i="128"/>
  <c r="O28" i="128"/>
  <c r="P28" i="128"/>
  <c r="Q28" i="128"/>
  <c r="R28" i="128"/>
  <c r="S28" i="128"/>
  <c r="T28" i="128"/>
  <c r="U28" i="128"/>
  <c r="V28" i="128"/>
  <c r="W28" i="128"/>
  <c r="X28" i="128"/>
  <c r="Y28" i="128"/>
  <c r="Z28" i="128"/>
  <c r="AA28" i="128"/>
  <c r="AB28" i="128"/>
  <c r="AC28" i="128"/>
  <c r="AD28" i="128"/>
  <c r="AE28" i="128"/>
  <c r="AF28" i="128"/>
  <c r="AG28" i="128"/>
  <c r="AH28" i="128"/>
  <c r="AI28" i="128"/>
  <c r="AJ28" i="128"/>
  <c r="AK28" i="128"/>
  <c r="AL28" i="128"/>
  <c r="AM28" i="128"/>
  <c r="AN28" i="128"/>
  <c r="AO28" i="128"/>
  <c r="AP28" i="128"/>
  <c r="AQ28" i="128"/>
  <c r="AR28" i="128"/>
  <c r="AS28" i="128"/>
  <c r="AT28" i="128"/>
  <c r="AU28" i="128"/>
  <c r="AV28" i="128"/>
  <c r="AW28" i="128"/>
  <c r="AX28" i="128"/>
  <c r="AY28" i="128"/>
  <c r="AZ28" i="128"/>
  <c r="BA28" i="128"/>
  <c r="BB28" i="128"/>
  <c r="BC28" i="128"/>
  <c r="BD28" i="128"/>
  <c r="BE28" i="128"/>
  <c r="BF28" i="128"/>
  <c r="BG28" i="128"/>
  <c r="BH28" i="128"/>
  <c r="BI28" i="128"/>
  <c r="BJ28" i="128"/>
  <c r="BK28" i="128"/>
  <c r="BL28" i="128"/>
  <c r="BM28" i="128"/>
  <c r="BN28" i="128"/>
  <c r="BO28" i="128"/>
  <c r="BP28" i="128"/>
  <c r="BQ28" i="128"/>
  <c r="BR28" i="128"/>
  <c r="BS28" i="128"/>
  <c r="BT28" i="128"/>
  <c r="BU28" i="128"/>
  <c r="BV28" i="128"/>
  <c r="BW28" i="128"/>
  <c r="BX28" i="128"/>
  <c r="BY28" i="128"/>
  <c r="BZ28" i="128"/>
  <c r="CA28" i="128"/>
  <c r="CB28" i="128"/>
  <c r="CC28" i="128"/>
  <c r="CD28" i="128"/>
  <c r="CE28" i="128"/>
  <c r="CF28" i="128"/>
  <c r="E29" i="128"/>
  <c r="F29" i="128"/>
  <c r="G29" i="128"/>
  <c r="H29" i="128"/>
  <c r="I29" i="128"/>
  <c r="J29" i="128"/>
  <c r="K29" i="128"/>
  <c r="L29" i="128"/>
  <c r="M29" i="128"/>
  <c r="N29" i="128"/>
  <c r="O29" i="128"/>
  <c r="P29" i="128"/>
  <c r="Q29" i="128"/>
  <c r="R29" i="128"/>
  <c r="S29" i="128"/>
  <c r="T29" i="128"/>
  <c r="U29" i="128"/>
  <c r="V29" i="128"/>
  <c r="W29" i="128"/>
  <c r="X29" i="128"/>
  <c r="Y29" i="128"/>
  <c r="Z29" i="128"/>
  <c r="AA29" i="128"/>
  <c r="AB29" i="128"/>
  <c r="AC29" i="128"/>
  <c r="AD29" i="128"/>
  <c r="AE29" i="128"/>
  <c r="AF29" i="128"/>
  <c r="AG29" i="128"/>
  <c r="AH29" i="128"/>
  <c r="AI29" i="128"/>
  <c r="AJ29" i="128"/>
  <c r="AK29" i="128"/>
  <c r="AL29" i="128"/>
  <c r="AM29" i="128"/>
  <c r="AN29" i="128"/>
  <c r="AO29" i="128"/>
  <c r="AP29" i="128"/>
  <c r="AQ29" i="128"/>
  <c r="AR29" i="128"/>
  <c r="AS29" i="128"/>
  <c r="AT29" i="128"/>
  <c r="AU29" i="128"/>
  <c r="AV29" i="128"/>
  <c r="AW29" i="128"/>
  <c r="AX29" i="128"/>
  <c r="AY29" i="128"/>
  <c r="AZ29" i="128"/>
  <c r="BA29" i="128"/>
  <c r="BB29" i="128"/>
  <c r="BC29" i="128"/>
  <c r="BD29" i="128"/>
  <c r="BE29" i="128"/>
  <c r="BF29" i="128"/>
  <c r="BG29" i="128"/>
  <c r="BH29" i="128"/>
  <c r="BI29" i="128"/>
  <c r="BJ29" i="128"/>
  <c r="BK29" i="128"/>
  <c r="BL29" i="128"/>
  <c r="BM29" i="128"/>
  <c r="BN29" i="128"/>
  <c r="BO29" i="128"/>
  <c r="BP29" i="128"/>
  <c r="BQ29" i="128"/>
  <c r="BR29" i="128"/>
  <c r="BS29" i="128"/>
  <c r="BT29" i="128"/>
  <c r="BU29" i="128"/>
  <c r="BV29" i="128"/>
  <c r="BW29" i="128"/>
  <c r="BX29" i="128"/>
  <c r="BY29" i="128"/>
  <c r="BZ29" i="128"/>
  <c r="CA29" i="128"/>
  <c r="CB29" i="128"/>
  <c r="CC29" i="128"/>
  <c r="CD29" i="128"/>
  <c r="CE29" i="128"/>
  <c r="CF29" i="128"/>
  <c r="E30" i="128"/>
  <c r="F30" i="128"/>
  <c r="G30" i="128"/>
  <c r="H30" i="128"/>
  <c r="I30" i="128"/>
  <c r="J30" i="128"/>
  <c r="K30" i="128"/>
  <c r="L30" i="128"/>
  <c r="M30" i="128"/>
  <c r="N30" i="128"/>
  <c r="O30" i="128"/>
  <c r="P30" i="128"/>
  <c r="Q30" i="128"/>
  <c r="R30" i="128"/>
  <c r="S30" i="128"/>
  <c r="T30" i="128"/>
  <c r="U30" i="128"/>
  <c r="V30" i="128"/>
  <c r="W30" i="128"/>
  <c r="X30" i="128"/>
  <c r="Y30" i="128"/>
  <c r="Z30" i="128"/>
  <c r="AA30" i="128"/>
  <c r="AB30" i="128"/>
  <c r="AC30" i="128"/>
  <c r="AD30" i="128"/>
  <c r="AE30" i="128"/>
  <c r="AF30" i="128"/>
  <c r="AG30" i="128"/>
  <c r="AH30" i="128"/>
  <c r="AI30" i="128"/>
  <c r="AJ30" i="128"/>
  <c r="AK30" i="128"/>
  <c r="AL30" i="128"/>
  <c r="AM30" i="128"/>
  <c r="AN30" i="128"/>
  <c r="AO30" i="128"/>
  <c r="AP30" i="128"/>
  <c r="AQ30" i="128"/>
  <c r="AR30" i="128"/>
  <c r="AS30" i="128"/>
  <c r="AT30" i="128"/>
  <c r="AU30" i="128"/>
  <c r="AV30" i="128"/>
  <c r="AW30" i="128"/>
  <c r="AX30" i="128"/>
  <c r="AY30" i="128"/>
  <c r="AZ30" i="128"/>
  <c r="BA30" i="128"/>
  <c r="BB30" i="128"/>
  <c r="BC30" i="128"/>
  <c r="BD30" i="128"/>
  <c r="BE30" i="128"/>
  <c r="BF30" i="128"/>
  <c r="BG30" i="128"/>
  <c r="BH30" i="128"/>
  <c r="BI30" i="128"/>
  <c r="BJ30" i="128"/>
  <c r="BK30" i="128"/>
  <c r="BL30" i="128"/>
  <c r="BM30" i="128"/>
  <c r="BN30" i="128"/>
  <c r="BO30" i="128"/>
  <c r="BP30" i="128"/>
  <c r="BQ30" i="128"/>
  <c r="BR30" i="128"/>
  <c r="BS30" i="128"/>
  <c r="BT30" i="128"/>
  <c r="BU30" i="128"/>
  <c r="BV30" i="128"/>
  <c r="BW30" i="128"/>
  <c r="BX30" i="128"/>
  <c r="BY30" i="128"/>
  <c r="BZ30" i="128"/>
  <c r="CA30" i="128"/>
  <c r="CB30" i="128"/>
  <c r="CC30" i="128"/>
  <c r="CD30" i="128"/>
  <c r="CE30" i="128"/>
  <c r="CF30" i="128"/>
  <c r="E31" i="128"/>
  <c r="F31" i="128"/>
  <c r="G31" i="128"/>
  <c r="H31" i="128"/>
  <c r="I31" i="128"/>
  <c r="J31" i="128"/>
  <c r="K31" i="128"/>
  <c r="L31" i="128"/>
  <c r="M31" i="128"/>
  <c r="N31" i="128"/>
  <c r="O31" i="128"/>
  <c r="P31" i="128"/>
  <c r="Q31" i="128"/>
  <c r="R31" i="128"/>
  <c r="S31" i="128"/>
  <c r="T31" i="128"/>
  <c r="U31" i="128"/>
  <c r="V31" i="128"/>
  <c r="W31" i="128"/>
  <c r="X31" i="128"/>
  <c r="Y31" i="128"/>
  <c r="Z31" i="128"/>
  <c r="AA31" i="128"/>
  <c r="AB31" i="128"/>
  <c r="AC31" i="128"/>
  <c r="AD31" i="128"/>
  <c r="AE31" i="128"/>
  <c r="AF31" i="128"/>
  <c r="AG31" i="128"/>
  <c r="AH31" i="128"/>
  <c r="AI31" i="128"/>
  <c r="AJ31" i="128"/>
  <c r="AK31" i="128"/>
  <c r="AL31" i="128"/>
  <c r="AM31" i="128"/>
  <c r="AN31" i="128"/>
  <c r="AO31" i="128"/>
  <c r="AP31" i="128"/>
  <c r="AQ31" i="128"/>
  <c r="AR31" i="128"/>
  <c r="AS31" i="128"/>
  <c r="AT31" i="128"/>
  <c r="AU31" i="128"/>
  <c r="AV31" i="128"/>
  <c r="AW31" i="128"/>
  <c r="AX31" i="128"/>
  <c r="AY31" i="128"/>
  <c r="AZ31" i="128"/>
  <c r="BA31" i="128"/>
  <c r="BB31" i="128"/>
  <c r="BC31" i="128"/>
  <c r="BD31" i="128"/>
  <c r="BE31" i="128"/>
  <c r="BF31" i="128"/>
  <c r="BG31" i="128"/>
  <c r="BH31" i="128"/>
  <c r="BI31" i="128"/>
  <c r="BJ31" i="128"/>
  <c r="BK31" i="128"/>
  <c r="BL31" i="128"/>
  <c r="BM31" i="128"/>
  <c r="BN31" i="128"/>
  <c r="BO31" i="128"/>
  <c r="BP31" i="128"/>
  <c r="BQ31" i="128"/>
  <c r="BR31" i="128"/>
  <c r="BS31" i="128"/>
  <c r="BT31" i="128"/>
  <c r="BU31" i="128"/>
  <c r="BV31" i="128"/>
  <c r="BW31" i="128"/>
  <c r="BX31" i="128"/>
  <c r="BY31" i="128"/>
  <c r="BZ31" i="128"/>
  <c r="CA31" i="128"/>
  <c r="CB31" i="128"/>
  <c r="CC31" i="128"/>
  <c r="CD31" i="128"/>
  <c r="CE31" i="128"/>
  <c r="CF31" i="128"/>
  <c r="E32" i="128"/>
  <c r="F32" i="128"/>
  <c r="G32" i="128"/>
  <c r="H32" i="128"/>
  <c r="I32" i="128"/>
  <c r="J32" i="128"/>
  <c r="K32" i="128"/>
  <c r="L32" i="128"/>
  <c r="M32" i="128"/>
  <c r="N32" i="128"/>
  <c r="O32" i="128"/>
  <c r="P32" i="128"/>
  <c r="Q32" i="128"/>
  <c r="R32" i="128"/>
  <c r="S32" i="128"/>
  <c r="T32" i="128"/>
  <c r="U32" i="128"/>
  <c r="V32" i="128"/>
  <c r="W32" i="128"/>
  <c r="X32" i="128"/>
  <c r="Y32" i="128"/>
  <c r="Z32" i="128"/>
  <c r="AA32" i="128"/>
  <c r="AB32" i="128"/>
  <c r="AC32" i="128"/>
  <c r="AD32" i="128"/>
  <c r="AE32" i="128"/>
  <c r="AF32" i="128"/>
  <c r="AG32" i="128"/>
  <c r="AH32" i="128"/>
  <c r="AI32" i="128"/>
  <c r="AJ32" i="128"/>
  <c r="AK32" i="128"/>
  <c r="AL32" i="128"/>
  <c r="AM32" i="128"/>
  <c r="AN32" i="128"/>
  <c r="AO32" i="128"/>
  <c r="AP32" i="128"/>
  <c r="AQ32" i="128"/>
  <c r="AR32" i="128"/>
  <c r="AS32" i="128"/>
  <c r="AT32" i="128"/>
  <c r="AU32" i="128"/>
  <c r="AV32" i="128"/>
  <c r="AW32" i="128"/>
  <c r="AX32" i="128"/>
  <c r="AY32" i="128"/>
  <c r="AZ32" i="128"/>
  <c r="BA32" i="128"/>
  <c r="BB32" i="128"/>
  <c r="BC32" i="128"/>
  <c r="BD32" i="128"/>
  <c r="BE32" i="128"/>
  <c r="BF32" i="128"/>
  <c r="BG32" i="128"/>
  <c r="BH32" i="128"/>
  <c r="BI32" i="128"/>
  <c r="BJ32" i="128"/>
  <c r="BK32" i="128"/>
  <c r="BL32" i="128"/>
  <c r="BM32" i="128"/>
  <c r="BN32" i="128"/>
  <c r="BO32" i="128"/>
  <c r="BP32" i="128"/>
  <c r="BQ32" i="128"/>
  <c r="BR32" i="128"/>
  <c r="BS32" i="128"/>
  <c r="BT32" i="128"/>
  <c r="BU32" i="128"/>
  <c r="BV32" i="128"/>
  <c r="BW32" i="128"/>
  <c r="BX32" i="128"/>
  <c r="BY32" i="128"/>
  <c r="BZ32" i="128"/>
  <c r="CA32" i="128"/>
  <c r="CB32" i="128"/>
  <c r="CC32" i="128"/>
  <c r="CD32" i="128"/>
  <c r="CE32" i="128"/>
  <c r="CF32" i="128"/>
  <c r="E33" i="128"/>
  <c r="F33" i="128"/>
  <c r="G33" i="128"/>
  <c r="H33" i="128"/>
  <c r="I33" i="128"/>
  <c r="J33" i="128"/>
  <c r="K33" i="128"/>
  <c r="L33" i="128"/>
  <c r="M33" i="128"/>
  <c r="N33" i="128"/>
  <c r="O33" i="128"/>
  <c r="P33" i="128"/>
  <c r="Q33" i="128"/>
  <c r="R33" i="128"/>
  <c r="S33" i="128"/>
  <c r="T33" i="128"/>
  <c r="U33" i="128"/>
  <c r="V33" i="128"/>
  <c r="W33" i="128"/>
  <c r="X33" i="128"/>
  <c r="Y33" i="128"/>
  <c r="Z33" i="128"/>
  <c r="AA33" i="128"/>
  <c r="AB33" i="128"/>
  <c r="AC33" i="128"/>
  <c r="AD33" i="128"/>
  <c r="AE33" i="128"/>
  <c r="AF33" i="128"/>
  <c r="AG33" i="128"/>
  <c r="AH33" i="128"/>
  <c r="AI33" i="128"/>
  <c r="AJ33" i="128"/>
  <c r="AK33" i="128"/>
  <c r="AL33" i="128"/>
  <c r="AM33" i="128"/>
  <c r="AN33" i="128"/>
  <c r="AO33" i="128"/>
  <c r="AP33" i="128"/>
  <c r="AQ33" i="128"/>
  <c r="AR33" i="128"/>
  <c r="AS33" i="128"/>
  <c r="AT33" i="128"/>
  <c r="AU33" i="128"/>
  <c r="AV33" i="128"/>
  <c r="AW33" i="128"/>
  <c r="AX33" i="128"/>
  <c r="AY33" i="128"/>
  <c r="AZ33" i="128"/>
  <c r="BA33" i="128"/>
  <c r="BB33" i="128"/>
  <c r="BC33" i="128"/>
  <c r="BD33" i="128"/>
  <c r="BE33" i="128"/>
  <c r="BF33" i="128"/>
  <c r="BG33" i="128"/>
  <c r="BH33" i="128"/>
  <c r="BI33" i="128"/>
  <c r="BJ33" i="128"/>
  <c r="BK33" i="128"/>
  <c r="BL33" i="128"/>
  <c r="BM33" i="128"/>
  <c r="BN33" i="128"/>
  <c r="BO33" i="128"/>
  <c r="BP33" i="128"/>
  <c r="BQ33" i="128"/>
  <c r="BR33" i="128"/>
  <c r="BS33" i="128"/>
  <c r="BT33" i="128"/>
  <c r="BU33" i="128"/>
  <c r="BV33" i="128"/>
  <c r="BW33" i="128"/>
  <c r="BX33" i="128"/>
  <c r="BY33" i="128"/>
  <c r="BZ33" i="128"/>
  <c r="CA33" i="128"/>
  <c r="CB33" i="128"/>
  <c r="CC33" i="128"/>
  <c r="CD33" i="128"/>
  <c r="CE33" i="128"/>
  <c r="CF33" i="128"/>
  <c r="E34" i="128"/>
  <c r="F34" i="128"/>
  <c r="G34" i="128"/>
  <c r="H34" i="128"/>
  <c r="I34" i="128"/>
  <c r="J34" i="128"/>
  <c r="K34" i="128"/>
  <c r="L34" i="128"/>
  <c r="M34" i="128"/>
  <c r="N34" i="128"/>
  <c r="O34" i="128"/>
  <c r="P34" i="128"/>
  <c r="Q34" i="128"/>
  <c r="R34" i="128"/>
  <c r="S34" i="128"/>
  <c r="T34" i="128"/>
  <c r="U34" i="128"/>
  <c r="V34" i="128"/>
  <c r="W34" i="128"/>
  <c r="X34" i="128"/>
  <c r="Y34" i="128"/>
  <c r="Z34" i="128"/>
  <c r="AA34" i="128"/>
  <c r="AB34" i="128"/>
  <c r="AC34" i="128"/>
  <c r="AD34" i="128"/>
  <c r="AE34" i="128"/>
  <c r="AF34" i="128"/>
  <c r="AG34" i="128"/>
  <c r="AH34" i="128"/>
  <c r="AI34" i="128"/>
  <c r="AJ34" i="128"/>
  <c r="AK34" i="128"/>
  <c r="AL34" i="128"/>
  <c r="AM34" i="128"/>
  <c r="AN34" i="128"/>
  <c r="AO34" i="128"/>
  <c r="AP34" i="128"/>
  <c r="AQ34" i="128"/>
  <c r="AR34" i="128"/>
  <c r="AS34" i="128"/>
  <c r="AT34" i="128"/>
  <c r="AU34" i="128"/>
  <c r="AV34" i="128"/>
  <c r="AW34" i="128"/>
  <c r="AX34" i="128"/>
  <c r="AY34" i="128"/>
  <c r="AZ34" i="128"/>
  <c r="BA34" i="128"/>
  <c r="BB34" i="128"/>
  <c r="BC34" i="128"/>
  <c r="BD34" i="128"/>
  <c r="BE34" i="128"/>
  <c r="BF34" i="128"/>
  <c r="BG34" i="128"/>
  <c r="BH34" i="128"/>
  <c r="BI34" i="128"/>
  <c r="BJ34" i="128"/>
  <c r="BK34" i="128"/>
  <c r="BL34" i="128"/>
  <c r="BM34" i="128"/>
  <c r="BN34" i="128"/>
  <c r="BO34" i="128"/>
  <c r="BP34" i="128"/>
  <c r="BQ34" i="128"/>
  <c r="BR34" i="128"/>
  <c r="BS34" i="128"/>
  <c r="BT34" i="128"/>
  <c r="BU34" i="128"/>
  <c r="BV34" i="128"/>
  <c r="BW34" i="128"/>
  <c r="BX34" i="128"/>
  <c r="BY34" i="128"/>
  <c r="BZ34" i="128"/>
  <c r="CA34" i="128"/>
  <c r="CB34" i="128"/>
  <c r="CC34" i="128"/>
  <c r="CD34" i="128"/>
  <c r="CE34" i="128"/>
  <c r="CF34" i="128"/>
  <c r="E35" i="128"/>
  <c r="F35" i="128"/>
  <c r="G35" i="128"/>
  <c r="H35" i="128"/>
  <c r="I35" i="128"/>
  <c r="J35" i="128"/>
  <c r="K35" i="128"/>
  <c r="L35" i="128"/>
  <c r="M35" i="128"/>
  <c r="N35" i="128"/>
  <c r="O35" i="128"/>
  <c r="P35" i="128"/>
  <c r="Q35" i="128"/>
  <c r="R35" i="128"/>
  <c r="S35" i="128"/>
  <c r="T35" i="128"/>
  <c r="U35" i="128"/>
  <c r="V35" i="128"/>
  <c r="W35" i="128"/>
  <c r="X35" i="128"/>
  <c r="Y35" i="128"/>
  <c r="Z35" i="128"/>
  <c r="AA35" i="128"/>
  <c r="AB35" i="128"/>
  <c r="AC35" i="128"/>
  <c r="AD35" i="128"/>
  <c r="AE35" i="128"/>
  <c r="AF35" i="128"/>
  <c r="AG35" i="128"/>
  <c r="AH35" i="128"/>
  <c r="AI35" i="128"/>
  <c r="AJ35" i="128"/>
  <c r="AK35" i="128"/>
  <c r="AL35" i="128"/>
  <c r="AM35" i="128"/>
  <c r="AN35" i="128"/>
  <c r="AO35" i="128"/>
  <c r="AP35" i="128"/>
  <c r="AQ35" i="128"/>
  <c r="AR35" i="128"/>
  <c r="AS35" i="128"/>
  <c r="AT35" i="128"/>
  <c r="AU35" i="128"/>
  <c r="AV35" i="128"/>
  <c r="AW35" i="128"/>
  <c r="AX35" i="128"/>
  <c r="AY35" i="128"/>
  <c r="AZ35" i="128"/>
  <c r="BA35" i="128"/>
  <c r="BB35" i="128"/>
  <c r="BC35" i="128"/>
  <c r="BD35" i="128"/>
  <c r="BE35" i="128"/>
  <c r="BF35" i="128"/>
  <c r="BG35" i="128"/>
  <c r="BH35" i="128"/>
  <c r="BI35" i="128"/>
  <c r="BJ35" i="128"/>
  <c r="BK35" i="128"/>
  <c r="BL35" i="128"/>
  <c r="BM35" i="128"/>
  <c r="BN35" i="128"/>
  <c r="BO35" i="128"/>
  <c r="BP35" i="128"/>
  <c r="BQ35" i="128"/>
  <c r="BR35" i="128"/>
  <c r="BS35" i="128"/>
  <c r="BT35" i="128"/>
  <c r="BU35" i="128"/>
  <c r="BV35" i="128"/>
  <c r="BW35" i="128"/>
  <c r="BX35" i="128"/>
  <c r="BY35" i="128"/>
  <c r="BZ35" i="128"/>
  <c r="CA35" i="128"/>
  <c r="CB35" i="128"/>
  <c r="CC35" i="128"/>
  <c r="CD35" i="128"/>
  <c r="CE35" i="128"/>
  <c r="CF35" i="128"/>
  <c r="E36" i="128"/>
  <c r="F36" i="128"/>
  <c r="G36" i="128"/>
  <c r="H36" i="128"/>
  <c r="I36" i="128"/>
  <c r="J36" i="128"/>
  <c r="K36" i="128"/>
  <c r="L36" i="128"/>
  <c r="M36" i="128"/>
  <c r="N36" i="128"/>
  <c r="O36" i="128"/>
  <c r="P36" i="128"/>
  <c r="Q36" i="128"/>
  <c r="R36" i="128"/>
  <c r="S36" i="128"/>
  <c r="T36" i="128"/>
  <c r="U36" i="128"/>
  <c r="V36" i="128"/>
  <c r="W36" i="128"/>
  <c r="X36" i="128"/>
  <c r="Y36" i="128"/>
  <c r="Z36" i="128"/>
  <c r="AA36" i="128"/>
  <c r="AB36" i="128"/>
  <c r="AC36" i="128"/>
  <c r="AD36" i="128"/>
  <c r="AE36" i="128"/>
  <c r="AF36" i="128"/>
  <c r="AG36" i="128"/>
  <c r="AH36" i="128"/>
  <c r="AI36" i="128"/>
  <c r="AJ36" i="128"/>
  <c r="AK36" i="128"/>
  <c r="AL36" i="128"/>
  <c r="AM36" i="128"/>
  <c r="AN36" i="128"/>
  <c r="AO36" i="128"/>
  <c r="AP36" i="128"/>
  <c r="AQ36" i="128"/>
  <c r="AR36" i="128"/>
  <c r="AS36" i="128"/>
  <c r="AT36" i="128"/>
  <c r="AU36" i="128"/>
  <c r="AV36" i="128"/>
  <c r="AW36" i="128"/>
  <c r="AX36" i="128"/>
  <c r="AY36" i="128"/>
  <c r="AZ36" i="128"/>
  <c r="BA36" i="128"/>
  <c r="BB36" i="128"/>
  <c r="BC36" i="128"/>
  <c r="BD36" i="128"/>
  <c r="BE36" i="128"/>
  <c r="BF36" i="128"/>
  <c r="BG36" i="128"/>
  <c r="BH36" i="128"/>
  <c r="BI36" i="128"/>
  <c r="BJ36" i="128"/>
  <c r="BK36" i="128"/>
  <c r="BL36" i="128"/>
  <c r="BM36" i="128"/>
  <c r="BN36" i="128"/>
  <c r="BO36" i="128"/>
  <c r="BP36" i="128"/>
  <c r="BQ36" i="128"/>
  <c r="BR36" i="128"/>
  <c r="BS36" i="128"/>
  <c r="BT36" i="128"/>
  <c r="BU36" i="128"/>
  <c r="BV36" i="128"/>
  <c r="BW36" i="128"/>
  <c r="BX36" i="128"/>
  <c r="BY36" i="128"/>
  <c r="BZ36" i="128"/>
  <c r="CA36" i="128"/>
  <c r="CB36" i="128"/>
  <c r="CC36" i="128"/>
  <c r="CD36" i="128"/>
  <c r="CE36" i="128"/>
  <c r="CF36" i="128"/>
  <c r="E37" i="128"/>
  <c r="F37" i="128"/>
  <c r="G37" i="128"/>
  <c r="H37" i="128"/>
  <c r="I37" i="128"/>
  <c r="J37" i="128"/>
  <c r="K37" i="128"/>
  <c r="L37" i="128"/>
  <c r="M37" i="128"/>
  <c r="N37" i="128"/>
  <c r="O37" i="128"/>
  <c r="P37" i="128"/>
  <c r="Q37" i="128"/>
  <c r="R37" i="128"/>
  <c r="S37" i="128"/>
  <c r="T37" i="128"/>
  <c r="U37" i="128"/>
  <c r="V37" i="128"/>
  <c r="W37" i="128"/>
  <c r="X37" i="128"/>
  <c r="Y37" i="128"/>
  <c r="Z37" i="128"/>
  <c r="AA37" i="128"/>
  <c r="AB37" i="128"/>
  <c r="AC37" i="128"/>
  <c r="AD37" i="128"/>
  <c r="AE37" i="128"/>
  <c r="AF37" i="128"/>
  <c r="AG37" i="128"/>
  <c r="AH37" i="128"/>
  <c r="AI37" i="128"/>
  <c r="AJ37" i="128"/>
  <c r="AK37" i="128"/>
  <c r="AL37" i="128"/>
  <c r="AM37" i="128"/>
  <c r="AN37" i="128"/>
  <c r="AO37" i="128"/>
  <c r="AP37" i="128"/>
  <c r="AQ37" i="128"/>
  <c r="AR37" i="128"/>
  <c r="AS37" i="128"/>
  <c r="AT37" i="128"/>
  <c r="AU37" i="128"/>
  <c r="AV37" i="128"/>
  <c r="AW37" i="128"/>
  <c r="AX37" i="128"/>
  <c r="AY37" i="128"/>
  <c r="AZ37" i="128"/>
  <c r="BA37" i="128"/>
  <c r="BB37" i="128"/>
  <c r="BC37" i="128"/>
  <c r="BD37" i="128"/>
  <c r="BE37" i="128"/>
  <c r="BF37" i="128"/>
  <c r="BG37" i="128"/>
  <c r="BH37" i="128"/>
  <c r="BI37" i="128"/>
  <c r="BJ37" i="128"/>
  <c r="BK37" i="128"/>
  <c r="BL37" i="128"/>
  <c r="BM37" i="128"/>
  <c r="BN37" i="128"/>
  <c r="BO37" i="128"/>
  <c r="BP37" i="128"/>
  <c r="BQ37" i="128"/>
  <c r="BR37" i="128"/>
  <c r="BS37" i="128"/>
  <c r="BT37" i="128"/>
  <c r="BU37" i="128"/>
  <c r="BV37" i="128"/>
  <c r="BW37" i="128"/>
  <c r="BX37" i="128"/>
  <c r="BY37" i="128"/>
  <c r="BZ37" i="128"/>
  <c r="CA37" i="128"/>
  <c r="CB37" i="128"/>
  <c r="CC37" i="128"/>
  <c r="CD37" i="128"/>
  <c r="CE37" i="128"/>
  <c r="CF37" i="128"/>
  <c r="E38" i="128"/>
  <c r="F38" i="128"/>
  <c r="G38" i="128"/>
  <c r="H38" i="128"/>
  <c r="I38" i="128"/>
  <c r="J38" i="128"/>
  <c r="K38" i="128"/>
  <c r="L38" i="128"/>
  <c r="M38" i="128"/>
  <c r="N38" i="128"/>
  <c r="O38" i="128"/>
  <c r="P38" i="128"/>
  <c r="Q38" i="128"/>
  <c r="R38" i="128"/>
  <c r="S38" i="128"/>
  <c r="T38" i="128"/>
  <c r="U38" i="128"/>
  <c r="V38" i="128"/>
  <c r="W38" i="128"/>
  <c r="X38" i="128"/>
  <c r="Y38" i="128"/>
  <c r="Z38" i="128"/>
  <c r="AA38" i="128"/>
  <c r="AB38" i="128"/>
  <c r="AC38" i="128"/>
  <c r="AD38" i="128"/>
  <c r="AE38" i="128"/>
  <c r="AF38" i="128"/>
  <c r="AG38" i="128"/>
  <c r="AH38" i="128"/>
  <c r="AI38" i="128"/>
  <c r="AJ38" i="128"/>
  <c r="AK38" i="128"/>
  <c r="AL38" i="128"/>
  <c r="AM38" i="128"/>
  <c r="AN38" i="128"/>
  <c r="AO38" i="128"/>
  <c r="AP38" i="128"/>
  <c r="AQ38" i="128"/>
  <c r="AR38" i="128"/>
  <c r="AS38" i="128"/>
  <c r="AT38" i="128"/>
  <c r="AU38" i="128"/>
  <c r="AV38" i="128"/>
  <c r="AW38" i="128"/>
  <c r="AX38" i="128"/>
  <c r="AY38" i="128"/>
  <c r="AZ38" i="128"/>
  <c r="BA38" i="128"/>
  <c r="BB38" i="128"/>
  <c r="BC38" i="128"/>
  <c r="BD38" i="128"/>
  <c r="BE38" i="128"/>
  <c r="BF38" i="128"/>
  <c r="BG38" i="128"/>
  <c r="BH38" i="128"/>
  <c r="BI38" i="128"/>
  <c r="BJ38" i="128"/>
  <c r="BK38" i="128"/>
  <c r="BL38" i="128"/>
  <c r="BM38" i="128"/>
  <c r="BN38" i="128"/>
  <c r="BO38" i="128"/>
  <c r="BP38" i="128"/>
  <c r="BQ38" i="128"/>
  <c r="BR38" i="128"/>
  <c r="BS38" i="128"/>
  <c r="BT38" i="128"/>
  <c r="BU38" i="128"/>
  <c r="BV38" i="128"/>
  <c r="BW38" i="128"/>
  <c r="BX38" i="128"/>
  <c r="BY38" i="128"/>
  <c r="BZ38" i="128"/>
  <c r="CA38" i="128"/>
  <c r="CB38" i="128"/>
  <c r="CC38" i="128"/>
  <c r="CD38" i="128"/>
  <c r="CE38" i="128"/>
  <c r="CF38" i="128"/>
  <c r="E39" i="128"/>
  <c r="F39" i="128"/>
  <c r="G39" i="128"/>
  <c r="H39" i="128"/>
  <c r="I39" i="128"/>
  <c r="J39" i="128"/>
  <c r="K39" i="128"/>
  <c r="L39" i="128"/>
  <c r="M39" i="128"/>
  <c r="N39" i="128"/>
  <c r="O39" i="128"/>
  <c r="P39" i="128"/>
  <c r="Q39" i="128"/>
  <c r="R39" i="128"/>
  <c r="S39" i="128"/>
  <c r="T39" i="128"/>
  <c r="U39" i="128"/>
  <c r="V39" i="128"/>
  <c r="W39" i="128"/>
  <c r="X39" i="128"/>
  <c r="Y39" i="128"/>
  <c r="Z39" i="128"/>
  <c r="AA39" i="128"/>
  <c r="AB39" i="128"/>
  <c r="AC39" i="128"/>
  <c r="AD39" i="128"/>
  <c r="AE39" i="128"/>
  <c r="AF39" i="128"/>
  <c r="AG39" i="128"/>
  <c r="AH39" i="128"/>
  <c r="AI39" i="128"/>
  <c r="AJ39" i="128"/>
  <c r="AK39" i="128"/>
  <c r="AL39" i="128"/>
  <c r="AM39" i="128"/>
  <c r="AN39" i="128"/>
  <c r="AO39" i="128"/>
  <c r="AP39" i="128"/>
  <c r="AQ39" i="128"/>
  <c r="AR39" i="128"/>
  <c r="AS39" i="128"/>
  <c r="AT39" i="128"/>
  <c r="AU39" i="128"/>
  <c r="AV39" i="128"/>
  <c r="AW39" i="128"/>
  <c r="AX39" i="128"/>
  <c r="AY39" i="128"/>
  <c r="AZ39" i="128"/>
  <c r="BA39" i="128"/>
  <c r="BB39" i="128"/>
  <c r="BC39" i="128"/>
  <c r="BD39" i="128"/>
  <c r="BE39" i="128"/>
  <c r="BF39" i="128"/>
  <c r="BG39" i="128"/>
  <c r="BH39" i="128"/>
  <c r="BI39" i="128"/>
  <c r="BJ39" i="128"/>
  <c r="BK39" i="128"/>
  <c r="BL39" i="128"/>
  <c r="BM39" i="128"/>
  <c r="BN39" i="128"/>
  <c r="BO39" i="128"/>
  <c r="BP39" i="128"/>
  <c r="BQ39" i="128"/>
  <c r="BR39" i="128"/>
  <c r="BS39" i="128"/>
  <c r="BT39" i="128"/>
  <c r="BU39" i="128"/>
  <c r="BV39" i="128"/>
  <c r="BW39" i="128"/>
  <c r="BX39" i="128"/>
  <c r="BY39" i="128"/>
  <c r="BZ39" i="128"/>
  <c r="CA39" i="128"/>
  <c r="CB39" i="128"/>
  <c r="CC39" i="128"/>
  <c r="CD39" i="128"/>
  <c r="CE39" i="128"/>
  <c r="CF39" i="128"/>
  <c r="E40" i="128"/>
  <c r="F40" i="128"/>
  <c r="G40" i="128"/>
  <c r="H40" i="128"/>
  <c r="I40" i="128"/>
  <c r="J40" i="128"/>
  <c r="K40" i="128"/>
  <c r="L40" i="128"/>
  <c r="M40" i="128"/>
  <c r="N40" i="128"/>
  <c r="O40" i="128"/>
  <c r="P40" i="128"/>
  <c r="Q40" i="128"/>
  <c r="R40" i="128"/>
  <c r="S40" i="128"/>
  <c r="T40" i="128"/>
  <c r="U40" i="128"/>
  <c r="V40" i="128"/>
  <c r="W40" i="128"/>
  <c r="X40" i="128"/>
  <c r="Y40" i="128"/>
  <c r="Z40" i="128"/>
  <c r="AA40" i="128"/>
  <c r="AB40" i="128"/>
  <c r="AC40" i="128"/>
  <c r="AD40" i="128"/>
  <c r="AE40" i="128"/>
  <c r="AF40" i="128"/>
  <c r="AG40" i="128"/>
  <c r="AH40" i="128"/>
  <c r="AI40" i="128"/>
  <c r="AJ40" i="128"/>
  <c r="AK40" i="128"/>
  <c r="AL40" i="128"/>
  <c r="AM40" i="128"/>
  <c r="AN40" i="128"/>
  <c r="AO40" i="128"/>
  <c r="AP40" i="128"/>
  <c r="AQ40" i="128"/>
  <c r="AR40" i="128"/>
  <c r="AS40" i="128"/>
  <c r="AT40" i="128"/>
  <c r="AU40" i="128"/>
  <c r="AV40" i="128"/>
  <c r="AW40" i="128"/>
  <c r="AX40" i="128"/>
  <c r="AY40" i="128"/>
  <c r="AZ40" i="128"/>
  <c r="BA40" i="128"/>
  <c r="BB40" i="128"/>
  <c r="BC40" i="128"/>
  <c r="BD40" i="128"/>
  <c r="BE40" i="128"/>
  <c r="BF40" i="128"/>
  <c r="BG40" i="128"/>
  <c r="BH40" i="128"/>
  <c r="BI40" i="128"/>
  <c r="BJ40" i="128"/>
  <c r="BK40" i="128"/>
  <c r="BL40" i="128"/>
  <c r="BM40" i="128"/>
  <c r="BN40" i="128"/>
  <c r="BO40" i="128"/>
  <c r="BP40" i="128"/>
  <c r="BQ40" i="128"/>
  <c r="BR40" i="128"/>
  <c r="BS40" i="128"/>
  <c r="BT40" i="128"/>
  <c r="BU40" i="128"/>
  <c r="BV40" i="128"/>
  <c r="BW40" i="128"/>
  <c r="BX40" i="128"/>
  <c r="BY40" i="128"/>
  <c r="BZ40" i="128"/>
  <c r="CA40" i="128"/>
  <c r="CB40" i="128"/>
  <c r="CC40" i="128"/>
  <c r="CD40" i="128"/>
  <c r="CE40" i="128"/>
  <c r="CF40" i="128"/>
  <c r="E41" i="128"/>
  <c r="F41" i="128"/>
  <c r="G41" i="128"/>
  <c r="H41" i="128"/>
  <c r="I41" i="128"/>
  <c r="J41" i="128"/>
  <c r="K41" i="128"/>
  <c r="L41" i="128"/>
  <c r="M41" i="128"/>
  <c r="N41" i="128"/>
  <c r="O41" i="128"/>
  <c r="P41" i="128"/>
  <c r="Q41" i="128"/>
  <c r="R41" i="128"/>
  <c r="S41" i="128"/>
  <c r="T41" i="128"/>
  <c r="U41" i="128"/>
  <c r="V41" i="128"/>
  <c r="W41" i="128"/>
  <c r="X41" i="128"/>
  <c r="Y41" i="128"/>
  <c r="Z41" i="128"/>
  <c r="AA41" i="128"/>
  <c r="AB41" i="128"/>
  <c r="AC41" i="128"/>
  <c r="AD41" i="128"/>
  <c r="AE41" i="128"/>
  <c r="AF41" i="128"/>
  <c r="AG41" i="128"/>
  <c r="AH41" i="128"/>
  <c r="AI41" i="128"/>
  <c r="AJ41" i="128"/>
  <c r="AK41" i="128"/>
  <c r="AL41" i="128"/>
  <c r="AM41" i="128"/>
  <c r="AN41" i="128"/>
  <c r="AO41" i="128"/>
  <c r="AP41" i="128"/>
  <c r="AQ41" i="128"/>
  <c r="AR41" i="128"/>
  <c r="AS41" i="128"/>
  <c r="AT41" i="128"/>
  <c r="AU41" i="128"/>
  <c r="AV41" i="128"/>
  <c r="AW41" i="128"/>
  <c r="AX41" i="128"/>
  <c r="AY41" i="128"/>
  <c r="AZ41" i="128"/>
  <c r="BA41" i="128"/>
  <c r="BB41" i="128"/>
  <c r="BC41" i="128"/>
  <c r="BD41" i="128"/>
  <c r="BE41" i="128"/>
  <c r="BF41" i="128"/>
  <c r="BG41" i="128"/>
  <c r="BH41" i="128"/>
  <c r="BI41" i="128"/>
  <c r="BJ41" i="128"/>
  <c r="BK41" i="128"/>
  <c r="BL41" i="128"/>
  <c r="BM41" i="128"/>
  <c r="BN41" i="128"/>
  <c r="BO41" i="128"/>
  <c r="BP41" i="128"/>
  <c r="BQ41" i="128"/>
  <c r="BR41" i="128"/>
  <c r="BS41" i="128"/>
  <c r="BT41" i="128"/>
  <c r="BU41" i="128"/>
  <c r="BV41" i="128"/>
  <c r="BW41" i="128"/>
  <c r="BX41" i="128"/>
  <c r="BY41" i="128"/>
  <c r="BZ41" i="128"/>
  <c r="CA41" i="128"/>
  <c r="CB41" i="128"/>
  <c r="CC41" i="128"/>
  <c r="CD41" i="128"/>
  <c r="CE41" i="128"/>
  <c r="CF41" i="128"/>
  <c r="E42" i="128"/>
  <c r="F42" i="128"/>
  <c r="G42" i="128"/>
  <c r="H42" i="128"/>
  <c r="I42" i="128"/>
  <c r="J42" i="128"/>
  <c r="K42" i="128"/>
  <c r="L42" i="128"/>
  <c r="M42" i="128"/>
  <c r="N42" i="128"/>
  <c r="O42" i="128"/>
  <c r="P42" i="128"/>
  <c r="Q42" i="128"/>
  <c r="R42" i="128"/>
  <c r="S42" i="128"/>
  <c r="T42" i="128"/>
  <c r="U42" i="128"/>
  <c r="V42" i="128"/>
  <c r="W42" i="128"/>
  <c r="X42" i="128"/>
  <c r="Y42" i="128"/>
  <c r="Z42" i="128"/>
  <c r="AA42" i="128"/>
  <c r="AB42" i="128"/>
  <c r="AC42" i="128"/>
  <c r="AD42" i="128"/>
  <c r="AE42" i="128"/>
  <c r="AF42" i="128"/>
  <c r="AG42" i="128"/>
  <c r="AH42" i="128"/>
  <c r="AI42" i="128"/>
  <c r="AJ42" i="128"/>
  <c r="AK42" i="128"/>
  <c r="AL42" i="128"/>
  <c r="AM42" i="128"/>
  <c r="AN42" i="128"/>
  <c r="AO42" i="128"/>
  <c r="AP42" i="128"/>
  <c r="AQ42" i="128"/>
  <c r="AR42" i="128"/>
  <c r="AS42" i="128"/>
  <c r="AT42" i="128"/>
  <c r="AU42" i="128"/>
  <c r="AV42" i="128"/>
  <c r="AW42" i="128"/>
  <c r="AX42" i="128"/>
  <c r="AY42" i="128"/>
  <c r="AZ42" i="128"/>
  <c r="BA42" i="128"/>
  <c r="BB42" i="128"/>
  <c r="BC42" i="128"/>
  <c r="BD42" i="128"/>
  <c r="BE42" i="128"/>
  <c r="BF42" i="128"/>
  <c r="BG42" i="128"/>
  <c r="BH42" i="128"/>
  <c r="BI42" i="128"/>
  <c r="BJ42" i="128"/>
  <c r="BK42" i="128"/>
  <c r="BL42" i="128"/>
  <c r="BM42" i="128"/>
  <c r="BN42" i="128"/>
  <c r="BO42" i="128"/>
  <c r="BP42" i="128"/>
  <c r="BQ42" i="128"/>
  <c r="BR42" i="128"/>
  <c r="BS42" i="128"/>
  <c r="BT42" i="128"/>
  <c r="BU42" i="128"/>
  <c r="BV42" i="128"/>
  <c r="BW42" i="128"/>
  <c r="BX42" i="128"/>
  <c r="BY42" i="128"/>
  <c r="BZ42" i="128"/>
  <c r="CA42" i="128"/>
  <c r="CB42" i="128"/>
  <c r="CC42" i="128"/>
  <c r="CD42" i="128"/>
  <c r="CE42" i="128"/>
  <c r="CF42" i="128"/>
  <c r="E43" i="128"/>
  <c r="F43" i="128"/>
  <c r="G43" i="128"/>
  <c r="H43" i="128"/>
  <c r="I43" i="128"/>
  <c r="J43" i="128"/>
  <c r="K43" i="128"/>
  <c r="L43" i="128"/>
  <c r="M43" i="128"/>
  <c r="N43" i="128"/>
  <c r="O43" i="128"/>
  <c r="P43" i="128"/>
  <c r="Q43" i="128"/>
  <c r="R43" i="128"/>
  <c r="S43" i="128"/>
  <c r="T43" i="128"/>
  <c r="U43" i="128"/>
  <c r="V43" i="128"/>
  <c r="W43" i="128"/>
  <c r="X43" i="128"/>
  <c r="Y43" i="128"/>
  <c r="Z43" i="128"/>
  <c r="AA43" i="128"/>
  <c r="AB43" i="128"/>
  <c r="AC43" i="128"/>
  <c r="AD43" i="128"/>
  <c r="AE43" i="128"/>
  <c r="AF43" i="128"/>
  <c r="AG43" i="128"/>
  <c r="AH43" i="128"/>
  <c r="AI43" i="128"/>
  <c r="AJ43" i="128"/>
  <c r="AK43" i="128"/>
  <c r="AL43" i="128"/>
  <c r="AM43" i="128"/>
  <c r="AN43" i="128"/>
  <c r="AO43" i="128"/>
  <c r="AP43" i="128"/>
  <c r="AQ43" i="128"/>
  <c r="AR43" i="128"/>
  <c r="AS43" i="128"/>
  <c r="AT43" i="128"/>
  <c r="AU43" i="128"/>
  <c r="AV43" i="128"/>
  <c r="AW43" i="128"/>
  <c r="AX43" i="128"/>
  <c r="AY43" i="128"/>
  <c r="AZ43" i="128"/>
  <c r="BA43" i="128"/>
  <c r="BB43" i="128"/>
  <c r="BC43" i="128"/>
  <c r="BD43" i="128"/>
  <c r="BE43" i="128"/>
  <c r="BF43" i="128"/>
  <c r="BG43" i="128"/>
  <c r="BH43" i="128"/>
  <c r="BI43" i="128"/>
  <c r="BJ43" i="128"/>
  <c r="BK43" i="128"/>
  <c r="BL43" i="128"/>
  <c r="BM43" i="128"/>
  <c r="BN43" i="128"/>
  <c r="BO43" i="128"/>
  <c r="BP43" i="128"/>
  <c r="BQ43" i="128"/>
  <c r="BR43" i="128"/>
  <c r="BS43" i="128"/>
  <c r="BT43" i="128"/>
  <c r="BU43" i="128"/>
  <c r="BV43" i="128"/>
  <c r="BW43" i="128"/>
  <c r="BX43" i="128"/>
  <c r="BY43" i="128"/>
  <c r="BZ43" i="128"/>
  <c r="CA43" i="128"/>
  <c r="CB43" i="128"/>
  <c r="CC43" i="128"/>
  <c r="CD43" i="128"/>
  <c r="CE43" i="128"/>
  <c r="CF43" i="128"/>
  <c r="E44" i="128"/>
  <c r="F44" i="128"/>
  <c r="G44" i="128"/>
  <c r="H44" i="128"/>
  <c r="I44" i="128"/>
  <c r="J44" i="128"/>
  <c r="K44" i="128"/>
  <c r="L44" i="128"/>
  <c r="M44" i="128"/>
  <c r="N44" i="128"/>
  <c r="O44" i="128"/>
  <c r="P44" i="128"/>
  <c r="Q44" i="128"/>
  <c r="R44" i="128"/>
  <c r="S44" i="128"/>
  <c r="T44" i="128"/>
  <c r="U44" i="128"/>
  <c r="V44" i="128"/>
  <c r="W44" i="128"/>
  <c r="X44" i="128"/>
  <c r="Y44" i="128"/>
  <c r="Z44" i="128"/>
  <c r="AA44" i="128"/>
  <c r="AB44" i="128"/>
  <c r="AC44" i="128"/>
  <c r="AD44" i="128"/>
  <c r="AE44" i="128"/>
  <c r="AF44" i="128"/>
  <c r="AG44" i="128"/>
  <c r="AH44" i="128"/>
  <c r="AI44" i="128"/>
  <c r="AJ44" i="128"/>
  <c r="AK44" i="128"/>
  <c r="AL44" i="128"/>
  <c r="AM44" i="128"/>
  <c r="AN44" i="128"/>
  <c r="AO44" i="128"/>
  <c r="AP44" i="128"/>
  <c r="AQ44" i="128"/>
  <c r="AR44" i="128"/>
  <c r="AS44" i="128"/>
  <c r="AT44" i="128"/>
  <c r="AU44" i="128"/>
  <c r="AV44" i="128"/>
  <c r="AW44" i="128"/>
  <c r="AX44" i="128"/>
  <c r="AY44" i="128"/>
  <c r="AZ44" i="128"/>
  <c r="BA44" i="128"/>
  <c r="BB44" i="128"/>
  <c r="BC44" i="128"/>
  <c r="BD44" i="128"/>
  <c r="BE44" i="128"/>
  <c r="BF44" i="128"/>
  <c r="BG44" i="128"/>
  <c r="BH44" i="128"/>
  <c r="BI44" i="128"/>
  <c r="BJ44" i="128"/>
  <c r="BK44" i="128"/>
  <c r="BL44" i="128"/>
  <c r="BM44" i="128"/>
  <c r="BN44" i="128"/>
  <c r="BO44" i="128"/>
  <c r="BP44" i="128"/>
  <c r="BQ44" i="128"/>
  <c r="BR44" i="128"/>
  <c r="BS44" i="128"/>
  <c r="BT44" i="128"/>
  <c r="BU44" i="128"/>
  <c r="BV44" i="128"/>
  <c r="BW44" i="128"/>
  <c r="BX44" i="128"/>
  <c r="BY44" i="128"/>
  <c r="BZ44" i="128"/>
  <c r="CA44" i="128"/>
  <c r="CB44" i="128"/>
  <c r="CC44" i="128"/>
  <c r="CD44" i="128"/>
  <c r="CE44" i="128"/>
  <c r="CF44" i="128"/>
  <c r="E45" i="128"/>
  <c r="F45" i="128"/>
  <c r="G45" i="128"/>
  <c r="H45" i="128"/>
  <c r="I45" i="128"/>
  <c r="J45" i="128"/>
  <c r="K45" i="128"/>
  <c r="L45" i="128"/>
  <c r="M45" i="128"/>
  <c r="N45" i="128"/>
  <c r="O45" i="128"/>
  <c r="P45" i="128"/>
  <c r="Q45" i="128"/>
  <c r="R45" i="128"/>
  <c r="S45" i="128"/>
  <c r="T45" i="128"/>
  <c r="U45" i="128"/>
  <c r="V45" i="128"/>
  <c r="W45" i="128"/>
  <c r="X45" i="128"/>
  <c r="Y45" i="128"/>
  <c r="Z45" i="128"/>
  <c r="AA45" i="128"/>
  <c r="AB45" i="128"/>
  <c r="AC45" i="128"/>
  <c r="AD45" i="128"/>
  <c r="AE45" i="128"/>
  <c r="AF45" i="128"/>
  <c r="AG45" i="128"/>
  <c r="AH45" i="128"/>
  <c r="AI45" i="128"/>
  <c r="AJ45" i="128"/>
  <c r="AK45" i="128"/>
  <c r="AL45" i="128"/>
  <c r="AM45" i="128"/>
  <c r="AN45" i="128"/>
  <c r="AO45" i="128"/>
  <c r="AP45" i="128"/>
  <c r="AQ45" i="128"/>
  <c r="AR45" i="128"/>
  <c r="AS45" i="128"/>
  <c r="AT45" i="128"/>
  <c r="AU45" i="128"/>
  <c r="AV45" i="128"/>
  <c r="AW45" i="128"/>
  <c r="AX45" i="128"/>
  <c r="AY45" i="128"/>
  <c r="AZ45" i="128"/>
  <c r="BA45" i="128"/>
  <c r="BB45" i="128"/>
  <c r="BC45" i="128"/>
  <c r="BD45" i="128"/>
  <c r="BE45" i="128"/>
  <c r="BF45" i="128"/>
  <c r="BG45" i="128"/>
  <c r="BH45" i="128"/>
  <c r="BI45" i="128"/>
  <c r="BJ45" i="128"/>
  <c r="BK45" i="128"/>
  <c r="BL45" i="128"/>
  <c r="BM45" i="128"/>
  <c r="BN45" i="128"/>
  <c r="BO45" i="128"/>
  <c r="BP45" i="128"/>
  <c r="BQ45" i="128"/>
  <c r="BR45" i="128"/>
  <c r="BS45" i="128"/>
  <c r="BT45" i="128"/>
  <c r="BU45" i="128"/>
  <c r="BV45" i="128"/>
  <c r="BW45" i="128"/>
  <c r="BX45" i="128"/>
  <c r="BY45" i="128"/>
  <c r="BZ45" i="128"/>
  <c r="CA45" i="128"/>
  <c r="CB45" i="128"/>
  <c r="CC45" i="128"/>
  <c r="CD45" i="128"/>
  <c r="CE45" i="128"/>
  <c r="CF45" i="128"/>
  <c r="E46" i="128"/>
  <c r="F46" i="128"/>
  <c r="G46" i="128"/>
  <c r="H46" i="128"/>
  <c r="I46" i="128"/>
  <c r="J46" i="128"/>
  <c r="K46" i="128"/>
  <c r="L46" i="128"/>
  <c r="M46" i="128"/>
  <c r="N46" i="128"/>
  <c r="O46" i="128"/>
  <c r="P46" i="128"/>
  <c r="Q46" i="128"/>
  <c r="R46" i="128"/>
  <c r="S46" i="128"/>
  <c r="T46" i="128"/>
  <c r="U46" i="128"/>
  <c r="V46" i="128"/>
  <c r="W46" i="128"/>
  <c r="X46" i="128"/>
  <c r="Y46" i="128"/>
  <c r="Z46" i="128"/>
  <c r="AA46" i="128"/>
  <c r="AB46" i="128"/>
  <c r="AC46" i="128"/>
  <c r="AD46" i="128"/>
  <c r="AE46" i="128"/>
  <c r="AF46" i="128"/>
  <c r="AG46" i="128"/>
  <c r="AH46" i="128"/>
  <c r="AI46" i="128"/>
  <c r="AJ46" i="128"/>
  <c r="AK46" i="128"/>
  <c r="AL46" i="128"/>
  <c r="AM46" i="128"/>
  <c r="AN46" i="128"/>
  <c r="AO46" i="128"/>
  <c r="AP46" i="128"/>
  <c r="AQ46" i="128"/>
  <c r="AR46" i="128"/>
  <c r="AS46" i="128"/>
  <c r="AT46" i="128"/>
  <c r="AU46" i="128"/>
  <c r="AV46" i="128"/>
  <c r="AW46" i="128"/>
  <c r="AX46" i="128"/>
  <c r="AY46" i="128"/>
  <c r="AZ46" i="128"/>
  <c r="BA46" i="128"/>
  <c r="BB46" i="128"/>
  <c r="BC46" i="128"/>
  <c r="BD46" i="128"/>
  <c r="BE46" i="128"/>
  <c r="BF46" i="128"/>
  <c r="BG46" i="128"/>
  <c r="BH46" i="128"/>
  <c r="BI46" i="128"/>
  <c r="BJ46" i="128"/>
  <c r="BK46" i="128"/>
  <c r="BL46" i="128"/>
  <c r="BM46" i="128"/>
  <c r="BN46" i="128"/>
  <c r="BO46" i="128"/>
  <c r="BP46" i="128"/>
  <c r="BQ46" i="128"/>
  <c r="BR46" i="128"/>
  <c r="BS46" i="128"/>
  <c r="BT46" i="128"/>
  <c r="BU46" i="128"/>
  <c r="BV46" i="128"/>
  <c r="BW46" i="128"/>
  <c r="BX46" i="128"/>
  <c r="BY46" i="128"/>
  <c r="BZ46" i="128"/>
  <c r="CA46" i="128"/>
  <c r="CB46" i="128"/>
  <c r="CC46" i="128"/>
  <c r="CD46" i="128"/>
  <c r="CE46" i="128"/>
  <c r="CF46" i="128"/>
  <c r="E47" i="128"/>
  <c r="F47" i="128"/>
  <c r="G47" i="128"/>
  <c r="H47" i="128"/>
  <c r="I47" i="128"/>
  <c r="J47" i="128"/>
  <c r="K47" i="128"/>
  <c r="L47" i="128"/>
  <c r="M47" i="128"/>
  <c r="N47" i="128"/>
  <c r="O47" i="128"/>
  <c r="P47" i="128"/>
  <c r="Q47" i="128"/>
  <c r="R47" i="128"/>
  <c r="S47" i="128"/>
  <c r="T47" i="128"/>
  <c r="U47" i="128"/>
  <c r="V47" i="128"/>
  <c r="W47" i="128"/>
  <c r="X47" i="128"/>
  <c r="Y47" i="128"/>
  <c r="Z47" i="128"/>
  <c r="AA47" i="128"/>
  <c r="AB47" i="128"/>
  <c r="AC47" i="128"/>
  <c r="AD47" i="128"/>
  <c r="AE47" i="128"/>
  <c r="AF47" i="128"/>
  <c r="AG47" i="128"/>
  <c r="AH47" i="128"/>
  <c r="AI47" i="128"/>
  <c r="AJ47" i="128"/>
  <c r="AK47" i="128"/>
  <c r="AL47" i="128"/>
  <c r="AM47" i="128"/>
  <c r="AN47" i="128"/>
  <c r="AO47" i="128"/>
  <c r="AP47" i="128"/>
  <c r="AQ47" i="128"/>
  <c r="AR47" i="128"/>
  <c r="AS47" i="128"/>
  <c r="AT47" i="128"/>
  <c r="AU47" i="128"/>
  <c r="AV47" i="128"/>
  <c r="AW47" i="128"/>
  <c r="AX47" i="128"/>
  <c r="AY47" i="128"/>
  <c r="AZ47" i="128"/>
  <c r="BA47" i="128"/>
  <c r="BB47" i="128"/>
  <c r="BC47" i="128"/>
  <c r="BD47" i="128"/>
  <c r="BE47" i="128"/>
  <c r="BF47" i="128"/>
  <c r="BG47" i="128"/>
  <c r="BH47" i="128"/>
  <c r="BI47" i="128"/>
  <c r="BJ47" i="128"/>
  <c r="BK47" i="128"/>
  <c r="BL47" i="128"/>
  <c r="BM47" i="128"/>
  <c r="BN47" i="128"/>
  <c r="BO47" i="128"/>
  <c r="BP47" i="128"/>
  <c r="BQ47" i="128"/>
  <c r="BR47" i="128"/>
  <c r="BS47" i="128"/>
  <c r="BT47" i="128"/>
  <c r="BU47" i="128"/>
  <c r="BV47" i="128"/>
  <c r="BW47" i="128"/>
  <c r="BX47" i="128"/>
  <c r="BY47" i="128"/>
  <c r="BZ47" i="128"/>
  <c r="CA47" i="128"/>
  <c r="CB47" i="128"/>
  <c r="CC47" i="128"/>
  <c r="CD47" i="128"/>
  <c r="CE47" i="128"/>
  <c r="CF47" i="128"/>
  <c r="E48" i="128"/>
  <c r="F48" i="128"/>
  <c r="G48" i="128"/>
  <c r="H48" i="128"/>
  <c r="I48" i="128"/>
  <c r="J48" i="128"/>
  <c r="K48" i="128"/>
  <c r="L48" i="128"/>
  <c r="M48" i="128"/>
  <c r="N48" i="128"/>
  <c r="O48" i="128"/>
  <c r="P48" i="128"/>
  <c r="Q48" i="128"/>
  <c r="R48" i="128"/>
  <c r="S48" i="128"/>
  <c r="T48" i="128"/>
  <c r="U48" i="128"/>
  <c r="V48" i="128"/>
  <c r="W48" i="128"/>
  <c r="X48" i="128"/>
  <c r="Y48" i="128"/>
  <c r="Z48" i="128"/>
  <c r="AA48" i="128"/>
  <c r="AB48" i="128"/>
  <c r="AC48" i="128"/>
  <c r="AD48" i="128"/>
  <c r="AE48" i="128"/>
  <c r="AF48" i="128"/>
  <c r="AG48" i="128"/>
  <c r="AH48" i="128"/>
  <c r="AI48" i="128"/>
  <c r="AJ48" i="128"/>
  <c r="AK48" i="128"/>
  <c r="AL48" i="128"/>
  <c r="AM48" i="128"/>
  <c r="AN48" i="128"/>
  <c r="AO48" i="128"/>
  <c r="AP48" i="128"/>
  <c r="AQ48" i="128"/>
  <c r="AR48" i="128"/>
  <c r="AS48" i="128"/>
  <c r="AT48" i="128"/>
  <c r="AU48" i="128"/>
  <c r="AV48" i="128"/>
  <c r="AW48" i="128"/>
  <c r="AX48" i="128"/>
  <c r="AY48" i="128"/>
  <c r="AZ48" i="128"/>
  <c r="BA48" i="128"/>
  <c r="BB48" i="128"/>
  <c r="BC48" i="128"/>
  <c r="BD48" i="128"/>
  <c r="BE48" i="128"/>
  <c r="BF48" i="128"/>
  <c r="BG48" i="128"/>
  <c r="BH48" i="128"/>
  <c r="BI48" i="128"/>
  <c r="BJ48" i="128"/>
  <c r="BK48" i="128"/>
  <c r="BL48" i="128"/>
  <c r="BM48" i="128"/>
  <c r="BN48" i="128"/>
  <c r="BO48" i="128"/>
  <c r="BP48" i="128"/>
  <c r="BQ48" i="128"/>
  <c r="BR48" i="128"/>
  <c r="BS48" i="128"/>
  <c r="BT48" i="128"/>
  <c r="BU48" i="128"/>
  <c r="BV48" i="128"/>
  <c r="BW48" i="128"/>
  <c r="BX48" i="128"/>
  <c r="BY48" i="128"/>
  <c r="BZ48" i="128"/>
  <c r="CA48" i="128"/>
  <c r="CB48" i="128"/>
  <c r="CC48" i="128"/>
  <c r="CD48" i="128"/>
  <c r="CE48" i="128"/>
  <c r="CF48" i="128"/>
  <c r="E49" i="128"/>
  <c r="F49" i="128"/>
  <c r="G49" i="128"/>
  <c r="H49" i="128"/>
  <c r="I49" i="128"/>
  <c r="J49" i="128"/>
  <c r="K49" i="128"/>
  <c r="L49" i="128"/>
  <c r="M49" i="128"/>
  <c r="N49" i="128"/>
  <c r="O49" i="128"/>
  <c r="P49" i="128"/>
  <c r="Q49" i="128"/>
  <c r="R49" i="128"/>
  <c r="S49" i="128"/>
  <c r="T49" i="128"/>
  <c r="U49" i="128"/>
  <c r="V49" i="128"/>
  <c r="W49" i="128"/>
  <c r="X49" i="128"/>
  <c r="Y49" i="128"/>
  <c r="Z49" i="128"/>
  <c r="AA49" i="128"/>
  <c r="AB49" i="128"/>
  <c r="AC49" i="128"/>
  <c r="AD49" i="128"/>
  <c r="AE49" i="128"/>
  <c r="AF49" i="128"/>
  <c r="AG49" i="128"/>
  <c r="AH49" i="128"/>
  <c r="AI49" i="128"/>
  <c r="AJ49" i="128"/>
  <c r="AK49" i="128"/>
  <c r="AL49" i="128"/>
  <c r="AM49" i="128"/>
  <c r="AN49" i="128"/>
  <c r="AO49" i="128"/>
  <c r="AP49" i="128"/>
  <c r="AQ49" i="128"/>
  <c r="AR49" i="128"/>
  <c r="AS49" i="128"/>
  <c r="AT49" i="128"/>
  <c r="AU49" i="128"/>
  <c r="AV49" i="128"/>
  <c r="AW49" i="128"/>
  <c r="AX49" i="128"/>
  <c r="AY49" i="128"/>
  <c r="AZ49" i="128"/>
  <c r="BA49" i="128"/>
  <c r="BB49" i="128"/>
  <c r="BC49" i="128"/>
  <c r="BD49" i="128"/>
  <c r="BE49" i="128"/>
  <c r="BF49" i="128"/>
  <c r="BG49" i="128"/>
  <c r="BH49" i="128"/>
  <c r="BI49" i="128"/>
  <c r="BJ49" i="128"/>
  <c r="BK49" i="128"/>
  <c r="BL49" i="128"/>
  <c r="BM49" i="128"/>
  <c r="BN49" i="128"/>
  <c r="BO49" i="128"/>
  <c r="BP49" i="128"/>
  <c r="BQ49" i="128"/>
  <c r="BR49" i="128"/>
  <c r="BS49" i="128"/>
  <c r="BT49" i="128"/>
  <c r="BU49" i="128"/>
  <c r="BV49" i="128"/>
  <c r="BW49" i="128"/>
  <c r="BX49" i="128"/>
  <c r="BY49" i="128"/>
  <c r="BZ49" i="128"/>
  <c r="CA49" i="128"/>
  <c r="CB49" i="128"/>
  <c r="CC49" i="128"/>
  <c r="CD49" i="128"/>
  <c r="CE49" i="128"/>
  <c r="CF49" i="128"/>
  <c r="E50" i="128"/>
  <c r="F50" i="128"/>
  <c r="G50" i="128"/>
  <c r="H50" i="128"/>
  <c r="I50" i="128"/>
  <c r="J50" i="128"/>
  <c r="K50" i="128"/>
  <c r="L50" i="128"/>
  <c r="M50" i="128"/>
  <c r="N50" i="128"/>
  <c r="O50" i="128"/>
  <c r="P50" i="128"/>
  <c r="Q50" i="128"/>
  <c r="R50" i="128"/>
  <c r="S50" i="128"/>
  <c r="T50" i="128"/>
  <c r="U50" i="128"/>
  <c r="V50" i="128"/>
  <c r="W50" i="128"/>
  <c r="X50" i="128"/>
  <c r="Y50" i="128"/>
  <c r="Z50" i="128"/>
  <c r="AA50" i="128"/>
  <c r="AB50" i="128"/>
  <c r="AC50" i="128"/>
  <c r="AD50" i="128"/>
  <c r="AE50" i="128"/>
  <c r="AF50" i="128"/>
  <c r="AG50" i="128"/>
  <c r="AH50" i="128"/>
  <c r="AI50" i="128"/>
  <c r="AJ50" i="128"/>
  <c r="AK50" i="128"/>
  <c r="AL50" i="128"/>
  <c r="AM50" i="128"/>
  <c r="AN50" i="128"/>
  <c r="AO50" i="128"/>
  <c r="AP50" i="128"/>
  <c r="AQ50" i="128"/>
  <c r="AR50" i="128"/>
  <c r="AS50" i="128"/>
  <c r="AT50" i="128"/>
  <c r="AU50" i="128"/>
  <c r="AV50" i="128"/>
  <c r="AW50" i="128"/>
  <c r="AX50" i="128"/>
  <c r="AY50" i="128"/>
  <c r="AZ50" i="128"/>
  <c r="BA50" i="128"/>
  <c r="BB50" i="128"/>
  <c r="BC50" i="128"/>
  <c r="BD50" i="128"/>
  <c r="BE50" i="128"/>
  <c r="BF50" i="128"/>
  <c r="BG50" i="128"/>
  <c r="BH50" i="128"/>
  <c r="BI50" i="128"/>
  <c r="BJ50" i="128"/>
  <c r="BK50" i="128"/>
  <c r="BL50" i="128"/>
  <c r="BM50" i="128"/>
  <c r="BN50" i="128"/>
  <c r="BO50" i="128"/>
  <c r="BP50" i="128"/>
  <c r="BQ50" i="128"/>
  <c r="BR50" i="128"/>
  <c r="BS50" i="128"/>
  <c r="BT50" i="128"/>
  <c r="BU50" i="128"/>
  <c r="BV50" i="128"/>
  <c r="BW50" i="128"/>
  <c r="BX50" i="128"/>
  <c r="BY50" i="128"/>
  <c r="BZ50" i="128"/>
  <c r="CA50" i="128"/>
  <c r="CB50" i="128"/>
  <c r="CC50" i="128"/>
  <c r="CD50" i="128"/>
  <c r="CE50" i="128"/>
  <c r="CF50" i="128"/>
  <c r="E51" i="128"/>
  <c r="F51" i="128"/>
  <c r="G51" i="128"/>
  <c r="H51" i="128"/>
  <c r="I51" i="128"/>
  <c r="J51" i="128"/>
  <c r="K51" i="128"/>
  <c r="L51" i="128"/>
  <c r="M51" i="128"/>
  <c r="N51" i="128"/>
  <c r="O51" i="128"/>
  <c r="P51" i="128"/>
  <c r="Q51" i="128"/>
  <c r="R51" i="128"/>
  <c r="S51" i="128"/>
  <c r="T51" i="128"/>
  <c r="U51" i="128"/>
  <c r="V51" i="128"/>
  <c r="W51" i="128"/>
  <c r="X51" i="128"/>
  <c r="Y51" i="128"/>
  <c r="Z51" i="128"/>
  <c r="AA51" i="128"/>
  <c r="AB51" i="128"/>
  <c r="AC51" i="128"/>
  <c r="AD51" i="128"/>
  <c r="AE51" i="128"/>
  <c r="AF51" i="128"/>
  <c r="AG51" i="128"/>
  <c r="AH51" i="128"/>
  <c r="AI51" i="128"/>
  <c r="AJ51" i="128"/>
  <c r="AK51" i="128"/>
  <c r="AL51" i="128"/>
  <c r="AM51" i="128"/>
  <c r="AN51" i="128"/>
  <c r="AO51" i="128"/>
  <c r="AP51" i="128"/>
  <c r="AQ51" i="128"/>
  <c r="AR51" i="128"/>
  <c r="AS51" i="128"/>
  <c r="AT51" i="128"/>
  <c r="AU51" i="128"/>
  <c r="AV51" i="128"/>
  <c r="AW51" i="128"/>
  <c r="AX51" i="128"/>
  <c r="AY51" i="128"/>
  <c r="AZ51" i="128"/>
  <c r="BA51" i="128"/>
  <c r="BB51" i="128"/>
  <c r="BC51" i="128"/>
  <c r="BD51" i="128"/>
  <c r="BE51" i="128"/>
  <c r="BF51" i="128"/>
  <c r="BG51" i="128"/>
  <c r="BH51" i="128"/>
  <c r="BI51" i="128"/>
  <c r="BJ51" i="128"/>
  <c r="BK51" i="128"/>
  <c r="BL51" i="128"/>
  <c r="BM51" i="128"/>
  <c r="BN51" i="128"/>
  <c r="BO51" i="128"/>
  <c r="BP51" i="128"/>
  <c r="BQ51" i="128"/>
  <c r="BR51" i="128"/>
  <c r="BS51" i="128"/>
  <c r="BT51" i="128"/>
  <c r="BU51" i="128"/>
  <c r="BV51" i="128"/>
  <c r="BW51" i="128"/>
  <c r="BX51" i="128"/>
  <c r="BY51" i="128"/>
  <c r="BZ51" i="128"/>
  <c r="CA51" i="128"/>
  <c r="CB51" i="128"/>
  <c r="CC51" i="128"/>
  <c r="CD51" i="128"/>
  <c r="CE51" i="128"/>
  <c r="CF51" i="128"/>
  <c r="E52" i="128"/>
  <c r="F52" i="128"/>
  <c r="G52" i="128"/>
  <c r="H52" i="128"/>
  <c r="I52" i="128"/>
  <c r="J52" i="128"/>
  <c r="K52" i="128"/>
  <c r="L52" i="128"/>
  <c r="M52" i="128"/>
  <c r="N52" i="128"/>
  <c r="O52" i="128"/>
  <c r="P52" i="128"/>
  <c r="Q52" i="128"/>
  <c r="R52" i="128"/>
  <c r="S52" i="128"/>
  <c r="T52" i="128"/>
  <c r="U52" i="128"/>
  <c r="V52" i="128"/>
  <c r="W52" i="128"/>
  <c r="X52" i="128"/>
  <c r="Y52" i="128"/>
  <c r="Z52" i="128"/>
  <c r="AA52" i="128"/>
  <c r="AB52" i="128"/>
  <c r="AC52" i="128"/>
  <c r="AD52" i="128"/>
  <c r="AE52" i="128"/>
  <c r="AF52" i="128"/>
  <c r="AG52" i="128"/>
  <c r="AH52" i="128"/>
  <c r="AI52" i="128"/>
  <c r="AJ52" i="128"/>
  <c r="AK52" i="128"/>
  <c r="AL52" i="128"/>
  <c r="AM52" i="128"/>
  <c r="AN52" i="128"/>
  <c r="AO52" i="128"/>
  <c r="AP52" i="128"/>
  <c r="AQ52" i="128"/>
  <c r="AR52" i="128"/>
  <c r="AS52" i="128"/>
  <c r="AT52" i="128"/>
  <c r="AU52" i="128"/>
  <c r="AV52" i="128"/>
  <c r="AW52" i="128"/>
  <c r="AX52" i="128"/>
  <c r="AY52" i="128"/>
  <c r="AZ52" i="128"/>
  <c r="BA52" i="128"/>
  <c r="BB52" i="128"/>
  <c r="BC52" i="128"/>
  <c r="BD52" i="128"/>
  <c r="BE52" i="128"/>
  <c r="BF52" i="128"/>
  <c r="BG52" i="128"/>
  <c r="BH52" i="128"/>
  <c r="BI52" i="128"/>
  <c r="BJ52" i="128"/>
  <c r="BK52" i="128"/>
  <c r="BL52" i="128"/>
  <c r="BM52" i="128"/>
  <c r="BN52" i="128"/>
  <c r="BO52" i="128"/>
  <c r="BP52" i="128"/>
  <c r="BQ52" i="128"/>
  <c r="BR52" i="128"/>
  <c r="BS52" i="128"/>
  <c r="BT52" i="128"/>
  <c r="BU52" i="128"/>
  <c r="BV52" i="128"/>
  <c r="BW52" i="128"/>
  <c r="BX52" i="128"/>
  <c r="BY52" i="128"/>
  <c r="BZ52" i="128"/>
  <c r="CA52" i="128"/>
  <c r="CB52" i="128"/>
  <c r="CC52" i="128"/>
  <c r="CD52" i="128"/>
  <c r="CE52" i="128"/>
  <c r="CF52" i="128"/>
  <c r="E53" i="128"/>
  <c r="F53" i="128"/>
  <c r="G53" i="128"/>
  <c r="H53" i="128"/>
  <c r="I53" i="128"/>
  <c r="J53" i="128"/>
  <c r="K53" i="128"/>
  <c r="L53" i="128"/>
  <c r="M53" i="128"/>
  <c r="N53" i="128"/>
  <c r="O53" i="128"/>
  <c r="P53" i="128"/>
  <c r="Q53" i="128"/>
  <c r="R53" i="128"/>
  <c r="S53" i="128"/>
  <c r="T53" i="128"/>
  <c r="U53" i="128"/>
  <c r="V53" i="128"/>
  <c r="W53" i="128"/>
  <c r="X53" i="128"/>
  <c r="Y53" i="128"/>
  <c r="Z53" i="128"/>
  <c r="AA53" i="128"/>
  <c r="AB53" i="128"/>
  <c r="AC53" i="128"/>
  <c r="AD53" i="128"/>
  <c r="AE53" i="128"/>
  <c r="AF53" i="128"/>
  <c r="AG53" i="128"/>
  <c r="AH53" i="128"/>
  <c r="AI53" i="128"/>
  <c r="AJ53" i="128"/>
  <c r="AK53" i="128"/>
  <c r="AL53" i="128"/>
  <c r="AM53" i="128"/>
  <c r="AN53" i="128"/>
  <c r="AO53" i="128"/>
  <c r="AP53" i="128"/>
  <c r="AQ53" i="128"/>
  <c r="AR53" i="128"/>
  <c r="AS53" i="128"/>
  <c r="AT53" i="128"/>
  <c r="AU53" i="128"/>
  <c r="AV53" i="128"/>
  <c r="AW53" i="128"/>
  <c r="AX53" i="128"/>
  <c r="AY53" i="128"/>
  <c r="AZ53" i="128"/>
  <c r="BA53" i="128"/>
  <c r="BB53" i="128"/>
  <c r="BC53" i="128"/>
  <c r="BD53" i="128"/>
  <c r="BE53" i="128"/>
  <c r="BF53" i="128"/>
  <c r="BG53" i="128"/>
  <c r="BH53" i="128"/>
  <c r="BI53" i="128"/>
  <c r="BJ53" i="128"/>
  <c r="BK53" i="128"/>
  <c r="BL53" i="128"/>
  <c r="BM53" i="128"/>
  <c r="BN53" i="128"/>
  <c r="BO53" i="128"/>
  <c r="BP53" i="128"/>
  <c r="BQ53" i="128"/>
  <c r="BR53" i="128"/>
  <c r="BS53" i="128"/>
  <c r="BT53" i="128"/>
  <c r="BU53" i="128"/>
  <c r="BV53" i="128"/>
  <c r="BW53" i="128"/>
  <c r="BX53" i="128"/>
  <c r="BY53" i="128"/>
  <c r="BZ53" i="128"/>
  <c r="CA53" i="128"/>
  <c r="CB53" i="128"/>
  <c r="CC53" i="128"/>
  <c r="CD53" i="128"/>
  <c r="CE53" i="128"/>
  <c r="CF53" i="128"/>
  <c r="E54" i="128"/>
  <c r="F54" i="128"/>
  <c r="G54" i="128"/>
  <c r="H54" i="128"/>
  <c r="I54" i="128"/>
  <c r="J54" i="128"/>
  <c r="K54" i="128"/>
  <c r="L54" i="128"/>
  <c r="M54" i="128"/>
  <c r="N54" i="128"/>
  <c r="O54" i="128"/>
  <c r="P54" i="128"/>
  <c r="Q54" i="128"/>
  <c r="R54" i="128"/>
  <c r="S54" i="128"/>
  <c r="T54" i="128"/>
  <c r="U54" i="128"/>
  <c r="V54" i="128"/>
  <c r="W54" i="128"/>
  <c r="X54" i="128"/>
  <c r="Y54" i="128"/>
  <c r="Z54" i="128"/>
  <c r="AA54" i="128"/>
  <c r="AB54" i="128"/>
  <c r="AC54" i="128"/>
  <c r="AD54" i="128"/>
  <c r="AE54" i="128"/>
  <c r="AF54" i="128"/>
  <c r="AG54" i="128"/>
  <c r="AH54" i="128"/>
  <c r="AI54" i="128"/>
  <c r="AJ54" i="128"/>
  <c r="AK54" i="128"/>
  <c r="AL54" i="128"/>
  <c r="AM54" i="128"/>
  <c r="AN54" i="128"/>
  <c r="AO54" i="128"/>
  <c r="AP54" i="128"/>
  <c r="AQ54" i="128"/>
  <c r="AR54" i="128"/>
  <c r="AS54" i="128"/>
  <c r="AT54" i="128"/>
  <c r="AU54" i="128"/>
  <c r="AV54" i="128"/>
  <c r="AW54" i="128"/>
  <c r="AX54" i="128"/>
  <c r="AY54" i="128"/>
  <c r="AZ54" i="128"/>
  <c r="BA54" i="128"/>
  <c r="BB54" i="128"/>
  <c r="BC54" i="128"/>
  <c r="BD54" i="128"/>
  <c r="BE54" i="128"/>
  <c r="BF54" i="128"/>
  <c r="BG54" i="128"/>
  <c r="BH54" i="128"/>
  <c r="BI54" i="128"/>
  <c r="BJ54" i="128"/>
  <c r="BK54" i="128"/>
  <c r="BL54" i="128"/>
  <c r="BM54" i="128"/>
  <c r="BN54" i="128"/>
  <c r="BO54" i="128"/>
  <c r="BP54" i="128"/>
  <c r="BQ54" i="128"/>
  <c r="BR54" i="128"/>
  <c r="BS54" i="128"/>
  <c r="BT54" i="128"/>
  <c r="BU54" i="128"/>
  <c r="BV54" i="128"/>
  <c r="BW54" i="128"/>
  <c r="BX54" i="128"/>
  <c r="BY54" i="128"/>
  <c r="BZ54" i="128"/>
  <c r="CA54" i="128"/>
  <c r="CB54" i="128"/>
  <c r="CC54" i="128"/>
  <c r="CD54" i="128"/>
  <c r="CE54" i="128"/>
  <c r="CF54" i="128"/>
  <c r="E55" i="128"/>
  <c r="F55" i="128"/>
  <c r="G55" i="128"/>
  <c r="H55" i="128"/>
  <c r="I55" i="128"/>
  <c r="J55" i="128"/>
  <c r="K55" i="128"/>
  <c r="L55" i="128"/>
  <c r="M55" i="128"/>
  <c r="N55" i="128"/>
  <c r="O55" i="128"/>
  <c r="P55" i="128"/>
  <c r="Q55" i="128"/>
  <c r="R55" i="128"/>
  <c r="S55" i="128"/>
  <c r="T55" i="128"/>
  <c r="U55" i="128"/>
  <c r="V55" i="128"/>
  <c r="W55" i="128"/>
  <c r="X55" i="128"/>
  <c r="Y55" i="128"/>
  <c r="Z55" i="128"/>
  <c r="AA55" i="128"/>
  <c r="AB55" i="128"/>
  <c r="AC55" i="128"/>
  <c r="AD55" i="128"/>
  <c r="AE55" i="128"/>
  <c r="AF55" i="128"/>
  <c r="AG55" i="128"/>
  <c r="AH55" i="128"/>
  <c r="AI55" i="128"/>
  <c r="AJ55" i="128"/>
  <c r="AK55" i="128"/>
  <c r="AL55" i="128"/>
  <c r="AM55" i="128"/>
  <c r="AN55" i="128"/>
  <c r="AO55" i="128"/>
  <c r="AP55" i="128"/>
  <c r="AQ55" i="128"/>
  <c r="AR55" i="128"/>
  <c r="AS55" i="128"/>
  <c r="AT55" i="128"/>
  <c r="AU55" i="128"/>
  <c r="AV55" i="128"/>
  <c r="AW55" i="128"/>
  <c r="AX55" i="128"/>
  <c r="AY55" i="128"/>
  <c r="AZ55" i="128"/>
  <c r="BA55" i="128"/>
  <c r="BB55" i="128"/>
  <c r="BC55" i="128"/>
  <c r="BD55" i="128"/>
  <c r="BE55" i="128"/>
  <c r="BF55" i="128"/>
  <c r="BG55" i="128"/>
  <c r="BH55" i="128"/>
  <c r="BI55" i="128"/>
  <c r="BJ55" i="128"/>
  <c r="BK55" i="128"/>
  <c r="BL55" i="128"/>
  <c r="BM55" i="128"/>
  <c r="BN55" i="128"/>
  <c r="BO55" i="128"/>
  <c r="BP55" i="128"/>
  <c r="BQ55" i="128"/>
  <c r="BR55" i="128"/>
  <c r="BS55" i="128"/>
  <c r="BT55" i="128"/>
  <c r="BU55" i="128"/>
  <c r="BV55" i="128"/>
  <c r="BW55" i="128"/>
  <c r="BX55" i="128"/>
  <c r="BY55" i="128"/>
  <c r="BZ55" i="128"/>
  <c r="CA55" i="128"/>
  <c r="CB55" i="128"/>
  <c r="CC55" i="128"/>
  <c r="CD55" i="128"/>
  <c r="CE55" i="128"/>
  <c r="CF55" i="128"/>
  <c r="E56" i="128"/>
  <c r="F56" i="128"/>
  <c r="G56" i="128"/>
  <c r="H56" i="128"/>
  <c r="I56" i="128"/>
  <c r="J56" i="128"/>
  <c r="K56" i="128"/>
  <c r="L56" i="128"/>
  <c r="M56" i="128"/>
  <c r="N56" i="128"/>
  <c r="O56" i="128"/>
  <c r="P56" i="128"/>
  <c r="Q56" i="128"/>
  <c r="R56" i="128"/>
  <c r="S56" i="128"/>
  <c r="T56" i="128"/>
  <c r="U56" i="128"/>
  <c r="V56" i="128"/>
  <c r="W56" i="128"/>
  <c r="X56" i="128"/>
  <c r="Y56" i="128"/>
  <c r="Z56" i="128"/>
  <c r="AA56" i="128"/>
  <c r="AB56" i="128"/>
  <c r="AC56" i="128"/>
  <c r="AD56" i="128"/>
  <c r="AE56" i="128"/>
  <c r="AF56" i="128"/>
  <c r="AG56" i="128"/>
  <c r="AH56" i="128"/>
  <c r="AI56" i="128"/>
  <c r="AJ56" i="128"/>
  <c r="AK56" i="128"/>
  <c r="AL56" i="128"/>
  <c r="AM56" i="128"/>
  <c r="AN56" i="128"/>
  <c r="AO56" i="128"/>
  <c r="AP56" i="128"/>
  <c r="AQ56" i="128"/>
  <c r="AR56" i="128"/>
  <c r="AS56" i="128"/>
  <c r="AT56" i="128"/>
  <c r="AU56" i="128"/>
  <c r="AV56" i="128"/>
  <c r="AW56" i="128"/>
  <c r="AX56" i="128"/>
  <c r="AY56" i="128"/>
  <c r="AZ56" i="128"/>
  <c r="BA56" i="128"/>
  <c r="BB56" i="128"/>
  <c r="BC56" i="128"/>
  <c r="BD56" i="128"/>
  <c r="BE56" i="128"/>
  <c r="BF56" i="128"/>
  <c r="BG56" i="128"/>
  <c r="BH56" i="128"/>
  <c r="BI56" i="128"/>
  <c r="BJ56" i="128"/>
  <c r="BK56" i="128"/>
  <c r="BL56" i="128"/>
  <c r="BM56" i="128"/>
  <c r="BN56" i="128"/>
  <c r="BO56" i="128"/>
  <c r="BP56" i="128"/>
  <c r="BQ56" i="128"/>
  <c r="BR56" i="128"/>
  <c r="BS56" i="128"/>
  <c r="BT56" i="128"/>
  <c r="BU56" i="128"/>
  <c r="BV56" i="128"/>
  <c r="BW56" i="128"/>
  <c r="BX56" i="128"/>
  <c r="BY56" i="128"/>
  <c r="BZ56" i="128"/>
  <c r="CA56" i="128"/>
  <c r="CB56" i="128"/>
  <c r="CC56" i="128"/>
  <c r="CD56" i="128"/>
  <c r="CE56" i="128"/>
  <c r="CF56" i="128"/>
  <c r="E57" i="128"/>
  <c r="F57" i="128"/>
  <c r="G57" i="128"/>
  <c r="H57" i="128"/>
  <c r="I57" i="128"/>
  <c r="J57" i="128"/>
  <c r="K57" i="128"/>
  <c r="L57" i="128"/>
  <c r="M57" i="128"/>
  <c r="N57" i="128"/>
  <c r="O57" i="128"/>
  <c r="P57" i="128"/>
  <c r="Q57" i="128"/>
  <c r="R57" i="128"/>
  <c r="S57" i="128"/>
  <c r="T57" i="128"/>
  <c r="U57" i="128"/>
  <c r="V57" i="128"/>
  <c r="W57" i="128"/>
  <c r="X57" i="128"/>
  <c r="Y57" i="128"/>
  <c r="Z57" i="128"/>
  <c r="AA57" i="128"/>
  <c r="AB57" i="128"/>
  <c r="AC57" i="128"/>
  <c r="AD57" i="128"/>
  <c r="AE57" i="128"/>
  <c r="AF57" i="128"/>
  <c r="AG57" i="128"/>
  <c r="AH57" i="128"/>
  <c r="AI57" i="128"/>
  <c r="AJ57" i="128"/>
  <c r="AK57" i="128"/>
  <c r="AL57" i="128"/>
  <c r="AM57" i="128"/>
  <c r="AN57" i="128"/>
  <c r="AO57" i="128"/>
  <c r="AP57" i="128"/>
  <c r="AQ57" i="128"/>
  <c r="AR57" i="128"/>
  <c r="AS57" i="128"/>
  <c r="AT57" i="128"/>
  <c r="AU57" i="128"/>
  <c r="AV57" i="128"/>
  <c r="AW57" i="128"/>
  <c r="AX57" i="128"/>
  <c r="AY57" i="128"/>
  <c r="AZ57" i="128"/>
  <c r="BA57" i="128"/>
  <c r="BB57" i="128"/>
  <c r="BC57" i="128"/>
  <c r="BD57" i="128"/>
  <c r="BE57" i="128"/>
  <c r="BF57" i="128"/>
  <c r="BG57" i="128"/>
  <c r="BH57" i="128"/>
  <c r="BI57" i="128"/>
  <c r="BJ57" i="128"/>
  <c r="BK57" i="128"/>
  <c r="BL57" i="128"/>
  <c r="BM57" i="128"/>
  <c r="BN57" i="128"/>
  <c r="BO57" i="128"/>
  <c r="BP57" i="128"/>
  <c r="BQ57" i="128"/>
  <c r="BR57" i="128"/>
  <c r="BS57" i="128"/>
  <c r="BT57" i="128"/>
  <c r="BU57" i="128"/>
  <c r="BV57" i="128"/>
  <c r="BW57" i="128"/>
  <c r="BX57" i="128"/>
  <c r="BY57" i="128"/>
  <c r="BZ57" i="128"/>
  <c r="CA57" i="128"/>
  <c r="CB57" i="128"/>
  <c r="CC57" i="128"/>
  <c r="CD57" i="128"/>
  <c r="CE57" i="128"/>
  <c r="CF57" i="128"/>
  <c r="E58" i="128"/>
  <c r="F58" i="128"/>
  <c r="G58" i="128"/>
  <c r="H58" i="128"/>
  <c r="I58" i="128"/>
  <c r="J58" i="128"/>
  <c r="K58" i="128"/>
  <c r="L58" i="128"/>
  <c r="M58" i="128"/>
  <c r="N58" i="128"/>
  <c r="O58" i="128"/>
  <c r="P58" i="128"/>
  <c r="Q58" i="128"/>
  <c r="R58" i="128"/>
  <c r="S58" i="128"/>
  <c r="T58" i="128"/>
  <c r="U58" i="128"/>
  <c r="V58" i="128"/>
  <c r="W58" i="128"/>
  <c r="X58" i="128"/>
  <c r="Y58" i="128"/>
  <c r="Z58" i="128"/>
  <c r="AA58" i="128"/>
  <c r="AB58" i="128"/>
  <c r="AC58" i="128"/>
  <c r="AD58" i="128"/>
  <c r="AE58" i="128"/>
  <c r="AF58" i="128"/>
  <c r="AG58" i="128"/>
  <c r="AH58" i="128"/>
  <c r="AI58" i="128"/>
  <c r="AJ58" i="128"/>
  <c r="AK58" i="128"/>
  <c r="AL58" i="128"/>
  <c r="AM58" i="128"/>
  <c r="AN58" i="128"/>
  <c r="AO58" i="128"/>
  <c r="AP58" i="128"/>
  <c r="AQ58" i="128"/>
  <c r="AR58" i="128"/>
  <c r="AS58" i="128"/>
  <c r="AT58" i="128"/>
  <c r="AU58" i="128"/>
  <c r="AV58" i="128"/>
  <c r="AW58" i="128"/>
  <c r="AX58" i="128"/>
  <c r="AY58" i="128"/>
  <c r="AZ58" i="128"/>
  <c r="BA58" i="128"/>
  <c r="BB58" i="128"/>
  <c r="BC58" i="128"/>
  <c r="BD58" i="128"/>
  <c r="BE58" i="128"/>
  <c r="BF58" i="128"/>
  <c r="BG58" i="128"/>
  <c r="BH58" i="128"/>
  <c r="BI58" i="128"/>
  <c r="BJ58" i="128"/>
  <c r="BK58" i="128"/>
  <c r="BL58" i="128"/>
  <c r="BM58" i="128"/>
  <c r="BN58" i="128"/>
  <c r="BO58" i="128"/>
  <c r="BP58" i="128"/>
  <c r="BQ58" i="128"/>
  <c r="BR58" i="128"/>
  <c r="BS58" i="128"/>
  <c r="BT58" i="128"/>
  <c r="BU58" i="128"/>
  <c r="BV58" i="128"/>
  <c r="BW58" i="128"/>
  <c r="BX58" i="128"/>
  <c r="BY58" i="128"/>
  <c r="BZ58" i="128"/>
  <c r="CA58" i="128"/>
  <c r="CB58" i="128"/>
  <c r="CC58" i="128"/>
  <c r="CD58" i="128"/>
  <c r="CE58" i="128"/>
  <c r="CF58" i="128"/>
  <c r="E59" i="128"/>
  <c r="F59" i="128"/>
  <c r="G59" i="128"/>
  <c r="H59" i="128"/>
  <c r="I59" i="128"/>
  <c r="J59" i="128"/>
  <c r="K59" i="128"/>
  <c r="L59" i="128"/>
  <c r="M59" i="128"/>
  <c r="N59" i="128"/>
  <c r="O59" i="128"/>
  <c r="P59" i="128"/>
  <c r="Q59" i="128"/>
  <c r="R59" i="128"/>
  <c r="S59" i="128"/>
  <c r="T59" i="128"/>
  <c r="U59" i="128"/>
  <c r="V59" i="128"/>
  <c r="W59" i="128"/>
  <c r="X59" i="128"/>
  <c r="Y59" i="128"/>
  <c r="Z59" i="128"/>
  <c r="AA59" i="128"/>
  <c r="AB59" i="128"/>
  <c r="AC59" i="128"/>
  <c r="AD59" i="128"/>
  <c r="AE59" i="128"/>
  <c r="AF59" i="128"/>
  <c r="AG59" i="128"/>
  <c r="AH59" i="128"/>
  <c r="AI59" i="128"/>
  <c r="AJ59" i="128"/>
  <c r="AK59" i="128"/>
  <c r="AL59" i="128"/>
  <c r="AM59" i="128"/>
  <c r="AN59" i="128"/>
  <c r="AO59" i="128"/>
  <c r="AP59" i="128"/>
  <c r="AQ59" i="128"/>
  <c r="AR59" i="128"/>
  <c r="AS59" i="128"/>
  <c r="AT59" i="128"/>
  <c r="AU59" i="128"/>
  <c r="AV59" i="128"/>
  <c r="AW59" i="128"/>
  <c r="AX59" i="128"/>
  <c r="AY59" i="128"/>
  <c r="AZ59" i="128"/>
  <c r="BA59" i="128"/>
  <c r="BB59" i="128"/>
  <c r="BC59" i="128"/>
  <c r="BD59" i="128"/>
  <c r="BE59" i="128"/>
  <c r="BF59" i="128"/>
  <c r="BG59" i="128"/>
  <c r="BH59" i="128"/>
  <c r="BI59" i="128"/>
  <c r="BJ59" i="128"/>
  <c r="BK59" i="128"/>
  <c r="BL59" i="128"/>
  <c r="BM59" i="128"/>
  <c r="BN59" i="128"/>
  <c r="BO59" i="128"/>
  <c r="BP59" i="128"/>
  <c r="BQ59" i="128"/>
  <c r="BR59" i="128"/>
  <c r="BS59" i="128"/>
  <c r="BT59" i="128"/>
  <c r="BU59" i="128"/>
  <c r="BV59" i="128"/>
  <c r="BW59" i="128"/>
  <c r="BX59" i="128"/>
  <c r="BY59" i="128"/>
  <c r="BZ59" i="128"/>
  <c r="CA59" i="128"/>
  <c r="CB59" i="128"/>
  <c r="CC59" i="128"/>
  <c r="CD59" i="128"/>
  <c r="CE59" i="128"/>
  <c r="CF59" i="128"/>
  <c r="E60" i="128"/>
  <c r="F60" i="128"/>
  <c r="G60" i="128"/>
  <c r="H60" i="128"/>
  <c r="I60" i="128"/>
  <c r="J60" i="128"/>
  <c r="K60" i="128"/>
  <c r="L60" i="128"/>
  <c r="M60" i="128"/>
  <c r="N60" i="128"/>
  <c r="O60" i="128"/>
  <c r="P60" i="128"/>
  <c r="Q60" i="128"/>
  <c r="R60" i="128"/>
  <c r="S60" i="128"/>
  <c r="T60" i="128"/>
  <c r="U60" i="128"/>
  <c r="V60" i="128"/>
  <c r="W60" i="128"/>
  <c r="X60" i="128"/>
  <c r="Y60" i="128"/>
  <c r="Z60" i="128"/>
  <c r="AA60" i="128"/>
  <c r="AB60" i="128"/>
  <c r="AC60" i="128"/>
  <c r="AD60" i="128"/>
  <c r="AE60" i="128"/>
  <c r="AF60" i="128"/>
  <c r="AG60" i="128"/>
  <c r="AH60" i="128"/>
  <c r="AI60" i="128"/>
  <c r="AJ60" i="128"/>
  <c r="AK60" i="128"/>
  <c r="AL60" i="128"/>
  <c r="AM60" i="128"/>
  <c r="AN60" i="128"/>
  <c r="AO60" i="128"/>
  <c r="AP60" i="128"/>
  <c r="AQ60" i="128"/>
  <c r="AR60" i="128"/>
  <c r="AS60" i="128"/>
  <c r="AT60" i="128"/>
  <c r="AU60" i="128"/>
  <c r="AV60" i="128"/>
  <c r="AW60" i="128"/>
  <c r="AX60" i="128"/>
  <c r="AY60" i="128"/>
  <c r="AZ60" i="128"/>
  <c r="BA60" i="128"/>
  <c r="BB60" i="128"/>
  <c r="BC60" i="128"/>
  <c r="BD60" i="128"/>
  <c r="BE60" i="128"/>
  <c r="BF60" i="128"/>
  <c r="BG60" i="128"/>
  <c r="BH60" i="128"/>
  <c r="BI60" i="128"/>
  <c r="BJ60" i="128"/>
  <c r="BK60" i="128"/>
  <c r="BL60" i="128"/>
  <c r="BM60" i="128"/>
  <c r="BN60" i="128"/>
  <c r="BO60" i="128"/>
  <c r="BP60" i="128"/>
  <c r="BQ60" i="128"/>
  <c r="BR60" i="128"/>
  <c r="BS60" i="128"/>
  <c r="BT60" i="128"/>
  <c r="BU60" i="128"/>
  <c r="BV60" i="128"/>
  <c r="BW60" i="128"/>
  <c r="BX60" i="128"/>
  <c r="BY60" i="128"/>
  <c r="BZ60" i="128"/>
  <c r="CA60" i="128"/>
  <c r="CB60" i="128"/>
  <c r="CC60" i="128"/>
  <c r="CD60" i="128"/>
  <c r="CE60" i="128"/>
  <c r="CF60" i="128"/>
  <c r="E61" i="128"/>
  <c r="F61" i="128"/>
  <c r="G61" i="128"/>
  <c r="H61" i="128"/>
  <c r="I61" i="128"/>
  <c r="J61" i="128"/>
  <c r="K61" i="128"/>
  <c r="L61" i="128"/>
  <c r="M61" i="128"/>
  <c r="N61" i="128"/>
  <c r="O61" i="128"/>
  <c r="P61" i="128"/>
  <c r="Q61" i="128"/>
  <c r="R61" i="128"/>
  <c r="S61" i="128"/>
  <c r="T61" i="128"/>
  <c r="U61" i="128"/>
  <c r="V61" i="128"/>
  <c r="W61" i="128"/>
  <c r="X61" i="128"/>
  <c r="Y61" i="128"/>
  <c r="Z61" i="128"/>
  <c r="AA61" i="128"/>
  <c r="AB61" i="128"/>
  <c r="AC61" i="128"/>
  <c r="AD61" i="128"/>
  <c r="AE61" i="128"/>
  <c r="AF61" i="128"/>
  <c r="AG61" i="128"/>
  <c r="AH61" i="128"/>
  <c r="AI61" i="128"/>
  <c r="AJ61" i="128"/>
  <c r="AK61" i="128"/>
  <c r="AL61" i="128"/>
  <c r="AM61" i="128"/>
  <c r="AN61" i="128"/>
  <c r="AO61" i="128"/>
  <c r="AP61" i="128"/>
  <c r="AQ61" i="128"/>
  <c r="AR61" i="128"/>
  <c r="AS61" i="128"/>
  <c r="AT61" i="128"/>
  <c r="AU61" i="128"/>
  <c r="AV61" i="128"/>
  <c r="AW61" i="128"/>
  <c r="AX61" i="128"/>
  <c r="AY61" i="128"/>
  <c r="AZ61" i="128"/>
  <c r="BA61" i="128"/>
  <c r="BB61" i="128"/>
  <c r="BC61" i="128"/>
  <c r="BD61" i="128"/>
  <c r="BE61" i="128"/>
  <c r="BF61" i="128"/>
  <c r="BG61" i="128"/>
  <c r="BH61" i="128"/>
  <c r="BI61" i="128"/>
  <c r="BJ61" i="128"/>
  <c r="BK61" i="128"/>
  <c r="BL61" i="128"/>
  <c r="BM61" i="128"/>
  <c r="BN61" i="128"/>
  <c r="BO61" i="128"/>
  <c r="BP61" i="128"/>
  <c r="BQ61" i="128"/>
  <c r="BR61" i="128"/>
  <c r="BS61" i="128"/>
  <c r="BT61" i="128"/>
  <c r="BU61" i="128"/>
  <c r="BV61" i="128"/>
  <c r="BW61" i="128"/>
  <c r="BX61" i="128"/>
  <c r="BY61" i="128"/>
  <c r="BZ61" i="128"/>
  <c r="CA61" i="128"/>
  <c r="CB61" i="128"/>
  <c r="CC61" i="128"/>
  <c r="CD61" i="128"/>
  <c r="CE61" i="128"/>
  <c r="CF61" i="128"/>
  <c r="E62" i="128"/>
  <c r="F62" i="128"/>
  <c r="G62" i="128"/>
  <c r="H62" i="128"/>
  <c r="I62" i="128"/>
  <c r="J62" i="128"/>
  <c r="K62" i="128"/>
  <c r="L62" i="128"/>
  <c r="M62" i="128"/>
  <c r="N62" i="128"/>
  <c r="O62" i="128"/>
  <c r="P62" i="128"/>
  <c r="Q62" i="128"/>
  <c r="R62" i="128"/>
  <c r="S62" i="128"/>
  <c r="T62" i="128"/>
  <c r="U62" i="128"/>
  <c r="V62" i="128"/>
  <c r="W62" i="128"/>
  <c r="X62" i="128"/>
  <c r="Y62" i="128"/>
  <c r="Z62" i="128"/>
  <c r="AA62" i="128"/>
  <c r="AB62" i="128"/>
  <c r="AC62" i="128"/>
  <c r="AD62" i="128"/>
  <c r="AE62" i="128"/>
  <c r="AF62" i="128"/>
  <c r="AG62" i="128"/>
  <c r="AH62" i="128"/>
  <c r="AI62" i="128"/>
  <c r="AJ62" i="128"/>
  <c r="AK62" i="128"/>
  <c r="AL62" i="128"/>
  <c r="AM62" i="128"/>
  <c r="AN62" i="128"/>
  <c r="AO62" i="128"/>
  <c r="AP62" i="128"/>
  <c r="AQ62" i="128"/>
  <c r="AR62" i="128"/>
  <c r="AS62" i="128"/>
  <c r="AT62" i="128"/>
  <c r="AU62" i="128"/>
  <c r="AV62" i="128"/>
  <c r="AW62" i="128"/>
  <c r="AX62" i="128"/>
  <c r="AY62" i="128"/>
  <c r="AZ62" i="128"/>
  <c r="BA62" i="128"/>
  <c r="BB62" i="128"/>
  <c r="BC62" i="128"/>
  <c r="BD62" i="128"/>
  <c r="BE62" i="128"/>
  <c r="BF62" i="128"/>
  <c r="BG62" i="128"/>
  <c r="BH62" i="128"/>
  <c r="BI62" i="128"/>
  <c r="BJ62" i="128"/>
  <c r="BK62" i="128"/>
  <c r="BL62" i="128"/>
  <c r="BM62" i="128"/>
  <c r="BN62" i="128"/>
  <c r="BO62" i="128"/>
  <c r="BP62" i="128"/>
  <c r="BQ62" i="128"/>
  <c r="BR62" i="128"/>
  <c r="BS62" i="128"/>
  <c r="BT62" i="128"/>
  <c r="BU62" i="128"/>
  <c r="BV62" i="128"/>
  <c r="BW62" i="128"/>
  <c r="BX62" i="128"/>
  <c r="BY62" i="128"/>
  <c r="BZ62" i="128"/>
  <c r="CA62" i="128"/>
  <c r="CB62" i="128"/>
  <c r="CC62" i="128"/>
  <c r="CD62" i="128"/>
  <c r="CE62" i="128"/>
  <c r="CF62" i="128"/>
  <c r="E63" i="128"/>
  <c r="F63" i="128"/>
  <c r="G63" i="128"/>
  <c r="H63" i="128"/>
  <c r="I63" i="128"/>
  <c r="J63" i="128"/>
  <c r="K63" i="128"/>
  <c r="L63" i="128"/>
  <c r="M63" i="128"/>
  <c r="N63" i="128"/>
  <c r="O63" i="128"/>
  <c r="P63" i="128"/>
  <c r="Q63" i="128"/>
  <c r="R63" i="128"/>
  <c r="S63" i="128"/>
  <c r="T63" i="128"/>
  <c r="U63" i="128"/>
  <c r="V63" i="128"/>
  <c r="W63" i="128"/>
  <c r="X63" i="128"/>
  <c r="Y63" i="128"/>
  <c r="Z63" i="128"/>
  <c r="AA63" i="128"/>
  <c r="AB63" i="128"/>
  <c r="AC63" i="128"/>
  <c r="AD63" i="128"/>
  <c r="AE63" i="128"/>
  <c r="AF63" i="128"/>
  <c r="AG63" i="128"/>
  <c r="AH63" i="128"/>
  <c r="AI63" i="128"/>
  <c r="AJ63" i="128"/>
  <c r="AK63" i="128"/>
  <c r="AL63" i="128"/>
  <c r="AM63" i="128"/>
  <c r="AN63" i="128"/>
  <c r="AO63" i="128"/>
  <c r="AP63" i="128"/>
  <c r="AQ63" i="128"/>
  <c r="AR63" i="128"/>
  <c r="AS63" i="128"/>
  <c r="AT63" i="128"/>
  <c r="AU63" i="128"/>
  <c r="AV63" i="128"/>
  <c r="AW63" i="128"/>
  <c r="AX63" i="128"/>
  <c r="AY63" i="128"/>
  <c r="AZ63" i="128"/>
  <c r="BA63" i="128"/>
  <c r="BB63" i="128"/>
  <c r="BC63" i="128"/>
  <c r="BD63" i="128"/>
  <c r="BE63" i="128"/>
  <c r="BF63" i="128"/>
  <c r="BG63" i="128"/>
  <c r="BH63" i="128"/>
  <c r="BI63" i="128"/>
  <c r="BJ63" i="128"/>
  <c r="BK63" i="128"/>
  <c r="BL63" i="128"/>
  <c r="BM63" i="128"/>
  <c r="BN63" i="128"/>
  <c r="BO63" i="128"/>
  <c r="BP63" i="128"/>
  <c r="BQ63" i="128"/>
  <c r="BR63" i="128"/>
  <c r="BS63" i="128"/>
  <c r="BT63" i="128"/>
  <c r="BU63" i="128"/>
  <c r="BV63" i="128"/>
  <c r="BW63" i="128"/>
  <c r="BX63" i="128"/>
  <c r="BY63" i="128"/>
  <c r="BZ63" i="128"/>
  <c r="CA63" i="128"/>
  <c r="CB63" i="128"/>
  <c r="CC63" i="128"/>
  <c r="CD63" i="128"/>
  <c r="CE63" i="128"/>
  <c r="CF63" i="128"/>
  <c r="E64" i="128"/>
  <c r="F64" i="128"/>
  <c r="G64" i="128"/>
  <c r="H64" i="128"/>
  <c r="I64" i="128"/>
  <c r="J64" i="128"/>
  <c r="K64" i="128"/>
  <c r="L64" i="128"/>
  <c r="M64" i="128"/>
  <c r="N64" i="128"/>
  <c r="O64" i="128"/>
  <c r="P64" i="128"/>
  <c r="Q64" i="128"/>
  <c r="R64" i="128"/>
  <c r="S64" i="128"/>
  <c r="T64" i="128"/>
  <c r="U64" i="128"/>
  <c r="V64" i="128"/>
  <c r="W64" i="128"/>
  <c r="X64" i="128"/>
  <c r="Y64" i="128"/>
  <c r="Z64" i="128"/>
  <c r="AA64" i="128"/>
  <c r="AB64" i="128"/>
  <c r="AC64" i="128"/>
  <c r="AD64" i="128"/>
  <c r="AE64" i="128"/>
  <c r="AF64" i="128"/>
  <c r="AG64" i="128"/>
  <c r="AH64" i="128"/>
  <c r="AI64" i="128"/>
  <c r="AJ64" i="128"/>
  <c r="AK64" i="128"/>
  <c r="AL64" i="128"/>
  <c r="AM64" i="128"/>
  <c r="AN64" i="128"/>
  <c r="AO64" i="128"/>
  <c r="AP64" i="128"/>
  <c r="AQ64" i="128"/>
  <c r="AR64" i="128"/>
  <c r="AS64" i="128"/>
  <c r="AT64" i="128"/>
  <c r="AU64" i="128"/>
  <c r="AV64" i="128"/>
  <c r="AW64" i="128"/>
  <c r="AX64" i="128"/>
  <c r="AY64" i="128"/>
  <c r="AZ64" i="128"/>
  <c r="BA64" i="128"/>
  <c r="BB64" i="128"/>
  <c r="BC64" i="128"/>
  <c r="BD64" i="128"/>
  <c r="BE64" i="128"/>
  <c r="BF64" i="128"/>
  <c r="BG64" i="128"/>
  <c r="BH64" i="128"/>
  <c r="BI64" i="128"/>
  <c r="BJ64" i="128"/>
  <c r="BK64" i="128"/>
  <c r="BL64" i="128"/>
  <c r="BM64" i="128"/>
  <c r="BN64" i="128"/>
  <c r="BO64" i="128"/>
  <c r="BP64" i="128"/>
  <c r="BQ64" i="128"/>
  <c r="BR64" i="128"/>
  <c r="BS64" i="128"/>
  <c r="BT64" i="128"/>
  <c r="BU64" i="128"/>
  <c r="BV64" i="128"/>
  <c r="BW64" i="128"/>
  <c r="BX64" i="128"/>
  <c r="BY64" i="128"/>
  <c r="BZ64" i="128"/>
  <c r="CA64" i="128"/>
  <c r="CB64" i="128"/>
  <c r="CC64" i="128"/>
  <c r="CD64" i="128"/>
  <c r="CE64" i="128"/>
  <c r="CF64" i="128"/>
  <c r="E65" i="128"/>
  <c r="F65" i="128"/>
  <c r="G65" i="128"/>
  <c r="H65" i="128"/>
  <c r="I65" i="128"/>
  <c r="J65" i="128"/>
  <c r="K65" i="128"/>
  <c r="L65" i="128"/>
  <c r="M65" i="128"/>
  <c r="N65" i="128"/>
  <c r="O65" i="128"/>
  <c r="P65" i="128"/>
  <c r="Q65" i="128"/>
  <c r="R65" i="128"/>
  <c r="S65" i="128"/>
  <c r="T65" i="128"/>
  <c r="U65" i="128"/>
  <c r="V65" i="128"/>
  <c r="W65" i="128"/>
  <c r="X65" i="128"/>
  <c r="Y65" i="128"/>
  <c r="Z65" i="128"/>
  <c r="AA65" i="128"/>
  <c r="AB65" i="128"/>
  <c r="AC65" i="128"/>
  <c r="AD65" i="128"/>
  <c r="AE65" i="128"/>
  <c r="AF65" i="128"/>
  <c r="AG65" i="128"/>
  <c r="AH65" i="128"/>
  <c r="AI65" i="128"/>
  <c r="AJ65" i="128"/>
  <c r="AK65" i="128"/>
  <c r="AL65" i="128"/>
  <c r="AM65" i="128"/>
  <c r="AN65" i="128"/>
  <c r="AO65" i="128"/>
  <c r="AP65" i="128"/>
  <c r="AQ65" i="128"/>
  <c r="AR65" i="128"/>
  <c r="AS65" i="128"/>
  <c r="AT65" i="128"/>
  <c r="AU65" i="128"/>
  <c r="AV65" i="128"/>
  <c r="AW65" i="128"/>
  <c r="AX65" i="128"/>
  <c r="AY65" i="128"/>
  <c r="AZ65" i="128"/>
  <c r="BA65" i="128"/>
  <c r="BB65" i="128"/>
  <c r="BC65" i="128"/>
  <c r="BD65" i="128"/>
  <c r="BE65" i="128"/>
  <c r="BF65" i="128"/>
  <c r="BG65" i="128"/>
  <c r="BH65" i="128"/>
  <c r="BI65" i="128"/>
  <c r="BJ65" i="128"/>
  <c r="BK65" i="128"/>
  <c r="BL65" i="128"/>
  <c r="BM65" i="128"/>
  <c r="BN65" i="128"/>
  <c r="BO65" i="128"/>
  <c r="BP65" i="128"/>
  <c r="BQ65" i="128"/>
  <c r="BR65" i="128"/>
  <c r="BS65" i="128"/>
  <c r="BT65" i="128"/>
  <c r="BU65" i="128"/>
  <c r="BV65" i="128"/>
  <c r="BW65" i="128"/>
  <c r="BX65" i="128"/>
  <c r="BY65" i="128"/>
  <c r="BZ65" i="128"/>
  <c r="CA65" i="128"/>
  <c r="CB65" i="128"/>
  <c r="CC65" i="128"/>
  <c r="CD65" i="128"/>
  <c r="CE65" i="128"/>
  <c r="CF65" i="128"/>
  <c r="E66" i="128"/>
  <c r="F66" i="128"/>
  <c r="G66" i="128"/>
  <c r="H66" i="128"/>
  <c r="I66" i="128"/>
  <c r="J66" i="128"/>
  <c r="K66" i="128"/>
  <c r="L66" i="128"/>
  <c r="M66" i="128"/>
  <c r="N66" i="128"/>
  <c r="O66" i="128"/>
  <c r="P66" i="128"/>
  <c r="Q66" i="128"/>
  <c r="R66" i="128"/>
  <c r="S66" i="128"/>
  <c r="T66" i="128"/>
  <c r="U66" i="128"/>
  <c r="V66" i="128"/>
  <c r="W66" i="128"/>
  <c r="X66" i="128"/>
  <c r="Y66" i="128"/>
  <c r="Z66" i="128"/>
  <c r="AA66" i="128"/>
  <c r="AB66" i="128"/>
  <c r="AC66" i="128"/>
  <c r="AD66" i="128"/>
  <c r="AE66" i="128"/>
  <c r="AF66" i="128"/>
  <c r="AG66" i="128"/>
  <c r="AH66" i="128"/>
  <c r="AI66" i="128"/>
  <c r="AJ66" i="128"/>
  <c r="AK66" i="128"/>
  <c r="AL66" i="128"/>
  <c r="AM66" i="128"/>
  <c r="AN66" i="128"/>
  <c r="AO66" i="128"/>
  <c r="AP66" i="128"/>
  <c r="AQ66" i="128"/>
  <c r="AR66" i="128"/>
  <c r="AS66" i="128"/>
  <c r="AT66" i="128"/>
  <c r="AU66" i="128"/>
  <c r="AV66" i="128"/>
  <c r="AW66" i="128"/>
  <c r="AX66" i="128"/>
  <c r="AY66" i="128"/>
  <c r="AZ66" i="128"/>
  <c r="BA66" i="128"/>
  <c r="BB66" i="128"/>
  <c r="BC66" i="128"/>
  <c r="BD66" i="128"/>
  <c r="BE66" i="128"/>
  <c r="BF66" i="128"/>
  <c r="BG66" i="128"/>
  <c r="BH66" i="128"/>
  <c r="BI66" i="128"/>
  <c r="BJ66" i="128"/>
  <c r="BK66" i="128"/>
  <c r="BL66" i="128"/>
  <c r="BM66" i="128"/>
  <c r="BN66" i="128"/>
  <c r="BO66" i="128"/>
  <c r="BP66" i="128"/>
  <c r="BQ66" i="128"/>
  <c r="BR66" i="128"/>
  <c r="BS66" i="128"/>
  <c r="BT66" i="128"/>
  <c r="BU66" i="128"/>
  <c r="BV66" i="128"/>
  <c r="BW66" i="128"/>
  <c r="BX66" i="128"/>
  <c r="BY66" i="128"/>
  <c r="BZ66" i="128"/>
  <c r="CA66" i="128"/>
  <c r="CB66" i="128"/>
  <c r="CC66" i="128"/>
  <c r="CD66" i="128"/>
  <c r="CE66" i="128"/>
  <c r="CF66" i="128"/>
  <c r="E67" i="128"/>
  <c r="F67" i="128"/>
  <c r="G67" i="128"/>
  <c r="H67" i="128"/>
  <c r="I67" i="128"/>
  <c r="J67" i="128"/>
  <c r="K67" i="128"/>
  <c r="L67" i="128"/>
  <c r="M67" i="128"/>
  <c r="N67" i="128"/>
  <c r="O67" i="128"/>
  <c r="P67" i="128"/>
  <c r="Q67" i="128"/>
  <c r="R67" i="128"/>
  <c r="S67" i="128"/>
  <c r="T67" i="128"/>
  <c r="U67" i="128"/>
  <c r="V67" i="128"/>
  <c r="W67" i="128"/>
  <c r="X67" i="128"/>
  <c r="Y67" i="128"/>
  <c r="Z67" i="128"/>
  <c r="AA67" i="128"/>
  <c r="AB67" i="128"/>
  <c r="AC67" i="128"/>
  <c r="AD67" i="128"/>
  <c r="AE67" i="128"/>
  <c r="AF67" i="128"/>
  <c r="AG67" i="128"/>
  <c r="AH67" i="128"/>
  <c r="AI67" i="128"/>
  <c r="AJ67" i="128"/>
  <c r="AK67" i="128"/>
  <c r="AL67" i="128"/>
  <c r="AM67" i="128"/>
  <c r="AN67" i="128"/>
  <c r="AO67" i="128"/>
  <c r="AP67" i="128"/>
  <c r="AQ67" i="128"/>
  <c r="AR67" i="128"/>
  <c r="AS67" i="128"/>
  <c r="AT67" i="128"/>
  <c r="AU67" i="128"/>
  <c r="AV67" i="128"/>
  <c r="AW67" i="128"/>
  <c r="AX67" i="128"/>
  <c r="AY67" i="128"/>
  <c r="AZ67" i="128"/>
  <c r="BA67" i="128"/>
  <c r="BB67" i="128"/>
  <c r="BC67" i="128"/>
  <c r="BD67" i="128"/>
  <c r="BE67" i="128"/>
  <c r="BF67" i="128"/>
  <c r="BG67" i="128"/>
  <c r="BH67" i="128"/>
  <c r="BI67" i="128"/>
  <c r="BJ67" i="128"/>
  <c r="BK67" i="128"/>
  <c r="BL67" i="128"/>
  <c r="BM67" i="128"/>
  <c r="BN67" i="128"/>
  <c r="BO67" i="128"/>
  <c r="BP67" i="128"/>
  <c r="BQ67" i="128"/>
  <c r="BR67" i="128"/>
  <c r="BS67" i="128"/>
  <c r="BT67" i="128"/>
  <c r="BU67" i="128"/>
  <c r="BV67" i="128"/>
  <c r="BW67" i="128"/>
  <c r="BX67" i="128"/>
  <c r="BY67" i="128"/>
  <c r="BZ67" i="128"/>
  <c r="CA67" i="128"/>
  <c r="CB67" i="128"/>
  <c r="CC67" i="128"/>
  <c r="CD67" i="128"/>
  <c r="CE67" i="128"/>
  <c r="CF67" i="128"/>
  <c r="E68" i="128"/>
  <c r="F68" i="128"/>
  <c r="G68" i="128"/>
  <c r="H68" i="128"/>
  <c r="I68" i="128"/>
  <c r="J68" i="128"/>
  <c r="K68" i="128"/>
  <c r="L68" i="128"/>
  <c r="M68" i="128"/>
  <c r="N68" i="128"/>
  <c r="O68" i="128"/>
  <c r="P68" i="128"/>
  <c r="Q68" i="128"/>
  <c r="R68" i="128"/>
  <c r="S68" i="128"/>
  <c r="T68" i="128"/>
  <c r="U68" i="128"/>
  <c r="V68" i="128"/>
  <c r="W68" i="128"/>
  <c r="X68" i="128"/>
  <c r="Y68" i="128"/>
  <c r="Z68" i="128"/>
  <c r="AA68" i="128"/>
  <c r="AB68" i="128"/>
  <c r="AC68" i="128"/>
  <c r="AD68" i="128"/>
  <c r="AE68" i="128"/>
  <c r="AF68" i="128"/>
  <c r="AG68" i="128"/>
  <c r="AH68" i="128"/>
  <c r="AI68" i="128"/>
  <c r="AJ68" i="128"/>
  <c r="AK68" i="128"/>
  <c r="AL68" i="128"/>
  <c r="AM68" i="128"/>
  <c r="AN68" i="128"/>
  <c r="AO68" i="128"/>
  <c r="AP68" i="128"/>
  <c r="AQ68" i="128"/>
  <c r="AR68" i="128"/>
  <c r="AS68" i="128"/>
  <c r="AT68" i="128"/>
  <c r="AU68" i="128"/>
  <c r="AV68" i="128"/>
  <c r="AW68" i="128"/>
  <c r="AX68" i="128"/>
  <c r="AY68" i="128"/>
  <c r="AZ68" i="128"/>
  <c r="BA68" i="128"/>
  <c r="BB68" i="128"/>
  <c r="BC68" i="128"/>
  <c r="BD68" i="128"/>
  <c r="BE68" i="128"/>
  <c r="BF68" i="128"/>
  <c r="BG68" i="128"/>
  <c r="BH68" i="128"/>
  <c r="BI68" i="128"/>
  <c r="BJ68" i="128"/>
  <c r="BK68" i="128"/>
  <c r="BL68" i="128"/>
  <c r="BM68" i="128"/>
  <c r="BN68" i="128"/>
  <c r="BO68" i="128"/>
  <c r="BP68" i="128"/>
  <c r="BQ68" i="128"/>
  <c r="BR68" i="128"/>
  <c r="BS68" i="128"/>
  <c r="BT68" i="128"/>
  <c r="BU68" i="128"/>
  <c r="BV68" i="128"/>
  <c r="BW68" i="128"/>
  <c r="BX68" i="128"/>
  <c r="BY68" i="128"/>
  <c r="BZ68" i="128"/>
  <c r="CA68" i="128"/>
  <c r="CB68" i="128"/>
  <c r="CC68" i="128"/>
  <c r="CD68" i="128"/>
  <c r="CE68" i="128"/>
  <c r="CF68" i="128"/>
  <c r="E69" i="128"/>
  <c r="F69" i="128"/>
  <c r="G69" i="128"/>
  <c r="H69" i="128"/>
  <c r="I69" i="128"/>
  <c r="J69" i="128"/>
  <c r="K69" i="128"/>
  <c r="L69" i="128"/>
  <c r="M69" i="128"/>
  <c r="N69" i="128"/>
  <c r="O69" i="128"/>
  <c r="P69" i="128"/>
  <c r="Q69" i="128"/>
  <c r="R69" i="128"/>
  <c r="S69" i="128"/>
  <c r="T69" i="128"/>
  <c r="U69" i="128"/>
  <c r="V69" i="128"/>
  <c r="W69" i="128"/>
  <c r="X69" i="128"/>
  <c r="Y69" i="128"/>
  <c r="Z69" i="128"/>
  <c r="AA69" i="128"/>
  <c r="AB69" i="128"/>
  <c r="AC69" i="128"/>
  <c r="AD69" i="128"/>
  <c r="AE69" i="128"/>
  <c r="AF69" i="128"/>
  <c r="AG69" i="128"/>
  <c r="AH69" i="128"/>
  <c r="AI69" i="128"/>
  <c r="AJ69" i="128"/>
  <c r="AK69" i="128"/>
  <c r="AL69" i="128"/>
  <c r="AM69" i="128"/>
  <c r="AN69" i="128"/>
  <c r="AO69" i="128"/>
  <c r="AP69" i="128"/>
  <c r="AQ69" i="128"/>
  <c r="AR69" i="128"/>
  <c r="AS69" i="128"/>
  <c r="AT69" i="128"/>
  <c r="AU69" i="128"/>
  <c r="AV69" i="128"/>
  <c r="AW69" i="128"/>
  <c r="AX69" i="128"/>
  <c r="AY69" i="128"/>
  <c r="AZ69" i="128"/>
  <c r="BA69" i="128"/>
  <c r="BB69" i="128"/>
  <c r="BC69" i="128"/>
  <c r="BD69" i="128"/>
  <c r="BE69" i="128"/>
  <c r="BF69" i="128"/>
  <c r="BG69" i="128"/>
  <c r="BH69" i="128"/>
  <c r="BI69" i="128"/>
  <c r="BJ69" i="128"/>
  <c r="BK69" i="128"/>
  <c r="BL69" i="128"/>
  <c r="BM69" i="128"/>
  <c r="BN69" i="128"/>
  <c r="BO69" i="128"/>
  <c r="BP69" i="128"/>
  <c r="BQ69" i="128"/>
  <c r="BR69" i="128"/>
  <c r="BS69" i="128"/>
  <c r="BT69" i="128"/>
  <c r="BU69" i="128"/>
  <c r="BV69" i="128"/>
  <c r="BW69" i="128"/>
  <c r="BX69" i="128"/>
  <c r="BY69" i="128"/>
  <c r="BZ69" i="128"/>
  <c r="CA69" i="128"/>
  <c r="CB69" i="128"/>
  <c r="CC69" i="128"/>
  <c r="CD69" i="128"/>
  <c r="CE69" i="128"/>
  <c r="CF69" i="128"/>
  <c r="E70" i="128"/>
  <c r="F70" i="128"/>
  <c r="G70" i="128"/>
  <c r="H70" i="128"/>
  <c r="I70" i="128"/>
  <c r="J70" i="128"/>
  <c r="K70" i="128"/>
  <c r="L70" i="128"/>
  <c r="M70" i="128"/>
  <c r="N70" i="128"/>
  <c r="O70" i="128"/>
  <c r="P70" i="128"/>
  <c r="Q70" i="128"/>
  <c r="R70" i="128"/>
  <c r="S70" i="128"/>
  <c r="T70" i="128"/>
  <c r="U70" i="128"/>
  <c r="V70" i="128"/>
  <c r="W70" i="128"/>
  <c r="X70" i="128"/>
  <c r="Y70" i="128"/>
  <c r="Z70" i="128"/>
  <c r="AA70" i="128"/>
  <c r="AB70" i="128"/>
  <c r="AC70" i="128"/>
  <c r="AD70" i="128"/>
  <c r="AE70" i="128"/>
  <c r="AF70" i="128"/>
  <c r="AG70" i="128"/>
  <c r="AH70" i="128"/>
  <c r="AI70" i="128"/>
  <c r="AJ70" i="128"/>
  <c r="AK70" i="128"/>
  <c r="AL70" i="128"/>
  <c r="AM70" i="128"/>
  <c r="AN70" i="128"/>
  <c r="AO70" i="128"/>
  <c r="AP70" i="128"/>
  <c r="AQ70" i="128"/>
  <c r="AR70" i="128"/>
  <c r="AS70" i="128"/>
  <c r="AT70" i="128"/>
  <c r="AU70" i="128"/>
  <c r="AV70" i="128"/>
  <c r="AW70" i="128"/>
  <c r="AX70" i="128"/>
  <c r="AY70" i="128"/>
  <c r="AZ70" i="128"/>
  <c r="BA70" i="128"/>
  <c r="BB70" i="128"/>
  <c r="BC70" i="128"/>
  <c r="BD70" i="128"/>
  <c r="BE70" i="128"/>
  <c r="BF70" i="128"/>
  <c r="BG70" i="128"/>
  <c r="BH70" i="128"/>
  <c r="BI70" i="128"/>
  <c r="BJ70" i="128"/>
  <c r="BK70" i="128"/>
  <c r="BL70" i="128"/>
  <c r="BM70" i="128"/>
  <c r="BN70" i="128"/>
  <c r="BO70" i="128"/>
  <c r="BP70" i="128"/>
  <c r="BQ70" i="128"/>
  <c r="BR70" i="128"/>
  <c r="BS70" i="128"/>
  <c r="BT70" i="128"/>
  <c r="BU70" i="128"/>
  <c r="BV70" i="128"/>
  <c r="BW70" i="128"/>
  <c r="BX70" i="128"/>
  <c r="BY70" i="128"/>
  <c r="BZ70" i="128"/>
  <c r="CA70" i="128"/>
  <c r="CB70" i="128"/>
  <c r="CC70" i="128"/>
  <c r="CD70" i="128"/>
  <c r="CE70" i="128"/>
  <c r="CF70" i="128"/>
  <c r="E71" i="128"/>
  <c r="F71" i="128"/>
  <c r="G71" i="128"/>
  <c r="H71" i="128"/>
  <c r="I71" i="128"/>
  <c r="J71" i="128"/>
  <c r="K71" i="128"/>
  <c r="L71" i="128"/>
  <c r="M71" i="128"/>
  <c r="N71" i="128"/>
  <c r="O71" i="128"/>
  <c r="P71" i="128"/>
  <c r="Q71" i="128"/>
  <c r="R71" i="128"/>
  <c r="S71" i="128"/>
  <c r="T71" i="128"/>
  <c r="U71" i="128"/>
  <c r="V71" i="128"/>
  <c r="W71" i="128"/>
  <c r="X71" i="128"/>
  <c r="Y71" i="128"/>
  <c r="Z71" i="128"/>
  <c r="AA71" i="128"/>
  <c r="AB71" i="128"/>
  <c r="AC71" i="128"/>
  <c r="AD71" i="128"/>
  <c r="AE71" i="128"/>
  <c r="AF71" i="128"/>
  <c r="AG71" i="128"/>
  <c r="AH71" i="128"/>
  <c r="AI71" i="128"/>
  <c r="AJ71" i="128"/>
  <c r="AK71" i="128"/>
  <c r="AL71" i="128"/>
  <c r="AM71" i="128"/>
  <c r="AN71" i="128"/>
  <c r="AO71" i="128"/>
  <c r="AP71" i="128"/>
  <c r="AQ71" i="128"/>
  <c r="AR71" i="128"/>
  <c r="AS71" i="128"/>
  <c r="AT71" i="128"/>
  <c r="AU71" i="128"/>
  <c r="AV71" i="128"/>
  <c r="AW71" i="128"/>
  <c r="AX71" i="128"/>
  <c r="AY71" i="128"/>
  <c r="AZ71" i="128"/>
  <c r="BA71" i="128"/>
  <c r="BB71" i="128"/>
  <c r="BC71" i="128"/>
  <c r="BD71" i="128"/>
  <c r="BE71" i="128"/>
  <c r="BF71" i="128"/>
  <c r="BG71" i="128"/>
  <c r="BH71" i="128"/>
  <c r="BI71" i="128"/>
  <c r="BJ71" i="128"/>
  <c r="BK71" i="128"/>
  <c r="BL71" i="128"/>
  <c r="BM71" i="128"/>
  <c r="BN71" i="128"/>
  <c r="BO71" i="128"/>
  <c r="BP71" i="128"/>
  <c r="BQ71" i="128"/>
  <c r="BR71" i="128"/>
  <c r="BS71" i="128"/>
  <c r="BT71" i="128"/>
  <c r="BU71" i="128"/>
  <c r="BV71" i="128"/>
  <c r="BW71" i="128"/>
  <c r="BX71" i="128"/>
  <c r="BY71" i="128"/>
  <c r="BZ71" i="128"/>
  <c r="CA71" i="128"/>
  <c r="CB71" i="128"/>
  <c r="CC71" i="128"/>
  <c r="CD71" i="128"/>
  <c r="CE71" i="128"/>
  <c r="CF71" i="128"/>
  <c r="E72" i="128"/>
  <c r="F72" i="128"/>
  <c r="G72" i="128"/>
  <c r="H72" i="128"/>
  <c r="I72" i="128"/>
  <c r="J72" i="128"/>
  <c r="K72" i="128"/>
  <c r="L72" i="128"/>
  <c r="M72" i="128"/>
  <c r="N72" i="128"/>
  <c r="O72" i="128"/>
  <c r="P72" i="128"/>
  <c r="Q72" i="128"/>
  <c r="R72" i="128"/>
  <c r="S72" i="128"/>
  <c r="T72" i="128"/>
  <c r="U72" i="128"/>
  <c r="V72" i="128"/>
  <c r="W72" i="128"/>
  <c r="X72" i="128"/>
  <c r="Y72" i="128"/>
  <c r="Z72" i="128"/>
  <c r="AA72" i="128"/>
  <c r="AB72" i="128"/>
  <c r="AC72" i="128"/>
  <c r="AD72" i="128"/>
  <c r="AE72" i="128"/>
  <c r="AF72" i="128"/>
  <c r="AG72" i="128"/>
  <c r="AH72" i="128"/>
  <c r="AI72" i="128"/>
  <c r="AJ72" i="128"/>
  <c r="AK72" i="128"/>
  <c r="AL72" i="128"/>
  <c r="AM72" i="128"/>
  <c r="AN72" i="128"/>
  <c r="AO72" i="128"/>
  <c r="AP72" i="128"/>
  <c r="AQ72" i="128"/>
  <c r="AR72" i="128"/>
  <c r="AS72" i="128"/>
  <c r="AT72" i="128"/>
  <c r="AU72" i="128"/>
  <c r="AV72" i="128"/>
  <c r="AW72" i="128"/>
  <c r="AX72" i="128"/>
  <c r="AY72" i="128"/>
  <c r="AZ72" i="128"/>
  <c r="BA72" i="128"/>
  <c r="BB72" i="128"/>
  <c r="BC72" i="128"/>
  <c r="BD72" i="128"/>
  <c r="BE72" i="128"/>
  <c r="BF72" i="128"/>
  <c r="BG72" i="128"/>
  <c r="BH72" i="128"/>
  <c r="BI72" i="128"/>
  <c r="BJ72" i="128"/>
  <c r="BK72" i="128"/>
  <c r="BL72" i="128"/>
  <c r="BM72" i="128"/>
  <c r="BN72" i="128"/>
  <c r="BO72" i="128"/>
  <c r="BP72" i="128"/>
  <c r="BQ72" i="128"/>
  <c r="BR72" i="128"/>
  <c r="BS72" i="128"/>
  <c r="BT72" i="128"/>
  <c r="BU72" i="128"/>
  <c r="BV72" i="128"/>
  <c r="BW72" i="128"/>
  <c r="BX72" i="128"/>
  <c r="BY72" i="128"/>
  <c r="BZ72" i="128"/>
  <c r="CA72" i="128"/>
  <c r="CB72" i="128"/>
  <c r="CC72" i="128"/>
  <c r="CD72" i="128"/>
  <c r="CE72" i="128"/>
  <c r="CF72" i="128"/>
  <c r="E73" i="128"/>
  <c r="F73" i="128"/>
  <c r="G73" i="128"/>
  <c r="H73" i="128"/>
  <c r="I73" i="128"/>
  <c r="J73" i="128"/>
  <c r="K73" i="128"/>
  <c r="L73" i="128"/>
  <c r="M73" i="128"/>
  <c r="N73" i="128"/>
  <c r="O73" i="128"/>
  <c r="P73" i="128"/>
  <c r="Q73" i="128"/>
  <c r="R73" i="128"/>
  <c r="S73" i="128"/>
  <c r="T73" i="128"/>
  <c r="U73" i="128"/>
  <c r="V73" i="128"/>
  <c r="W73" i="128"/>
  <c r="X73" i="128"/>
  <c r="Y73" i="128"/>
  <c r="Z73" i="128"/>
  <c r="AA73" i="128"/>
  <c r="AB73" i="128"/>
  <c r="AC73" i="128"/>
  <c r="AD73" i="128"/>
  <c r="AE73" i="128"/>
  <c r="AF73" i="128"/>
  <c r="AG73" i="128"/>
  <c r="AH73" i="128"/>
  <c r="AI73" i="128"/>
  <c r="AJ73" i="128"/>
  <c r="AK73" i="128"/>
  <c r="AL73" i="128"/>
  <c r="AM73" i="128"/>
  <c r="AN73" i="128"/>
  <c r="AO73" i="128"/>
  <c r="AP73" i="128"/>
  <c r="AQ73" i="128"/>
  <c r="AR73" i="128"/>
  <c r="AS73" i="128"/>
  <c r="AT73" i="128"/>
  <c r="AU73" i="128"/>
  <c r="AV73" i="128"/>
  <c r="AW73" i="128"/>
  <c r="AX73" i="128"/>
  <c r="AY73" i="128"/>
  <c r="AZ73" i="128"/>
  <c r="BA73" i="128"/>
  <c r="BB73" i="128"/>
  <c r="BC73" i="128"/>
  <c r="BD73" i="128"/>
  <c r="BE73" i="128"/>
  <c r="BF73" i="128"/>
  <c r="BG73" i="128"/>
  <c r="BH73" i="128"/>
  <c r="BI73" i="128"/>
  <c r="BJ73" i="128"/>
  <c r="BK73" i="128"/>
  <c r="BL73" i="128"/>
  <c r="BM73" i="128"/>
  <c r="BN73" i="128"/>
  <c r="BO73" i="128"/>
  <c r="BP73" i="128"/>
  <c r="BQ73" i="128"/>
  <c r="BR73" i="128"/>
  <c r="BS73" i="128"/>
  <c r="BT73" i="128"/>
  <c r="BU73" i="128"/>
  <c r="BV73" i="128"/>
  <c r="BW73" i="128"/>
  <c r="BX73" i="128"/>
  <c r="BY73" i="128"/>
  <c r="BZ73" i="128"/>
  <c r="CA73" i="128"/>
  <c r="CB73" i="128"/>
  <c r="CC73" i="128"/>
  <c r="CD73" i="128"/>
  <c r="CE73" i="128"/>
  <c r="CF73" i="128"/>
  <c r="E74" i="128"/>
  <c r="F74" i="128"/>
  <c r="G74" i="128"/>
  <c r="H74" i="128"/>
  <c r="I74" i="128"/>
  <c r="J74" i="128"/>
  <c r="K74" i="128"/>
  <c r="L74" i="128"/>
  <c r="M74" i="128"/>
  <c r="N74" i="128"/>
  <c r="O74" i="128"/>
  <c r="P74" i="128"/>
  <c r="Q74" i="128"/>
  <c r="R74" i="128"/>
  <c r="S74" i="128"/>
  <c r="T74" i="128"/>
  <c r="U74" i="128"/>
  <c r="V74" i="128"/>
  <c r="W74" i="128"/>
  <c r="X74" i="128"/>
  <c r="Y74" i="128"/>
  <c r="Z74" i="128"/>
  <c r="AA74" i="128"/>
  <c r="AB74" i="128"/>
  <c r="AC74" i="128"/>
  <c r="AD74" i="128"/>
  <c r="AE74" i="128"/>
  <c r="AF74" i="128"/>
  <c r="AG74" i="128"/>
  <c r="AH74" i="128"/>
  <c r="AI74" i="128"/>
  <c r="AJ74" i="128"/>
  <c r="AK74" i="128"/>
  <c r="AL74" i="128"/>
  <c r="AM74" i="128"/>
  <c r="AN74" i="128"/>
  <c r="AO74" i="128"/>
  <c r="AP74" i="128"/>
  <c r="AQ74" i="128"/>
  <c r="AR74" i="128"/>
  <c r="AS74" i="128"/>
  <c r="AT74" i="128"/>
  <c r="AU74" i="128"/>
  <c r="AV74" i="128"/>
  <c r="AW74" i="128"/>
  <c r="AX74" i="128"/>
  <c r="AY74" i="128"/>
  <c r="AZ74" i="128"/>
  <c r="BA74" i="128"/>
  <c r="BB74" i="128"/>
  <c r="BC74" i="128"/>
  <c r="BD74" i="128"/>
  <c r="BE74" i="128"/>
  <c r="BF74" i="128"/>
  <c r="BG74" i="128"/>
  <c r="BH74" i="128"/>
  <c r="BI74" i="128"/>
  <c r="BJ74" i="128"/>
  <c r="BK74" i="128"/>
  <c r="BL74" i="128"/>
  <c r="BM74" i="128"/>
  <c r="BN74" i="128"/>
  <c r="BO74" i="128"/>
  <c r="BP74" i="128"/>
  <c r="BQ74" i="128"/>
  <c r="BR74" i="128"/>
  <c r="BS74" i="128"/>
  <c r="BT74" i="128"/>
  <c r="BU74" i="128"/>
  <c r="BV74" i="128"/>
  <c r="BW74" i="128"/>
  <c r="BX74" i="128"/>
  <c r="BY74" i="128"/>
  <c r="BZ74" i="128"/>
  <c r="CA74" i="128"/>
  <c r="CB74" i="128"/>
  <c r="CC74" i="128"/>
  <c r="CD74" i="128"/>
  <c r="CE74" i="128"/>
  <c r="CF74" i="128"/>
  <c r="E75" i="128"/>
  <c r="F75" i="128"/>
  <c r="G75" i="128"/>
  <c r="H75" i="128"/>
  <c r="I75" i="128"/>
  <c r="J75" i="128"/>
  <c r="K75" i="128"/>
  <c r="L75" i="128"/>
  <c r="M75" i="128"/>
  <c r="N75" i="128"/>
  <c r="O75" i="128"/>
  <c r="P75" i="128"/>
  <c r="Q75" i="128"/>
  <c r="R75" i="128"/>
  <c r="S75" i="128"/>
  <c r="T75" i="128"/>
  <c r="U75" i="128"/>
  <c r="V75" i="128"/>
  <c r="W75" i="128"/>
  <c r="X75" i="128"/>
  <c r="Y75" i="128"/>
  <c r="Z75" i="128"/>
  <c r="AA75" i="128"/>
  <c r="AB75" i="128"/>
  <c r="AC75" i="128"/>
  <c r="AD75" i="128"/>
  <c r="AE75" i="128"/>
  <c r="AF75" i="128"/>
  <c r="AG75" i="128"/>
  <c r="AH75" i="128"/>
  <c r="AI75" i="128"/>
  <c r="AJ75" i="128"/>
  <c r="AK75" i="128"/>
  <c r="AL75" i="128"/>
  <c r="AM75" i="128"/>
  <c r="AN75" i="128"/>
  <c r="AO75" i="128"/>
  <c r="AP75" i="128"/>
  <c r="AQ75" i="128"/>
  <c r="AR75" i="128"/>
  <c r="AS75" i="128"/>
  <c r="AT75" i="128"/>
  <c r="AU75" i="128"/>
  <c r="AV75" i="128"/>
  <c r="AW75" i="128"/>
  <c r="AX75" i="128"/>
  <c r="AY75" i="128"/>
  <c r="AZ75" i="128"/>
  <c r="BA75" i="128"/>
  <c r="BB75" i="128"/>
  <c r="BC75" i="128"/>
  <c r="BD75" i="128"/>
  <c r="BE75" i="128"/>
  <c r="BF75" i="128"/>
  <c r="BG75" i="128"/>
  <c r="BH75" i="128"/>
  <c r="BI75" i="128"/>
  <c r="BJ75" i="128"/>
  <c r="BK75" i="128"/>
  <c r="BL75" i="128"/>
  <c r="BM75" i="128"/>
  <c r="BN75" i="128"/>
  <c r="BO75" i="128"/>
  <c r="BP75" i="128"/>
  <c r="BQ75" i="128"/>
  <c r="BR75" i="128"/>
  <c r="BS75" i="128"/>
  <c r="BT75" i="128"/>
  <c r="BU75" i="128"/>
  <c r="BV75" i="128"/>
  <c r="BW75" i="128"/>
  <c r="BX75" i="128"/>
  <c r="BY75" i="128"/>
  <c r="BZ75" i="128"/>
  <c r="CA75" i="128"/>
  <c r="CB75" i="128"/>
  <c r="CC75" i="128"/>
  <c r="CD75" i="128"/>
  <c r="CE75" i="128"/>
  <c r="CF75" i="128"/>
  <c r="E76" i="128"/>
  <c r="F76" i="128"/>
  <c r="G76" i="128"/>
  <c r="H76" i="128"/>
  <c r="I76" i="128"/>
  <c r="J76" i="128"/>
  <c r="K76" i="128"/>
  <c r="L76" i="128"/>
  <c r="M76" i="128"/>
  <c r="N76" i="128"/>
  <c r="O76" i="128"/>
  <c r="P76" i="128"/>
  <c r="Q76" i="128"/>
  <c r="R76" i="128"/>
  <c r="S76" i="128"/>
  <c r="T76" i="128"/>
  <c r="U76" i="128"/>
  <c r="V76" i="128"/>
  <c r="W76" i="128"/>
  <c r="X76" i="128"/>
  <c r="Y76" i="128"/>
  <c r="Z76" i="128"/>
  <c r="AA76" i="128"/>
  <c r="AB76" i="128"/>
  <c r="AC76" i="128"/>
  <c r="AD76" i="128"/>
  <c r="AE76" i="128"/>
  <c r="AF76" i="128"/>
  <c r="AG76" i="128"/>
  <c r="AH76" i="128"/>
  <c r="AI76" i="128"/>
  <c r="AJ76" i="128"/>
  <c r="AK76" i="128"/>
  <c r="AL76" i="128"/>
  <c r="AM76" i="128"/>
  <c r="AN76" i="128"/>
  <c r="AO76" i="128"/>
  <c r="AP76" i="128"/>
  <c r="AQ76" i="128"/>
  <c r="AR76" i="128"/>
  <c r="AS76" i="128"/>
  <c r="AT76" i="128"/>
  <c r="AU76" i="128"/>
  <c r="AV76" i="128"/>
  <c r="AW76" i="128"/>
  <c r="AX76" i="128"/>
  <c r="AY76" i="128"/>
  <c r="AZ76" i="128"/>
  <c r="BA76" i="128"/>
  <c r="BB76" i="128"/>
  <c r="BC76" i="128"/>
  <c r="BD76" i="128"/>
  <c r="BE76" i="128"/>
  <c r="BF76" i="128"/>
  <c r="BG76" i="128"/>
  <c r="BH76" i="128"/>
  <c r="BI76" i="128"/>
  <c r="BJ76" i="128"/>
  <c r="BK76" i="128"/>
  <c r="BL76" i="128"/>
  <c r="BM76" i="128"/>
  <c r="BN76" i="128"/>
  <c r="BO76" i="128"/>
  <c r="BP76" i="128"/>
  <c r="BQ76" i="128"/>
  <c r="BR76" i="128"/>
  <c r="BS76" i="128"/>
  <c r="BT76" i="128"/>
  <c r="BU76" i="128"/>
  <c r="BV76" i="128"/>
  <c r="BW76" i="128"/>
  <c r="BX76" i="128"/>
  <c r="BY76" i="128"/>
  <c r="BZ76" i="128"/>
  <c r="CA76" i="128"/>
  <c r="CB76" i="128"/>
  <c r="CC76" i="128"/>
  <c r="CD76" i="128"/>
  <c r="CE76" i="128"/>
  <c r="CF76" i="128"/>
  <c r="E77" i="128"/>
  <c r="F77" i="128"/>
  <c r="G77" i="128"/>
  <c r="H77" i="128"/>
  <c r="I77" i="128"/>
  <c r="J77" i="128"/>
  <c r="K77" i="128"/>
  <c r="L77" i="128"/>
  <c r="M77" i="128"/>
  <c r="N77" i="128"/>
  <c r="O77" i="128"/>
  <c r="P77" i="128"/>
  <c r="Q77" i="128"/>
  <c r="R77" i="128"/>
  <c r="S77" i="128"/>
  <c r="T77" i="128"/>
  <c r="U77" i="128"/>
  <c r="V77" i="128"/>
  <c r="W77" i="128"/>
  <c r="X77" i="128"/>
  <c r="Y77" i="128"/>
  <c r="Z77" i="128"/>
  <c r="AA77" i="128"/>
  <c r="AB77" i="128"/>
  <c r="AC77" i="128"/>
  <c r="AD77" i="128"/>
  <c r="AE77" i="128"/>
  <c r="AF77" i="128"/>
  <c r="AG77" i="128"/>
  <c r="AH77" i="128"/>
  <c r="AI77" i="128"/>
  <c r="AJ77" i="128"/>
  <c r="AK77" i="128"/>
  <c r="AL77" i="128"/>
  <c r="AM77" i="128"/>
  <c r="AN77" i="128"/>
  <c r="AO77" i="128"/>
  <c r="AP77" i="128"/>
  <c r="AQ77" i="128"/>
  <c r="AR77" i="128"/>
  <c r="AS77" i="128"/>
  <c r="AT77" i="128"/>
  <c r="AU77" i="128"/>
  <c r="AV77" i="128"/>
  <c r="AW77" i="128"/>
  <c r="AX77" i="128"/>
  <c r="AY77" i="128"/>
  <c r="AZ77" i="128"/>
  <c r="BA77" i="128"/>
  <c r="BB77" i="128"/>
  <c r="BC77" i="128"/>
  <c r="BD77" i="128"/>
  <c r="BE77" i="128"/>
  <c r="BF77" i="128"/>
  <c r="BG77" i="128"/>
  <c r="BH77" i="128"/>
  <c r="BI77" i="128"/>
  <c r="BJ77" i="128"/>
  <c r="BK77" i="128"/>
  <c r="BL77" i="128"/>
  <c r="BM77" i="128"/>
  <c r="BN77" i="128"/>
  <c r="BO77" i="128"/>
  <c r="BP77" i="128"/>
  <c r="BQ77" i="128"/>
  <c r="BR77" i="128"/>
  <c r="BS77" i="128"/>
  <c r="BT77" i="128"/>
  <c r="BU77" i="128"/>
  <c r="BV77" i="128"/>
  <c r="BW77" i="128"/>
  <c r="BX77" i="128"/>
  <c r="BY77" i="128"/>
  <c r="BZ77" i="128"/>
  <c r="CA77" i="128"/>
  <c r="CB77" i="128"/>
  <c r="CC77" i="128"/>
  <c r="CD77" i="128"/>
  <c r="CE77" i="128"/>
  <c r="CF77" i="128"/>
  <c r="E78" i="128"/>
  <c r="F78" i="128"/>
  <c r="G78" i="128"/>
  <c r="H78" i="128"/>
  <c r="I78" i="128"/>
  <c r="J78" i="128"/>
  <c r="K78" i="128"/>
  <c r="L78" i="128"/>
  <c r="M78" i="128"/>
  <c r="N78" i="128"/>
  <c r="O78" i="128"/>
  <c r="P78" i="128"/>
  <c r="Q78" i="128"/>
  <c r="R78" i="128"/>
  <c r="S78" i="128"/>
  <c r="T78" i="128"/>
  <c r="U78" i="128"/>
  <c r="V78" i="128"/>
  <c r="W78" i="128"/>
  <c r="X78" i="128"/>
  <c r="Y78" i="128"/>
  <c r="Z78" i="128"/>
  <c r="AA78" i="128"/>
  <c r="AB78" i="128"/>
  <c r="AC78" i="128"/>
  <c r="AD78" i="128"/>
  <c r="AE78" i="128"/>
  <c r="AF78" i="128"/>
  <c r="AG78" i="128"/>
  <c r="AH78" i="128"/>
  <c r="AI78" i="128"/>
  <c r="AJ78" i="128"/>
  <c r="AK78" i="128"/>
  <c r="AL78" i="128"/>
  <c r="AM78" i="128"/>
  <c r="AN78" i="128"/>
  <c r="AO78" i="128"/>
  <c r="AP78" i="128"/>
  <c r="AQ78" i="128"/>
  <c r="AR78" i="128"/>
  <c r="AS78" i="128"/>
  <c r="AT78" i="128"/>
  <c r="AU78" i="128"/>
  <c r="AV78" i="128"/>
  <c r="AW78" i="128"/>
  <c r="AX78" i="128"/>
  <c r="AY78" i="128"/>
  <c r="AZ78" i="128"/>
  <c r="BA78" i="128"/>
  <c r="BB78" i="128"/>
  <c r="BC78" i="128"/>
  <c r="BD78" i="128"/>
  <c r="BE78" i="128"/>
  <c r="BF78" i="128"/>
  <c r="BG78" i="128"/>
  <c r="BH78" i="128"/>
  <c r="BI78" i="128"/>
  <c r="BJ78" i="128"/>
  <c r="BK78" i="128"/>
  <c r="BL78" i="128"/>
  <c r="BM78" i="128"/>
  <c r="BN78" i="128"/>
  <c r="BO78" i="128"/>
  <c r="BP78" i="128"/>
  <c r="BQ78" i="128"/>
  <c r="BR78" i="128"/>
  <c r="BS78" i="128"/>
  <c r="BT78" i="128"/>
  <c r="BU78" i="128"/>
  <c r="BV78" i="128"/>
  <c r="BW78" i="128"/>
  <c r="BX78" i="128"/>
  <c r="BY78" i="128"/>
  <c r="BZ78" i="128"/>
  <c r="CA78" i="128"/>
  <c r="CB78" i="128"/>
  <c r="CC78" i="128"/>
  <c r="CD78" i="128"/>
  <c r="CE78" i="128"/>
  <c r="CF78" i="128"/>
  <c r="E79" i="128"/>
  <c r="F79" i="128"/>
  <c r="G79" i="128"/>
  <c r="H79" i="128"/>
  <c r="I79" i="128"/>
  <c r="J79" i="128"/>
  <c r="K79" i="128"/>
  <c r="L79" i="128"/>
  <c r="M79" i="128"/>
  <c r="N79" i="128"/>
  <c r="O79" i="128"/>
  <c r="P79" i="128"/>
  <c r="Q79" i="128"/>
  <c r="R79" i="128"/>
  <c r="S79" i="128"/>
  <c r="T79" i="128"/>
  <c r="U79" i="128"/>
  <c r="V79" i="128"/>
  <c r="W79" i="128"/>
  <c r="X79" i="128"/>
  <c r="Y79" i="128"/>
  <c r="Z79" i="128"/>
  <c r="AA79" i="128"/>
  <c r="AB79" i="128"/>
  <c r="AC79" i="128"/>
  <c r="AD79" i="128"/>
  <c r="AE79" i="128"/>
  <c r="AF79" i="128"/>
  <c r="AG79" i="128"/>
  <c r="AH79" i="128"/>
  <c r="AI79" i="128"/>
  <c r="AJ79" i="128"/>
  <c r="AK79" i="128"/>
  <c r="AL79" i="128"/>
  <c r="AM79" i="128"/>
  <c r="AN79" i="128"/>
  <c r="AO79" i="128"/>
  <c r="AP79" i="128"/>
  <c r="AQ79" i="128"/>
  <c r="AR79" i="128"/>
  <c r="AS79" i="128"/>
  <c r="AT79" i="128"/>
  <c r="AU79" i="128"/>
  <c r="AV79" i="128"/>
  <c r="AW79" i="128"/>
  <c r="AX79" i="128"/>
  <c r="AY79" i="128"/>
  <c r="AZ79" i="128"/>
  <c r="BA79" i="128"/>
  <c r="BB79" i="128"/>
  <c r="BC79" i="128"/>
  <c r="BD79" i="128"/>
  <c r="BE79" i="128"/>
  <c r="BF79" i="128"/>
  <c r="BG79" i="128"/>
  <c r="BH79" i="128"/>
  <c r="BI79" i="128"/>
  <c r="BJ79" i="128"/>
  <c r="BK79" i="128"/>
  <c r="BL79" i="128"/>
  <c r="BM79" i="128"/>
  <c r="BN79" i="128"/>
  <c r="BO79" i="128"/>
  <c r="BP79" i="128"/>
  <c r="BQ79" i="128"/>
  <c r="BR79" i="128"/>
  <c r="BS79" i="128"/>
  <c r="BT79" i="128"/>
  <c r="BU79" i="128"/>
  <c r="BV79" i="128"/>
  <c r="BW79" i="128"/>
  <c r="BX79" i="128"/>
  <c r="BY79" i="128"/>
  <c r="BZ79" i="128"/>
  <c r="CA79" i="128"/>
  <c r="CB79" i="128"/>
  <c r="CC79" i="128"/>
  <c r="CD79" i="128"/>
  <c r="CE79" i="128"/>
  <c r="CF79" i="128"/>
  <c r="E80" i="128"/>
  <c r="F80" i="128"/>
  <c r="G80" i="128"/>
  <c r="H80" i="128"/>
  <c r="I80" i="128"/>
  <c r="J80" i="128"/>
  <c r="K80" i="128"/>
  <c r="L80" i="128"/>
  <c r="M80" i="128"/>
  <c r="N80" i="128"/>
  <c r="O80" i="128"/>
  <c r="P80" i="128"/>
  <c r="Q80" i="128"/>
  <c r="R80" i="128"/>
  <c r="S80" i="128"/>
  <c r="T80" i="128"/>
  <c r="U80" i="128"/>
  <c r="V80" i="128"/>
  <c r="W80" i="128"/>
  <c r="X80" i="128"/>
  <c r="Y80" i="128"/>
  <c r="Z80" i="128"/>
  <c r="AA80" i="128"/>
  <c r="AB80" i="128"/>
  <c r="AC80" i="128"/>
  <c r="AD80" i="128"/>
  <c r="AE80" i="128"/>
  <c r="AF80" i="128"/>
  <c r="AG80" i="128"/>
  <c r="AH80" i="128"/>
  <c r="AI80" i="128"/>
  <c r="AJ80" i="128"/>
  <c r="AK80" i="128"/>
  <c r="AL80" i="128"/>
  <c r="AM80" i="128"/>
  <c r="AN80" i="128"/>
  <c r="AO80" i="128"/>
  <c r="AP80" i="128"/>
  <c r="AQ80" i="128"/>
  <c r="AR80" i="128"/>
  <c r="AS80" i="128"/>
  <c r="AT80" i="128"/>
  <c r="AU80" i="128"/>
  <c r="AV80" i="128"/>
  <c r="AW80" i="128"/>
  <c r="AX80" i="128"/>
  <c r="AY80" i="128"/>
  <c r="AZ80" i="128"/>
  <c r="BA80" i="128"/>
  <c r="BB80" i="128"/>
  <c r="BC80" i="128"/>
  <c r="BD80" i="128"/>
  <c r="BE80" i="128"/>
  <c r="BF80" i="128"/>
  <c r="BG80" i="128"/>
  <c r="BH80" i="128"/>
  <c r="BI80" i="128"/>
  <c r="BJ80" i="128"/>
  <c r="BK80" i="128"/>
  <c r="BL80" i="128"/>
  <c r="BM80" i="128"/>
  <c r="BN80" i="128"/>
  <c r="BO80" i="128"/>
  <c r="BP80" i="128"/>
  <c r="BQ80" i="128"/>
  <c r="BR80" i="128"/>
  <c r="BS80" i="128"/>
  <c r="BT80" i="128"/>
  <c r="BU80" i="128"/>
  <c r="BV80" i="128"/>
  <c r="BW80" i="128"/>
  <c r="BX80" i="128"/>
  <c r="BY80" i="128"/>
  <c r="BZ80" i="128"/>
  <c r="CA80" i="128"/>
  <c r="CB80" i="128"/>
  <c r="CC80" i="128"/>
  <c r="CD80" i="128"/>
  <c r="CE80" i="128"/>
  <c r="CF80" i="128"/>
  <c r="E81" i="128"/>
  <c r="F81" i="128"/>
  <c r="G81" i="128"/>
  <c r="H81" i="128"/>
  <c r="I81" i="128"/>
  <c r="J81" i="128"/>
  <c r="K81" i="128"/>
  <c r="L81" i="128"/>
  <c r="M81" i="128"/>
  <c r="N81" i="128"/>
  <c r="O81" i="128"/>
  <c r="P81" i="128"/>
  <c r="Q81" i="128"/>
  <c r="R81" i="128"/>
  <c r="S81" i="128"/>
  <c r="T81" i="128"/>
  <c r="U81" i="128"/>
  <c r="V81" i="128"/>
  <c r="W81" i="128"/>
  <c r="X81" i="128"/>
  <c r="Y81" i="128"/>
  <c r="Z81" i="128"/>
  <c r="AA81" i="128"/>
  <c r="AB81" i="128"/>
  <c r="AC81" i="128"/>
  <c r="AD81" i="128"/>
  <c r="AE81" i="128"/>
  <c r="AF81" i="128"/>
  <c r="AG81" i="128"/>
  <c r="AH81" i="128"/>
  <c r="AI81" i="128"/>
  <c r="AJ81" i="128"/>
  <c r="AK81" i="128"/>
  <c r="AL81" i="128"/>
  <c r="AM81" i="128"/>
  <c r="AN81" i="128"/>
  <c r="AO81" i="128"/>
  <c r="AP81" i="128"/>
  <c r="AQ81" i="128"/>
  <c r="AR81" i="128"/>
  <c r="AS81" i="128"/>
  <c r="AT81" i="128"/>
  <c r="AU81" i="128"/>
  <c r="AV81" i="128"/>
  <c r="AW81" i="128"/>
  <c r="AX81" i="128"/>
  <c r="AY81" i="128"/>
  <c r="AZ81" i="128"/>
  <c r="BA81" i="128"/>
  <c r="BB81" i="128"/>
  <c r="BC81" i="128"/>
  <c r="BD81" i="128"/>
  <c r="BE81" i="128"/>
  <c r="BF81" i="128"/>
  <c r="BG81" i="128"/>
  <c r="BH81" i="128"/>
  <c r="BI81" i="128"/>
  <c r="BJ81" i="128"/>
  <c r="BK81" i="128"/>
  <c r="BL81" i="128"/>
  <c r="BM81" i="128"/>
  <c r="BN81" i="128"/>
  <c r="BO81" i="128"/>
  <c r="BP81" i="128"/>
  <c r="BQ81" i="128"/>
  <c r="BR81" i="128"/>
  <c r="BS81" i="128"/>
  <c r="BT81" i="128"/>
  <c r="BU81" i="128"/>
  <c r="BV81" i="128"/>
  <c r="BW81" i="128"/>
  <c r="BX81" i="128"/>
  <c r="BY81" i="128"/>
  <c r="BZ81" i="128"/>
  <c r="CA81" i="128"/>
  <c r="CB81" i="128"/>
  <c r="CC81" i="128"/>
  <c r="CD81" i="128"/>
  <c r="CE81" i="128"/>
  <c r="CF81" i="128"/>
  <c r="E82" i="128"/>
  <c r="F82" i="128"/>
  <c r="G82" i="128"/>
  <c r="H82" i="128"/>
  <c r="I82" i="128"/>
  <c r="J82" i="128"/>
  <c r="K82" i="128"/>
  <c r="L82" i="128"/>
  <c r="M82" i="128"/>
  <c r="N82" i="128"/>
  <c r="O82" i="128"/>
  <c r="P82" i="128"/>
  <c r="Q82" i="128"/>
  <c r="R82" i="128"/>
  <c r="S82" i="128"/>
  <c r="T82" i="128"/>
  <c r="U82" i="128"/>
  <c r="V82" i="128"/>
  <c r="W82" i="128"/>
  <c r="X82" i="128"/>
  <c r="Y82" i="128"/>
  <c r="Z82" i="128"/>
  <c r="AA82" i="128"/>
  <c r="AB82" i="128"/>
  <c r="AC82" i="128"/>
  <c r="AD82" i="128"/>
  <c r="AE82" i="128"/>
  <c r="AF82" i="128"/>
  <c r="AG82" i="128"/>
  <c r="AH82" i="128"/>
  <c r="AI82" i="128"/>
  <c r="AJ82" i="128"/>
  <c r="AK82" i="128"/>
  <c r="AL82" i="128"/>
  <c r="AM82" i="128"/>
  <c r="AN82" i="128"/>
  <c r="AO82" i="128"/>
  <c r="AP82" i="128"/>
  <c r="AQ82" i="128"/>
  <c r="AR82" i="128"/>
  <c r="AS82" i="128"/>
  <c r="AT82" i="128"/>
  <c r="AU82" i="128"/>
  <c r="AV82" i="128"/>
  <c r="AW82" i="128"/>
  <c r="AX82" i="128"/>
  <c r="AY82" i="128"/>
  <c r="AZ82" i="128"/>
  <c r="BA82" i="128"/>
  <c r="BB82" i="128"/>
  <c r="BC82" i="128"/>
  <c r="BD82" i="128"/>
  <c r="BE82" i="128"/>
  <c r="BF82" i="128"/>
  <c r="BG82" i="128"/>
  <c r="BH82" i="128"/>
  <c r="BI82" i="128"/>
  <c r="BJ82" i="128"/>
  <c r="BK82" i="128"/>
  <c r="BL82" i="128"/>
  <c r="BM82" i="128"/>
  <c r="BN82" i="128"/>
  <c r="BO82" i="128"/>
  <c r="BP82" i="128"/>
  <c r="BQ82" i="128"/>
  <c r="BR82" i="128"/>
  <c r="BS82" i="128"/>
  <c r="BT82" i="128"/>
  <c r="BU82" i="128"/>
  <c r="BV82" i="128"/>
  <c r="BW82" i="128"/>
  <c r="BX82" i="128"/>
  <c r="BY82" i="128"/>
  <c r="BZ82" i="128"/>
  <c r="CA82" i="128"/>
  <c r="CB82" i="128"/>
  <c r="CC82" i="128"/>
  <c r="CD82" i="128"/>
  <c r="CE82" i="128"/>
  <c r="CF82" i="128"/>
  <c r="E83" i="128"/>
  <c r="F83" i="128"/>
  <c r="G83" i="128"/>
  <c r="H83" i="128"/>
  <c r="I83" i="128"/>
  <c r="J83" i="128"/>
  <c r="K83" i="128"/>
  <c r="L83" i="128"/>
  <c r="M83" i="128"/>
  <c r="N83" i="128"/>
  <c r="O83" i="128"/>
  <c r="P83" i="128"/>
  <c r="Q83" i="128"/>
  <c r="R83" i="128"/>
  <c r="S83" i="128"/>
  <c r="T83" i="128"/>
  <c r="U83" i="128"/>
  <c r="V83" i="128"/>
  <c r="W83" i="128"/>
  <c r="X83" i="128"/>
  <c r="Y83" i="128"/>
  <c r="Z83" i="128"/>
  <c r="AA83" i="128"/>
  <c r="AB83" i="128"/>
  <c r="AC83" i="128"/>
  <c r="AD83" i="128"/>
  <c r="AE83" i="128"/>
  <c r="AF83" i="128"/>
  <c r="AG83" i="128"/>
  <c r="AH83" i="128"/>
  <c r="AI83" i="128"/>
  <c r="AJ83" i="128"/>
  <c r="AK83" i="128"/>
  <c r="AL83" i="128"/>
  <c r="AM83" i="128"/>
  <c r="AN83" i="128"/>
  <c r="AO83" i="128"/>
  <c r="AP83" i="128"/>
  <c r="AQ83" i="128"/>
  <c r="AR83" i="128"/>
  <c r="AS83" i="128"/>
  <c r="AT83" i="128"/>
  <c r="AU83" i="128"/>
  <c r="AV83" i="128"/>
  <c r="AW83" i="128"/>
  <c r="AX83" i="128"/>
  <c r="AY83" i="128"/>
  <c r="AZ83" i="128"/>
  <c r="BA83" i="128"/>
  <c r="BB83" i="128"/>
  <c r="BC83" i="128"/>
  <c r="BD83" i="128"/>
  <c r="BE83" i="128"/>
  <c r="BF83" i="128"/>
  <c r="BG83" i="128"/>
  <c r="BH83" i="128"/>
  <c r="BI83" i="128"/>
  <c r="BJ83" i="128"/>
  <c r="BK83" i="128"/>
  <c r="BL83" i="128"/>
  <c r="BM83" i="128"/>
  <c r="BN83" i="128"/>
  <c r="BO83" i="128"/>
  <c r="BP83" i="128"/>
  <c r="BQ83" i="128"/>
  <c r="BR83" i="128"/>
  <c r="BS83" i="128"/>
  <c r="BT83" i="128"/>
  <c r="BU83" i="128"/>
  <c r="BV83" i="128"/>
  <c r="BW83" i="128"/>
  <c r="BX83" i="128"/>
  <c r="BY83" i="128"/>
  <c r="BZ83" i="128"/>
  <c r="CA83" i="128"/>
  <c r="CB83" i="128"/>
  <c r="CC83" i="128"/>
  <c r="CD83" i="128"/>
  <c r="CE83" i="128"/>
  <c r="CF83" i="128"/>
  <c r="E84" i="128"/>
  <c r="F84" i="128"/>
  <c r="G84" i="128"/>
  <c r="H84" i="128"/>
  <c r="I84" i="128"/>
  <c r="J84" i="128"/>
  <c r="K84" i="128"/>
  <c r="L84" i="128"/>
  <c r="M84" i="128"/>
  <c r="N84" i="128"/>
  <c r="O84" i="128"/>
  <c r="P84" i="128"/>
  <c r="Q84" i="128"/>
  <c r="R84" i="128"/>
  <c r="S84" i="128"/>
  <c r="T84" i="128"/>
  <c r="U84" i="128"/>
  <c r="V84" i="128"/>
  <c r="W84" i="128"/>
  <c r="X84" i="128"/>
  <c r="Y84" i="128"/>
  <c r="Z84" i="128"/>
  <c r="AA84" i="128"/>
  <c r="AB84" i="128"/>
  <c r="AC84" i="128"/>
  <c r="AD84" i="128"/>
  <c r="AE84" i="128"/>
  <c r="AF84" i="128"/>
  <c r="AG84" i="128"/>
  <c r="AH84" i="128"/>
  <c r="AI84" i="128"/>
  <c r="AJ84" i="128"/>
  <c r="AK84" i="128"/>
  <c r="AL84" i="128"/>
  <c r="AM84" i="128"/>
  <c r="AN84" i="128"/>
  <c r="AO84" i="128"/>
  <c r="AP84" i="128"/>
  <c r="AQ84" i="128"/>
  <c r="AR84" i="128"/>
  <c r="AS84" i="128"/>
  <c r="AT84" i="128"/>
  <c r="AU84" i="128"/>
  <c r="AV84" i="128"/>
  <c r="AW84" i="128"/>
  <c r="AX84" i="128"/>
  <c r="AY84" i="128"/>
  <c r="AZ84" i="128"/>
  <c r="BA84" i="128"/>
  <c r="BB84" i="128"/>
  <c r="BC84" i="128"/>
  <c r="BD84" i="128"/>
  <c r="BE84" i="128"/>
  <c r="BF84" i="128"/>
  <c r="BG84" i="128"/>
  <c r="BH84" i="128"/>
  <c r="BI84" i="128"/>
  <c r="BJ84" i="128"/>
  <c r="BK84" i="128"/>
  <c r="BL84" i="128"/>
  <c r="BM84" i="128"/>
  <c r="BN84" i="128"/>
  <c r="BO84" i="128"/>
  <c r="BP84" i="128"/>
  <c r="BQ84" i="128"/>
  <c r="BR84" i="128"/>
  <c r="BS84" i="128"/>
  <c r="BT84" i="128"/>
  <c r="BU84" i="128"/>
  <c r="BV84" i="128"/>
  <c r="BW84" i="128"/>
  <c r="BX84" i="128"/>
  <c r="BY84" i="128"/>
  <c r="BZ84" i="128"/>
  <c r="CA84" i="128"/>
  <c r="CB84" i="128"/>
  <c r="CC84" i="128"/>
  <c r="CD84" i="128"/>
  <c r="CE84" i="128"/>
  <c r="CF84" i="128"/>
  <c r="E85" i="128"/>
  <c r="F85" i="128"/>
  <c r="G85" i="128"/>
  <c r="H85" i="128"/>
  <c r="I85" i="128"/>
  <c r="J85" i="128"/>
  <c r="K85" i="128"/>
  <c r="L85" i="128"/>
  <c r="M85" i="128"/>
  <c r="N85" i="128"/>
  <c r="O85" i="128"/>
  <c r="P85" i="128"/>
  <c r="Q85" i="128"/>
  <c r="R85" i="128"/>
  <c r="S85" i="128"/>
  <c r="T85" i="128"/>
  <c r="U85" i="128"/>
  <c r="V85" i="128"/>
  <c r="W85" i="128"/>
  <c r="X85" i="128"/>
  <c r="Y85" i="128"/>
  <c r="Z85" i="128"/>
  <c r="AA85" i="128"/>
  <c r="AB85" i="128"/>
  <c r="AC85" i="128"/>
  <c r="AD85" i="128"/>
  <c r="AE85" i="128"/>
  <c r="AF85" i="128"/>
  <c r="AG85" i="128"/>
  <c r="AH85" i="128"/>
  <c r="AI85" i="128"/>
  <c r="AJ85" i="128"/>
  <c r="AK85" i="128"/>
  <c r="AL85" i="128"/>
  <c r="AM85" i="128"/>
  <c r="AN85" i="128"/>
  <c r="AO85" i="128"/>
  <c r="AP85" i="128"/>
  <c r="AQ85" i="128"/>
  <c r="AR85" i="128"/>
  <c r="AS85" i="128"/>
  <c r="AT85" i="128"/>
  <c r="AU85" i="128"/>
  <c r="AV85" i="128"/>
  <c r="AW85" i="128"/>
  <c r="AX85" i="128"/>
  <c r="AY85" i="128"/>
  <c r="AZ85" i="128"/>
  <c r="BA85" i="128"/>
  <c r="BB85" i="128"/>
  <c r="BC85" i="128"/>
  <c r="BD85" i="128"/>
  <c r="BE85" i="128"/>
  <c r="BF85" i="128"/>
  <c r="BG85" i="128"/>
  <c r="BH85" i="128"/>
  <c r="BI85" i="128"/>
  <c r="BJ85" i="128"/>
  <c r="BK85" i="128"/>
  <c r="BL85" i="128"/>
  <c r="BM85" i="128"/>
  <c r="BN85" i="128"/>
  <c r="BO85" i="128"/>
  <c r="BP85" i="128"/>
  <c r="BQ85" i="128"/>
  <c r="BR85" i="128"/>
  <c r="BS85" i="128"/>
  <c r="BT85" i="128"/>
  <c r="BU85" i="128"/>
  <c r="BV85" i="128"/>
  <c r="BW85" i="128"/>
  <c r="BX85" i="128"/>
  <c r="BY85" i="128"/>
  <c r="BZ85" i="128"/>
  <c r="CA85" i="128"/>
  <c r="CB85" i="128"/>
  <c r="CC85" i="128"/>
  <c r="CD85" i="128"/>
  <c r="CE85" i="128"/>
  <c r="CF85" i="128"/>
  <c r="E86" i="128"/>
  <c r="F86" i="128"/>
  <c r="G86" i="128"/>
  <c r="H86" i="128"/>
  <c r="I86" i="128"/>
  <c r="J86" i="128"/>
  <c r="K86" i="128"/>
  <c r="L86" i="128"/>
  <c r="M86" i="128"/>
  <c r="N86" i="128"/>
  <c r="O86" i="128"/>
  <c r="P86" i="128"/>
  <c r="Q86" i="128"/>
  <c r="R86" i="128"/>
  <c r="S86" i="128"/>
  <c r="T86" i="128"/>
  <c r="U86" i="128"/>
  <c r="V86" i="128"/>
  <c r="W86" i="128"/>
  <c r="X86" i="128"/>
  <c r="Y86" i="128"/>
  <c r="Z86" i="128"/>
  <c r="AA86" i="128"/>
  <c r="AB86" i="128"/>
  <c r="AC86" i="128"/>
  <c r="AD86" i="128"/>
  <c r="AE86" i="128"/>
  <c r="AF86" i="128"/>
  <c r="AG86" i="128"/>
  <c r="AH86" i="128"/>
  <c r="AI86" i="128"/>
  <c r="AJ86" i="128"/>
  <c r="AK86" i="128"/>
  <c r="AL86" i="128"/>
  <c r="AM86" i="128"/>
  <c r="AN86" i="128"/>
  <c r="AO86" i="128"/>
  <c r="AP86" i="128"/>
  <c r="AQ86" i="128"/>
  <c r="AR86" i="128"/>
  <c r="AS86" i="128"/>
  <c r="AT86" i="128"/>
  <c r="AU86" i="128"/>
  <c r="AV86" i="128"/>
  <c r="AW86" i="128"/>
  <c r="AX86" i="128"/>
  <c r="AY86" i="128"/>
  <c r="AZ86" i="128"/>
  <c r="BA86" i="128"/>
  <c r="BB86" i="128"/>
  <c r="BC86" i="128"/>
  <c r="BD86" i="128"/>
  <c r="BE86" i="128"/>
  <c r="BF86" i="128"/>
  <c r="BG86" i="128"/>
  <c r="BH86" i="128"/>
  <c r="BI86" i="128"/>
  <c r="BJ86" i="128"/>
  <c r="BK86" i="128"/>
  <c r="BL86" i="128"/>
  <c r="BM86" i="128"/>
  <c r="BN86" i="128"/>
  <c r="BO86" i="128"/>
  <c r="BP86" i="128"/>
  <c r="BQ86" i="128"/>
  <c r="BR86" i="128"/>
  <c r="BS86" i="128"/>
  <c r="BT86" i="128"/>
  <c r="BU86" i="128"/>
  <c r="BV86" i="128"/>
  <c r="BW86" i="128"/>
  <c r="BX86" i="128"/>
  <c r="BY86" i="128"/>
  <c r="BZ86" i="128"/>
  <c r="CA86" i="128"/>
  <c r="CB86" i="128"/>
  <c r="CC86" i="128"/>
  <c r="CD86" i="128"/>
  <c r="CE86" i="128"/>
  <c r="CF86" i="128"/>
  <c r="D86" i="128"/>
  <c r="C86" i="128"/>
  <c r="D85" i="128"/>
  <c r="C85" i="128"/>
  <c r="D84" i="128"/>
  <c r="C84" i="128"/>
  <c r="D83" i="128"/>
  <c r="C83" i="128"/>
  <c r="D82" i="128"/>
  <c r="C82" i="128"/>
  <c r="D81" i="128"/>
  <c r="C81" i="128"/>
  <c r="D80" i="128"/>
  <c r="C80" i="128"/>
  <c r="D79" i="128"/>
  <c r="C79" i="128"/>
  <c r="D78" i="128"/>
  <c r="C78" i="128"/>
  <c r="D77" i="128"/>
  <c r="C77" i="128"/>
  <c r="D76" i="128"/>
  <c r="C76" i="128"/>
  <c r="D75" i="128"/>
  <c r="C75" i="128"/>
  <c r="D74" i="128"/>
  <c r="C74" i="128"/>
  <c r="D73" i="128"/>
  <c r="C73" i="128"/>
  <c r="D72" i="128"/>
  <c r="C72" i="128"/>
  <c r="D71" i="128"/>
  <c r="C71" i="128"/>
  <c r="D70" i="128"/>
  <c r="C70" i="128"/>
  <c r="D69" i="128"/>
  <c r="C69" i="128"/>
  <c r="D68" i="128"/>
  <c r="C68" i="128"/>
  <c r="D67" i="128"/>
  <c r="C67" i="128"/>
  <c r="D66" i="128"/>
  <c r="C66" i="128"/>
  <c r="D65" i="128"/>
  <c r="C65" i="128"/>
  <c r="D64" i="128"/>
  <c r="C64" i="128"/>
  <c r="D63" i="128"/>
  <c r="C63" i="128"/>
  <c r="D62" i="128"/>
  <c r="C62" i="128"/>
  <c r="D61" i="128"/>
  <c r="C61" i="128"/>
  <c r="D60" i="128"/>
  <c r="C60" i="128"/>
  <c r="D59" i="128"/>
  <c r="C59" i="128"/>
  <c r="D58" i="128"/>
  <c r="C58" i="128"/>
  <c r="D57" i="128"/>
  <c r="C57" i="128"/>
  <c r="D56" i="128"/>
  <c r="C56" i="128"/>
  <c r="D55" i="128"/>
  <c r="C55" i="128"/>
  <c r="D54" i="128"/>
  <c r="C54" i="128"/>
  <c r="D53" i="128"/>
  <c r="C53" i="128"/>
  <c r="D52" i="128"/>
  <c r="C52" i="128"/>
  <c r="D51" i="128"/>
  <c r="C51" i="128"/>
  <c r="D50" i="128"/>
  <c r="C50" i="128"/>
  <c r="D49" i="128"/>
  <c r="C49" i="128"/>
  <c r="D48" i="128"/>
  <c r="C48" i="128"/>
  <c r="D47" i="128"/>
  <c r="C47" i="128"/>
  <c r="D46" i="128"/>
  <c r="C46" i="128"/>
  <c r="D45" i="128"/>
  <c r="C45" i="128"/>
  <c r="D44" i="128"/>
  <c r="C44" i="128"/>
  <c r="D43" i="128"/>
  <c r="C43" i="128"/>
  <c r="D42" i="128"/>
  <c r="C42" i="128"/>
  <c r="D41" i="128"/>
  <c r="C41" i="128"/>
  <c r="D40" i="128"/>
  <c r="C40" i="128"/>
  <c r="D39" i="128"/>
  <c r="C39" i="128"/>
  <c r="D38" i="128"/>
  <c r="C38" i="128"/>
  <c r="D37" i="128"/>
  <c r="C37" i="128"/>
  <c r="D36" i="128"/>
  <c r="C36" i="128"/>
  <c r="D35" i="128"/>
  <c r="C35" i="128"/>
  <c r="D34" i="128"/>
  <c r="C34" i="128"/>
  <c r="D33" i="128"/>
  <c r="C33" i="128"/>
  <c r="D32" i="128"/>
  <c r="C32" i="128"/>
  <c r="D31" i="128"/>
  <c r="C31" i="128"/>
  <c r="D30" i="128"/>
  <c r="C30" i="128"/>
  <c r="D29" i="128"/>
  <c r="C29" i="128"/>
  <c r="D28" i="128"/>
  <c r="C28" i="128"/>
  <c r="D27" i="128"/>
  <c r="C27" i="128"/>
  <c r="D26" i="128"/>
  <c r="C26" i="128"/>
  <c r="D25" i="128"/>
  <c r="C25" i="128"/>
  <c r="D24" i="128"/>
  <c r="C24" i="128"/>
  <c r="D23" i="128"/>
  <c r="C23" i="128"/>
  <c r="D22" i="128"/>
  <c r="C22" i="128"/>
  <c r="D21" i="128"/>
  <c r="C21" i="128"/>
  <c r="D20" i="128"/>
  <c r="C20" i="128"/>
  <c r="D19" i="128"/>
  <c r="C19" i="128"/>
  <c r="D18" i="128"/>
  <c r="C18" i="128"/>
  <c r="D17" i="128"/>
  <c r="C17" i="128"/>
  <c r="D16" i="128"/>
  <c r="C16" i="128"/>
  <c r="D15" i="128"/>
  <c r="C15" i="128"/>
  <c r="D14" i="128"/>
  <c r="C14" i="128"/>
  <c r="D13" i="128"/>
  <c r="C13" i="128"/>
  <c r="D12" i="128"/>
  <c r="C12" i="128"/>
  <c r="D11" i="128"/>
  <c r="C11" i="128"/>
  <c r="D10" i="128"/>
  <c r="C10" i="128"/>
  <c r="D9" i="128"/>
  <c r="C9" i="128"/>
  <c r="D8" i="128"/>
  <c r="C8" i="128"/>
  <c r="D7" i="128"/>
  <c r="C7" i="128"/>
  <c r="D6" i="128"/>
  <c r="C6" i="128"/>
  <c r="D5" i="128"/>
  <c r="C5" i="128"/>
  <c r="D4" i="128"/>
  <c r="C4" i="128"/>
  <c r="D3" i="128"/>
  <c r="C3" i="128"/>
  <c r="D2" i="128"/>
  <c r="C2" i="128"/>
  <c r="B3" i="128"/>
  <c r="B4" i="128"/>
  <c r="B5" i="128"/>
  <c r="B6" i="128"/>
  <c r="B7" i="128"/>
  <c r="B8" i="128"/>
  <c r="B9" i="128"/>
  <c r="B10" i="128"/>
  <c r="B11" i="128"/>
  <c r="B12" i="128"/>
  <c r="B13" i="128"/>
  <c r="B14" i="128"/>
  <c r="B15" i="128"/>
  <c r="B16" i="128"/>
  <c r="B17" i="128"/>
  <c r="B18" i="128"/>
  <c r="B19" i="128"/>
  <c r="B20" i="128"/>
  <c r="B21" i="128"/>
  <c r="B22" i="128"/>
  <c r="B23" i="128"/>
  <c r="B24" i="128"/>
  <c r="B25" i="128"/>
  <c r="B26" i="128"/>
  <c r="B27" i="128"/>
  <c r="B28" i="128"/>
  <c r="B29" i="128"/>
  <c r="B30" i="128"/>
  <c r="B31" i="128"/>
  <c r="B32" i="128"/>
  <c r="B33" i="128"/>
  <c r="B34" i="128"/>
  <c r="B35" i="128"/>
  <c r="B36" i="128"/>
  <c r="B37" i="128"/>
  <c r="B38" i="128"/>
  <c r="B39" i="128"/>
  <c r="B40" i="128"/>
  <c r="B41" i="128"/>
  <c r="B42" i="128"/>
  <c r="B43" i="128"/>
  <c r="B44" i="128"/>
  <c r="B45" i="128"/>
  <c r="B46" i="128"/>
  <c r="B47" i="128"/>
  <c r="B48" i="128"/>
  <c r="B49" i="128"/>
  <c r="B50" i="128"/>
  <c r="B51" i="128"/>
  <c r="B52" i="128"/>
  <c r="B53" i="128"/>
  <c r="B54" i="128"/>
  <c r="B55" i="128"/>
  <c r="B56" i="128"/>
  <c r="B57" i="128"/>
  <c r="B58" i="128"/>
  <c r="B59" i="128"/>
  <c r="B60" i="128"/>
  <c r="B61" i="128"/>
  <c r="B62" i="128"/>
  <c r="B63" i="128"/>
  <c r="B64" i="128"/>
  <c r="B65" i="128"/>
  <c r="B66" i="128"/>
  <c r="B67" i="128"/>
  <c r="B68" i="128"/>
  <c r="B69" i="128"/>
  <c r="B70" i="128"/>
  <c r="B71" i="128"/>
  <c r="B72" i="128"/>
  <c r="B73" i="128"/>
  <c r="B74" i="128"/>
  <c r="B75" i="128"/>
  <c r="B76" i="128"/>
  <c r="B77" i="128"/>
  <c r="B78" i="128"/>
  <c r="B79" i="128"/>
  <c r="B80" i="128"/>
  <c r="B81" i="128"/>
  <c r="B82" i="128"/>
  <c r="B83" i="128"/>
  <c r="B84" i="128"/>
  <c r="B85" i="128"/>
  <c r="B86" i="128"/>
  <c r="B2" i="128"/>
  <c r="D87" i="128" l="1"/>
  <c r="CC87" i="128"/>
  <c r="BA87" i="128"/>
  <c r="CF87" i="128"/>
  <c r="CB87" i="128"/>
  <c r="BX87" i="128"/>
  <c r="BT87" i="128"/>
  <c r="BP87" i="128"/>
  <c r="BL87" i="128"/>
  <c r="BH87" i="128"/>
  <c r="BD87" i="128"/>
  <c r="AZ87" i="128"/>
  <c r="AV87" i="128"/>
  <c r="AR87" i="128"/>
  <c r="AN87" i="128"/>
  <c r="AJ87" i="128"/>
  <c r="AF87" i="128"/>
  <c r="AB87" i="128"/>
  <c r="X87" i="128"/>
  <c r="T87" i="128"/>
  <c r="P87" i="128"/>
  <c r="L87" i="128"/>
  <c r="H87" i="128"/>
  <c r="BY87" i="128"/>
  <c r="BQ87" i="128"/>
  <c r="BI87" i="128"/>
  <c r="AW87" i="128"/>
  <c r="AO87" i="128"/>
  <c r="AG87" i="128"/>
  <c r="Y87" i="128"/>
  <c r="Q87" i="128"/>
  <c r="I87" i="128"/>
  <c r="CE87" i="128"/>
  <c r="CA87" i="128"/>
  <c r="BW87" i="128"/>
  <c r="BS87" i="128"/>
  <c r="BO87" i="128"/>
  <c r="BK87" i="128"/>
  <c r="BG87" i="128"/>
  <c r="BC87" i="128"/>
  <c r="AY87" i="128"/>
  <c r="AU87" i="128"/>
  <c r="AQ87" i="128"/>
  <c r="AM87" i="128"/>
  <c r="AI87" i="128"/>
  <c r="AE87" i="128"/>
  <c r="AA87" i="128"/>
  <c r="W87" i="128"/>
  <c r="S87" i="128"/>
  <c r="O87" i="128"/>
  <c r="K87" i="128"/>
  <c r="G87" i="128"/>
  <c r="BU87" i="128"/>
  <c r="BM87" i="128"/>
  <c r="BE87" i="128"/>
  <c r="AS87" i="128"/>
  <c r="AK87" i="128"/>
  <c r="AC87" i="128"/>
  <c r="U87" i="128"/>
  <c r="M87" i="128"/>
  <c r="E87" i="128"/>
  <c r="B87" i="128"/>
  <c r="C87" i="128"/>
  <c r="CD87" i="128"/>
  <c r="BZ87" i="128"/>
  <c r="BV87" i="128"/>
  <c r="BR87" i="128"/>
  <c r="BN87" i="128"/>
  <c r="BJ87" i="128"/>
  <c r="BF87" i="128"/>
  <c r="BB87" i="128"/>
  <c r="AX87" i="128"/>
  <c r="AT87" i="128"/>
  <c r="AP87" i="128"/>
  <c r="AL87" i="128"/>
  <c r="AH87" i="128"/>
  <c r="AD87" i="128"/>
  <c r="Z87" i="128"/>
  <c r="V87" i="128"/>
  <c r="R87" i="128"/>
  <c r="N87" i="128"/>
  <c r="J87" i="128"/>
  <c r="F87" i="128"/>
  <c r="CG2" i="129"/>
  <c r="CH2" i="129"/>
  <c r="CI2" i="129"/>
  <c r="CG3" i="129"/>
  <c r="CH3" i="129"/>
  <c r="CI3" i="129"/>
  <c r="CG4" i="129"/>
  <c r="CH4" i="129"/>
  <c r="CI4" i="129"/>
  <c r="CG5" i="129"/>
  <c r="CH5" i="129"/>
  <c r="CI5" i="129"/>
  <c r="CG6" i="129"/>
  <c r="CH6" i="129"/>
  <c r="CI6" i="129"/>
  <c r="CG7" i="129"/>
  <c r="CH7" i="129"/>
  <c r="CI7" i="129"/>
  <c r="CG8" i="129"/>
  <c r="CH8" i="129"/>
  <c r="CI8" i="129"/>
  <c r="CG9" i="129"/>
  <c r="CH9" i="129"/>
  <c r="CI9" i="129"/>
  <c r="CG10" i="129"/>
  <c r="CH10" i="129"/>
  <c r="CI10" i="129"/>
  <c r="CG11" i="129"/>
  <c r="CH11" i="129"/>
  <c r="CI11" i="129"/>
  <c r="CG12" i="129"/>
  <c r="CH12" i="129"/>
  <c r="CI12" i="129"/>
  <c r="CG13" i="129"/>
  <c r="CH13" i="129"/>
  <c r="CI13" i="129"/>
  <c r="CG14" i="129"/>
  <c r="CH14" i="129"/>
  <c r="CI14" i="129"/>
  <c r="CG15" i="129"/>
  <c r="CH15" i="129"/>
  <c r="CI15" i="129"/>
  <c r="CG16" i="129"/>
  <c r="CH16" i="129"/>
  <c r="CI16" i="129"/>
  <c r="CG17" i="129"/>
  <c r="CH17" i="129"/>
  <c r="CI17" i="129"/>
  <c r="CG18" i="129"/>
  <c r="CH18" i="129"/>
  <c r="CI18" i="129"/>
  <c r="CG19" i="129"/>
  <c r="CH19" i="129"/>
  <c r="CI19" i="129"/>
  <c r="CG20" i="129"/>
  <c r="CH20" i="129"/>
  <c r="CI20" i="129"/>
  <c r="CG21" i="129"/>
  <c r="CH21" i="129"/>
  <c r="CI21" i="129"/>
  <c r="CG22" i="129"/>
  <c r="CH22" i="129"/>
  <c r="CI22" i="129"/>
  <c r="CG23" i="129"/>
  <c r="CH23" i="129"/>
  <c r="CI23" i="129"/>
  <c r="CG24" i="129"/>
  <c r="CH24" i="129"/>
  <c r="CI24" i="129"/>
  <c r="CG25" i="129"/>
  <c r="CH25" i="129"/>
  <c r="CI25" i="129"/>
  <c r="CG26" i="129"/>
  <c r="CH26" i="129"/>
  <c r="CI26" i="129"/>
  <c r="CG27" i="129"/>
  <c r="CH27" i="129"/>
  <c r="CI27" i="129"/>
  <c r="CG28" i="129"/>
  <c r="CH28" i="129"/>
  <c r="CI28" i="129"/>
  <c r="CG29" i="129"/>
  <c r="CH29" i="129"/>
  <c r="CI29" i="129"/>
  <c r="CG30" i="129"/>
  <c r="CH30" i="129"/>
  <c r="CI30" i="129"/>
  <c r="CG31" i="129"/>
  <c r="CH31" i="129"/>
  <c r="CI31" i="129"/>
  <c r="CG32" i="129"/>
  <c r="CH32" i="129"/>
  <c r="CI32" i="129"/>
  <c r="CG33" i="129"/>
  <c r="CH33" i="129"/>
  <c r="CI33" i="129"/>
  <c r="CG34" i="129"/>
  <c r="CH34" i="129"/>
  <c r="CI34" i="129"/>
  <c r="CG35" i="129"/>
  <c r="CH35" i="129"/>
  <c r="CI35" i="129"/>
  <c r="CG36" i="129"/>
  <c r="CH36" i="129"/>
  <c r="CI36" i="129"/>
  <c r="CG37" i="129"/>
  <c r="CH37" i="129"/>
  <c r="CI37" i="129"/>
  <c r="CG38" i="129"/>
  <c r="CH38" i="129"/>
  <c r="CI38" i="129"/>
  <c r="CG39" i="129"/>
  <c r="CH39" i="129"/>
  <c r="CI39" i="129"/>
  <c r="CG40" i="129"/>
  <c r="CH40" i="129"/>
  <c r="CI40" i="129"/>
  <c r="CG41" i="129"/>
  <c r="CH41" i="129"/>
  <c r="CI41" i="129"/>
  <c r="CG42" i="129"/>
  <c r="CH42" i="129"/>
  <c r="CI42" i="129"/>
  <c r="CG43" i="129"/>
  <c r="CH43" i="129"/>
  <c r="CI43" i="129"/>
  <c r="CG44" i="129"/>
  <c r="CH44" i="129"/>
  <c r="CI44" i="129"/>
  <c r="CG45" i="129"/>
  <c r="CH45" i="129"/>
  <c r="CI45" i="129"/>
  <c r="CG46" i="129"/>
  <c r="CH46" i="129"/>
  <c r="CI46" i="129"/>
  <c r="CG47" i="129"/>
  <c r="CH47" i="129"/>
  <c r="CI47" i="129"/>
  <c r="CG48" i="129"/>
  <c r="CH48" i="129"/>
  <c r="CI48" i="129"/>
  <c r="CG49" i="129"/>
  <c r="CH49" i="129"/>
  <c r="CI49" i="129"/>
  <c r="CG50" i="129"/>
  <c r="CH50" i="129"/>
  <c r="CI50" i="129"/>
  <c r="CG51" i="129"/>
  <c r="CH51" i="129"/>
  <c r="CI51" i="129"/>
  <c r="CG52" i="129"/>
  <c r="CH52" i="129"/>
  <c r="CI52" i="129"/>
  <c r="CG53" i="129"/>
  <c r="CH53" i="129"/>
  <c r="CI53" i="129"/>
  <c r="CG54" i="129"/>
  <c r="CH54" i="129"/>
  <c r="CI54" i="129"/>
  <c r="CG55" i="129"/>
  <c r="CH55" i="129"/>
  <c r="CI55" i="129"/>
  <c r="CG56" i="129"/>
  <c r="CH56" i="129"/>
  <c r="CI56" i="129"/>
  <c r="CG57" i="129"/>
  <c r="CH57" i="129"/>
  <c r="CI57" i="129"/>
  <c r="CG58" i="129"/>
  <c r="CH58" i="129"/>
  <c r="CI58" i="129"/>
  <c r="CG59" i="129"/>
  <c r="CH59" i="129"/>
  <c r="CI59" i="129"/>
  <c r="CG60" i="129"/>
  <c r="CH60" i="129"/>
  <c r="CI60" i="129"/>
  <c r="CG61" i="129"/>
  <c r="CH61" i="129"/>
  <c r="CI61" i="129"/>
  <c r="CG62" i="129"/>
  <c r="CH62" i="129"/>
  <c r="CI62" i="129"/>
  <c r="CG63" i="129"/>
  <c r="CH63" i="129"/>
  <c r="CI63" i="129"/>
  <c r="CG64" i="129"/>
  <c r="CH64" i="129"/>
  <c r="CI64" i="129"/>
  <c r="CG65" i="129"/>
  <c r="CH65" i="129"/>
  <c r="CI65" i="129"/>
  <c r="CG66" i="129"/>
  <c r="CH66" i="129"/>
  <c r="CI66" i="129"/>
  <c r="CG67" i="129"/>
  <c r="CH67" i="129"/>
  <c r="CI67" i="129"/>
  <c r="CG68" i="129"/>
  <c r="CH68" i="129"/>
  <c r="CI68" i="129"/>
  <c r="CG69" i="129"/>
  <c r="CH69" i="129"/>
  <c r="CI69" i="129"/>
  <c r="CG70" i="129"/>
  <c r="CH70" i="129"/>
  <c r="CI70" i="129"/>
  <c r="CG71" i="129"/>
  <c r="CH71" i="129"/>
  <c r="CI71" i="129"/>
  <c r="CG72" i="129"/>
  <c r="CH72" i="129"/>
  <c r="CI72" i="129"/>
  <c r="CG73" i="129"/>
  <c r="CH73" i="129"/>
  <c r="CI73" i="129"/>
  <c r="CG74" i="129"/>
  <c r="CH74" i="129"/>
  <c r="CI74" i="129"/>
  <c r="CG75" i="129"/>
  <c r="CH75" i="129"/>
  <c r="CI75" i="129"/>
  <c r="CG76" i="129"/>
  <c r="CH76" i="129"/>
  <c r="CI76" i="129"/>
  <c r="CG77" i="129"/>
  <c r="CH77" i="129"/>
  <c r="CI77" i="129"/>
  <c r="CG78" i="129"/>
  <c r="CH78" i="129"/>
  <c r="CI78" i="129"/>
  <c r="CG79" i="129"/>
  <c r="CH79" i="129"/>
  <c r="CI79" i="129"/>
  <c r="CG80" i="129"/>
  <c r="CH80" i="129"/>
  <c r="CI80" i="129"/>
  <c r="CG81" i="129"/>
  <c r="CH81" i="129"/>
  <c r="CI81" i="129"/>
  <c r="CG82" i="129"/>
  <c r="CH82" i="129"/>
  <c r="CI82" i="129"/>
  <c r="CG83" i="129"/>
  <c r="CH83" i="129"/>
  <c r="CI83" i="129"/>
  <c r="CG84" i="129"/>
  <c r="CH84" i="129"/>
  <c r="CI84" i="129"/>
  <c r="CG85" i="129"/>
  <c r="CH85" i="129"/>
  <c r="CI85" i="129"/>
  <c r="CG86" i="129"/>
  <c r="CH86" i="129"/>
  <c r="CI86" i="129"/>
  <c r="B87" i="129"/>
  <c r="C87" i="129"/>
  <c r="D87" i="129"/>
  <c r="E87" i="129"/>
  <c r="F87" i="129"/>
  <c r="G87" i="129"/>
  <c r="H87" i="129"/>
  <c r="I87" i="129"/>
  <c r="J87" i="129"/>
  <c r="K87" i="129"/>
  <c r="L87" i="129"/>
  <c r="M87" i="129"/>
  <c r="N87" i="129"/>
  <c r="O87" i="129"/>
  <c r="P87" i="129"/>
  <c r="Q87" i="129"/>
  <c r="R87" i="129"/>
  <c r="S87" i="129"/>
  <c r="T87" i="129"/>
  <c r="U87" i="129"/>
  <c r="V87" i="129"/>
  <c r="W87" i="129"/>
  <c r="X87" i="129"/>
  <c r="Y87" i="129"/>
  <c r="Z87" i="129"/>
  <c r="AA87" i="129"/>
  <c r="AB87" i="129"/>
  <c r="AC87" i="129"/>
  <c r="AD87" i="129"/>
  <c r="AE87" i="129"/>
  <c r="AF87" i="129"/>
  <c r="AG87" i="129"/>
  <c r="AH87" i="129"/>
  <c r="AI87" i="129"/>
  <c r="AJ87" i="129"/>
  <c r="AK87" i="129"/>
  <c r="AL87" i="129"/>
  <c r="AM87" i="129"/>
  <c r="AN87" i="129"/>
  <c r="AO87" i="129"/>
  <c r="AP87" i="129"/>
  <c r="AQ87" i="129"/>
  <c r="AR87" i="129"/>
  <c r="AS87" i="129"/>
  <c r="AT87" i="129"/>
  <c r="AU87" i="129"/>
  <c r="AV87" i="129"/>
  <c r="AW87" i="129"/>
  <c r="AX87" i="129"/>
  <c r="AY87" i="129"/>
  <c r="AZ87" i="129"/>
  <c r="BA87" i="129"/>
  <c r="BB87" i="129"/>
  <c r="BC87" i="129"/>
  <c r="BD87" i="129"/>
  <c r="BE87" i="129"/>
  <c r="BF87" i="129"/>
  <c r="BG87" i="129"/>
  <c r="BH87" i="129"/>
  <c r="BI87" i="129"/>
  <c r="BJ87" i="129"/>
  <c r="BK87" i="129"/>
  <c r="BL87" i="129"/>
  <c r="BM87" i="129"/>
  <c r="BN87" i="129"/>
  <c r="BO87" i="129"/>
  <c r="BP87" i="129"/>
  <c r="BQ87" i="129"/>
  <c r="BR87" i="129"/>
  <c r="BS87" i="129"/>
  <c r="BT87" i="129"/>
  <c r="BU87" i="129"/>
  <c r="BV87" i="129"/>
  <c r="BW87" i="129"/>
  <c r="BX87" i="129"/>
  <c r="BY87" i="129"/>
  <c r="BZ87" i="129"/>
  <c r="CA87" i="129"/>
  <c r="CB87" i="129"/>
  <c r="CC87" i="129"/>
  <c r="CD87" i="129"/>
  <c r="CE87" i="129"/>
  <c r="CF87" i="129"/>
  <c r="CJ87" i="129"/>
  <c r="CL87" i="129"/>
  <c r="B88" i="129"/>
  <c r="C88" i="129"/>
  <c r="D88" i="129"/>
  <c r="E88" i="129"/>
  <c r="F88" i="129"/>
  <c r="G88" i="129"/>
  <c r="H88" i="129"/>
  <c r="I88" i="129"/>
  <c r="J88" i="129"/>
  <c r="K88" i="129"/>
  <c r="L88" i="129"/>
  <c r="M88" i="129"/>
  <c r="N88" i="129"/>
  <c r="O88" i="129"/>
  <c r="P88" i="129"/>
  <c r="Q88" i="129"/>
  <c r="R88" i="129"/>
  <c r="S88" i="129"/>
  <c r="T88" i="129"/>
  <c r="U88" i="129"/>
  <c r="V88" i="129"/>
  <c r="W88" i="129"/>
  <c r="X88" i="129"/>
  <c r="Y88" i="129"/>
  <c r="Z88" i="129"/>
  <c r="AA88" i="129"/>
  <c r="AB88" i="129"/>
  <c r="AC88" i="129"/>
  <c r="AD88" i="129"/>
  <c r="AE88" i="129"/>
  <c r="AF88" i="129"/>
  <c r="AG88" i="129"/>
  <c r="AH88" i="129"/>
  <c r="AI88" i="129"/>
  <c r="AJ88" i="129"/>
  <c r="AK88" i="129"/>
  <c r="AL88" i="129"/>
  <c r="AM88" i="129"/>
  <c r="AN88" i="129"/>
  <c r="AO88" i="129"/>
  <c r="AP88" i="129"/>
  <c r="AQ88" i="129"/>
  <c r="AR88" i="129"/>
  <c r="AS88" i="129"/>
  <c r="AT88" i="129"/>
  <c r="AU88" i="129"/>
  <c r="AV88" i="129"/>
  <c r="AW88" i="129"/>
  <c r="AX88" i="129"/>
  <c r="AY88" i="129"/>
  <c r="AZ88" i="129"/>
  <c r="BA88" i="129"/>
  <c r="BB88" i="129"/>
  <c r="BC88" i="129"/>
  <c r="BD88" i="129"/>
  <c r="BE88" i="129"/>
  <c r="BF88" i="129"/>
  <c r="BG88" i="129"/>
  <c r="BH88" i="129"/>
  <c r="BI88" i="129"/>
  <c r="BJ88" i="129"/>
  <c r="BK88" i="129"/>
  <c r="BL88" i="129"/>
  <c r="BM88" i="129"/>
  <c r="BN88" i="129"/>
  <c r="BO88" i="129"/>
  <c r="BP88" i="129"/>
  <c r="BQ88" i="129"/>
  <c r="BR88" i="129"/>
  <c r="BS88" i="129"/>
  <c r="BT88" i="129"/>
  <c r="BU88" i="129"/>
  <c r="BV88" i="129"/>
  <c r="BW88" i="129"/>
  <c r="BX88" i="129"/>
  <c r="BY88" i="129"/>
  <c r="BZ88" i="129"/>
  <c r="CA88" i="129"/>
  <c r="CB88" i="129"/>
  <c r="CC88" i="129"/>
  <c r="CD88" i="129"/>
  <c r="CE88" i="129"/>
  <c r="CF88" i="129"/>
  <c r="CJ88" i="129"/>
  <c r="CL88" i="129"/>
  <c r="B89" i="129"/>
  <c r="C89" i="129"/>
  <c r="D89" i="129"/>
  <c r="E89" i="129"/>
  <c r="F89" i="129"/>
  <c r="G89" i="129"/>
  <c r="H89" i="129"/>
  <c r="I89" i="129"/>
  <c r="J89" i="129"/>
  <c r="K89" i="129"/>
  <c r="L89" i="129"/>
  <c r="M89" i="129"/>
  <c r="N89" i="129"/>
  <c r="O89" i="129"/>
  <c r="P89" i="129"/>
  <c r="Q89" i="129"/>
  <c r="R89" i="129"/>
  <c r="S89" i="129"/>
  <c r="T89" i="129"/>
  <c r="U89" i="129"/>
  <c r="V89" i="129"/>
  <c r="W89" i="129"/>
  <c r="X89" i="129"/>
  <c r="Y89" i="129"/>
  <c r="Z89" i="129"/>
  <c r="AA89" i="129"/>
  <c r="AB89" i="129"/>
  <c r="AC89" i="129"/>
  <c r="AD89" i="129"/>
  <c r="AE89" i="129"/>
  <c r="AF89" i="129"/>
  <c r="AG89" i="129"/>
  <c r="AH89" i="129"/>
  <c r="AI89" i="129"/>
  <c r="AJ89" i="129"/>
  <c r="AK89" i="129"/>
  <c r="AL89" i="129"/>
  <c r="AM89" i="129"/>
  <c r="AN89" i="129"/>
  <c r="AO89" i="129"/>
  <c r="AP89" i="129"/>
  <c r="AQ89" i="129"/>
  <c r="AR89" i="129"/>
  <c r="AS89" i="129"/>
  <c r="AT89" i="129"/>
  <c r="AU89" i="129"/>
  <c r="AV89" i="129"/>
  <c r="AW89" i="129"/>
  <c r="AX89" i="129"/>
  <c r="AY89" i="129"/>
  <c r="AZ89" i="129"/>
  <c r="BA89" i="129"/>
  <c r="BB89" i="129"/>
  <c r="BC89" i="129"/>
  <c r="BD89" i="129"/>
  <c r="BE89" i="129"/>
  <c r="BF89" i="129"/>
  <c r="BG89" i="129"/>
  <c r="BH89" i="129"/>
  <c r="BI89" i="129"/>
  <c r="BJ89" i="129"/>
  <c r="BK89" i="129"/>
  <c r="BL89" i="129"/>
  <c r="BM89" i="129"/>
  <c r="BN89" i="129"/>
  <c r="BO89" i="129"/>
  <c r="BP89" i="129"/>
  <c r="BQ89" i="129"/>
  <c r="BR89" i="129"/>
  <c r="BS89" i="129"/>
  <c r="BT89" i="129"/>
  <c r="BU89" i="129"/>
  <c r="BV89" i="129"/>
  <c r="BW89" i="129"/>
  <c r="BX89" i="129"/>
  <c r="BY89" i="129"/>
  <c r="BZ89" i="129"/>
  <c r="CA89" i="129"/>
  <c r="CB89" i="129"/>
  <c r="CC89" i="129"/>
  <c r="CD89" i="129"/>
  <c r="CE89" i="129"/>
  <c r="CF89" i="129"/>
  <c r="CG89" i="129"/>
  <c r="CJ89" i="129"/>
  <c r="CL89" i="129"/>
  <c r="B90" i="129"/>
  <c r="C90" i="129"/>
  <c r="D90" i="129"/>
  <c r="E90" i="129"/>
  <c r="F90" i="129"/>
  <c r="G90" i="129"/>
  <c r="H90" i="129"/>
  <c r="I90" i="129"/>
  <c r="J90" i="129"/>
  <c r="K90" i="129"/>
  <c r="L90" i="129"/>
  <c r="M90" i="129"/>
  <c r="N90" i="129"/>
  <c r="O90" i="129"/>
  <c r="P90" i="129"/>
  <c r="Q90" i="129"/>
  <c r="R90" i="129"/>
  <c r="S90" i="129"/>
  <c r="T90" i="129"/>
  <c r="U90" i="129"/>
  <c r="V90" i="129"/>
  <c r="W90" i="129"/>
  <c r="X90" i="129"/>
  <c r="Y90" i="129"/>
  <c r="Z90" i="129"/>
  <c r="AA90" i="129"/>
  <c r="AB90" i="129"/>
  <c r="AC90" i="129"/>
  <c r="AD90" i="129"/>
  <c r="AE90" i="129"/>
  <c r="AF90" i="129"/>
  <c r="AG90" i="129"/>
  <c r="AH90" i="129"/>
  <c r="AI90" i="129"/>
  <c r="AJ90" i="129"/>
  <c r="AK90" i="129"/>
  <c r="AL90" i="129"/>
  <c r="AM90" i="129"/>
  <c r="AN90" i="129"/>
  <c r="AO90" i="129"/>
  <c r="AP90" i="129"/>
  <c r="AQ90" i="129"/>
  <c r="AR90" i="129"/>
  <c r="AS90" i="129"/>
  <c r="AT90" i="129"/>
  <c r="AU90" i="129"/>
  <c r="AV90" i="129"/>
  <c r="AW90" i="129"/>
  <c r="AX90" i="129"/>
  <c r="AY90" i="129"/>
  <c r="AZ90" i="129"/>
  <c r="BA90" i="129"/>
  <c r="BB90" i="129"/>
  <c r="BC90" i="129"/>
  <c r="BD90" i="129"/>
  <c r="BE90" i="129"/>
  <c r="BF90" i="129"/>
  <c r="BG90" i="129"/>
  <c r="BH90" i="129"/>
  <c r="BI90" i="129"/>
  <c r="BJ90" i="129"/>
  <c r="BK90" i="129"/>
  <c r="BL90" i="129"/>
  <c r="BM90" i="129"/>
  <c r="BN90" i="129"/>
  <c r="BO90" i="129"/>
  <c r="BP90" i="129"/>
  <c r="BQ90" i="129"/>
  <c r="BR90" i="129"/>
  <c r="BS90" i="129"/>
  <c r="BT90" i="129"/>
  <c r="BU90" i="129"/>
  <c r="BV90" i="129"/>
  <c r="BW90" i="129"/>
  <c r="BX90" i="129"/>
  <c r="BY90" i="129"/>
  <c r="BZ90" i="129"/>
  <c r="CA90" i="129"/>
  <c r="CB90" i="129"/>
  <c r="CC90" i="129"/>
  <c r="CD90" i="129"/>
  <c r="CE90" i="129"/>
  <c r="CF90" i="129"/>
  <c r="CH90" i="129" s="1"/>
  <c r="CJ90" i="129"/>
  <c r="CL90" i="129"/>
  <c r="B91" i="129"/>
  <c r="C91" i="129"/>
  <c r="D91" i="129"/>
  <c r="E91" i="129"/>
  <c r="F91" i="129"/>
  <c r="G91" i="129"/>
  <c r="H91" i="129"/>
  <c r="I91" i="129"/>
  <c r="J91" i="129"/>
  <c r="CG91" i="129" s="1"/>
  <c r="K91" i="129"/>
  <c r="L91" i="129"/>
  <c r="M91" i="129"/>
  <c r="N91" i="129"/>
  <c r="O91" i="129"/>
  <c r="P91" i="129"/>
  <c r="Q91" i="129"/>
  <c r="R91" i="129"/>
  <c r="S91" i="129"/>
  <c r="T91" i="129"/>
  <c r="U91" i="129"/>
  <c r="V91" i="129"/>
  <c r="W91" i="129"/>
  <c r="X91" i="129"/>
  <c r="Y91" i="129"/>
  <c r="Z91" i="129"/>
  <c r="AA91" i="129"/>
  <c r="AB91" i="129"/>
  <c r="AC91" i="129"/>
  <c r="AD91" i="129"/>
  <c r="AE91" i="129"/>
  <c r="AF91" i="129"/>
  <c r="AG91" i="129"/>
  <c r="AH91" i="129"/>
  <c r="AI91" i="129"/>
  <c r="AJ91" i="129"/>
  <c r="AK91" i="129"/>
  <c r="AL91" i="129"/>
  <c r="AM91" i="129"/>
  <c r="AN91" i="129"/>
  <c r="AO91" i="129"/>
  <c r="AP91" i="129"/>
  <c r="AQ91" i="129"/>
  <c r="AR91" i="129"/>
  <c r="AS91" i="129"/>
  <c r="AT91" i="129"/>
  <c r="AU91" i="129"/>
  <c r="AV91" i="129"/>
  <c r="AW91" i="129"/>
  <c r="AX91" i="129"/>
  <c r="AY91" i="129"/>
  <c r="AZ91" i="129"/>
  <c r="BA91" i="129"/>
  <c r="BB91" i="129"/>
  <c r="BC91" i="129"/>
  <c r="BD91" i="129"/>
  <c r="BE91" i="129"/>
  <c r="BF91" i="129"/>
  <c r="BG91" i="129"/>
  <c r="BH91" i="129"/>
  <c r="BI91" i="129"/>
  <c r="BJ91" i="129"/>
  <c r="BK91" i="129"/>
  <c r="BL91" i="129"/>
  <c r="BM91" i="129"/>
  <c r="BN91" i="129"/>
  <c r="BO91" i="129"/>
  <c r="BP91" i="129"/>
  <c r="BQ91" i="129"/>
  <c r="BR91" i="129"/>
  <c r="BS91" i="129"/>
  <c r="BT91" i="129"/>
  <c r="BU91" i="129"/>
  <c r="BV91" i="129"/>
  <c r="BW91" i="129"/>
  <c r="BX91" i="129"/>
  <c r="BY91" i="129"/>
  <c r="CI91" i="129" s="1"/>
  <c r="BZ91" i="129"/>
  <c r="CA91" i="129"/>
  <c r="CB91" i="129"/>
  <c r="CC91" i="129"/>
  <c r="CD91" i="129"/>
  <c r="CE91" i="129"/>
  <c r="CF91" i="129"/>
  <c r="CJ91" i="129"/>
  <c r="CL91" i="129"/>
  <c r="E3" i="126"/>
  <c r="E4" i="126"/>
  <c r="E5" i="126"/>
  <c r="E6" i="126"/>
  <c r="E7" i="126"/>
  <c r="E78" i="126"/>
  <c r="E8" i="126"/>
  <c r="E9" i="126"/>
  <c r="E10" i="126"/>
  <c r="E11" i="126"/>
  <c r="E12" i="126"/>
  <c r="E13" i="126"/>
  <c r="E14" i="126"/>
  <c r="E15" i="126"/>
  <c r="E16" i="126"/>
  <c r="E17" i="126"/>
  <c r="E18" i="126"/>
  <c r="E19" i="126"/>
  <c r="E20" i="126"/>
  <c r="E21" i="126"/>
  <c r="E22" i="126"/>
  <c r="E23" i="126"/>
  <c r="E24" i="126"/>
  <c r="E25" i="126"/>
  <c r="E26" i="126"/>
  <c r="E27" i="126"/>
  <c r="E28" i="126"/>
  <c r="E29" i="126"/>
  <c r="E30" i="126"/>
  <c r="E31" i="126"/>
  <c r="E32" i="126"/>
  <c r="E33" i="126"/>
  <c r="E83" i="126"/>
  <c r="E34" i="126"/>
  <c r="E86" i="126"/>
  <c r="E87" i="126"/>
  <c r="E35" i="126"/>
  <c r="E36" i="126"/>
  <c r="E37" i="126"/>
  <c r="E38" i="126"/>
  <c r="E39" i="126"/>
  <c r="E40" i="126"/>
  <c r="E41" i="126"/>
  <c r="E88" i="126"/>
  <c r="E42" i="126"/>
  <c r="E43" i="126"/>
  <c r="E44" i="126"/>
  <c r="E45" i="126"/>
  <c r="E46" i="126"/>
  <c r="E47" i="126"/>
  <c r="E48" i="126"/>
  <c r="E49" i="126"/>
  <c r="E50" i="126"/>
  <c r="E51" i="126"/>
  <c r="E52" i="126"/>
  <c r="E53" i="126"/>
  <c r="E54" i="126"/>
  <c r="E55" i="126"/>
  <c r="E56" i="126"/>
  <c r="E57" i="126"/>
  <c r="E58" i="126"/>
  <c r="E59" i="126"/>
  <c r="E60" i="126"/>
  <c r="E91" i="126"/>
  <c r="E61" i="126"/>
  <c r="E62" i="126"/>
  <c r="E63" i="126"/>
  <c r="E64" i="126"/>
  <c r="E65" i="126"/>
  <c r="E92" i="126"/>
  <c r="E94" i="126"/>
  <c r="E95" i="126"/>
  <c r="E96" i="126"/>
  <c r="E66" i="126"/>
  <c r="E67" i="126"/>
  <c r="E68" i="126"/>
  <c r="E69" i="126"/>
  <c r="E70" i="126"/>
  <c r="E71" i="126"/>
  <c r="E97" i="126"/>
  <c r="E98" i="126"/>
  <c r="E99" i="126"/>
  <c r="E101" i="126"/>
  <c r="E2" i="126"/>
  <c r="C82" i="126"/>
  <c r="E3" i="125"/>
  <c r="C3" i="125"/>
  <c r="H3" i="125"/>
  <c r="H2" i="125"/>
  <c r="C4" i="125"/>
  <c r="C5" i="125"/>
  <c r="C6" i="125"/>
  <c r="C7" i="125"/>
  <c r="C8" i="125"/>
  <c r="C9" i="125"/>
  <c r="C10" i="125"/>
  <c r="C11" i="125"/>
  <c r="C12" i="125"/>
  <c r="C13" i="125"/>
  <c r="C14" i="125"/>
  <c r="C15" i="125"/>
  <c r="C16" i="125"/>
  <c r="C17" i="125"/>
  <c r="C18" i="125"/>
  <c r="C19" i="125"/>
  <c r="C20" i="125"/>
  <c r="C21" i="125"/>
  <c r="C22" i="125"/>
  <c r="C23" i="125"/>
  <c r="C24" i="125"/>
  <c r="C25" i="125"/>
  <c r="C26" i="125"/>
  <c r="C27" i="125"/>
  <c r="C28" i="125"/>
  <c r="C29" i="125"/>
  <c r="C30" i="125"/>
  <c r="C31" i="125"/>
  <c r="C32" i="125"/>
  <c r="C33" i="125"/>
  <c r="C34" i="125"/>
  <c r="C35" i="125"/>
  <c r="C36" i="125"/>
  <c r="C37" i="125"/>
  <c r="C38" i="125"/>
  <c r="C39" i="125"/>
  <c r="C40" i="125"/>
  <c r="C41" i="125"/>
  <c r="C42" i="125"/>
  <c r="C43" i="125"/>
  <c r="C44" i="125"/>
  <c r="C45" i="125"/>
  <c r="C46" i="125"/>
  <c r="C47" i="125"/>
  <c r="C48" i="125"/>
  <c r="C49" i="125"/>
  <c r="C50" i="125"/>
  <c r="C51" i="125"/>
  <c r="C52" i="125"/>
  <c r="C53" i="125"/>
  <c r="C54" i="125"/>
  <c r="C55" i="125"/>
  <c r="C56" i="125"/>
  <c r="C57" i="125"/>
  <c r="C58" i="125"/>
  <c r="C59" i="125"/>
  <c r="C60" i="125"/>
  <c r="C61" i="125"/>
  <c r="C62" i="125"/>
  <c r="C63" i="125"/>
  <c r="C64" i="125"/>
  <c r="C65" i="125"/>
  <c r="C66" i="125"/>
  <c r="C67" i="125"/>
  <c r="C68" i="125"/>
  <c r="C69" i="125"/>
  <c r="C70" i="125"/>
  <c r="C71" i="125"/>
  <c r="C72" i="125"/>
  <c r="C73" i="125"/>
  <c r="C74" i="125"/>
  <c r="C75" i="125"/>
  <c r="C76" i="125"/>
  <c r="C77" i="125"/>
  <c r="C78" i="125"/>
  <c r="C79" i="125"/>
  <c r="C80" i="125"/>
  <c r="C81" i="125"/>
  <c r="C82" i="125"/>
  <c r="C83" i="125"/>
  <c r="C84" i="125"/>
  <c r="C85" i="125"/>
  <c r="C86" i="125"/>
  <c r="C2" i="125"/>
  <c r="F15" i="126" l="1"/>
  <c r="F31" i="126"/>
  <c r="F43" i="126"/>
  <c r="F59" i="126"/>
  <c r="F70" i="126"/>
  <c r="F11" i="126"/>
  <c r="F39" i="126"/>
  <c r="F7" i="126"/>
  <c r="F20" i="126"/>
  <c r="F85" i="126"/>
  <c r="F48" i="126"/>
  <c r="F63" i="126"/>
  <c r="F8" i="126"/>
  <c r="F35" i="126"/>
  <c r="F96" i="126"/>
  <c r="G96" i="126" s="1"/>
  <c r="K56" i="126" s="1"/>
  <c r="F17" i="126"/>
  <c r="H17" i="126" s="1"/>
  <c r="F33" i="126"/>
  <c r="H33" i="126" s="1"/>
  <c r="F45" i="126"/>
  <c r="F90" i="126"/>
  <c r="F100" i="126"/>
  <c r="F6" i="126"/>
  <c r="F19" i="126"/>
  <c r="F34" i="126"/>
  <c r="F47" i="126"/>
  <c r="F62" i="126"/>
  <c r="F3" i="126"/>
  <c r="F18" i="126"/>
  <c r="F50" i="126"/>
  <c r="F9" i="126"/>
  <c r="F24" i="126"/>
  <c r="F37" i="126"/>
  <c r="F52" i="126"/>
  <c r="F94" i="126"/>
  <c r="G94" i="126" s="1"/>
  <c r="K57" i="126" s="1"/>
  <c r="F14" i="126"/>
  <c r="F42" i="126"/>
  <c r="F79" i="126"/>
  <c r="F21" i="126"/>
  <c r="H21" i="126" s="1"/>
  <c r="F87" i="126"/>
  <c r="G87" i="126" s="1"/>
  <c r="K55" i="126" s="1"/>
  <c r="F49" i="126"/>
  <c r="F64" i="126"/>
  <c r="H64" i="126" s="1"/>
  <c r="J85" i="126" s="1"/>
  <c r="F46" i="126"/>
  <c r="H52" i="126"/>
  <c r="J71" i="126" s="1"/>
  <c r="H37" i="126"/>
  <c r="H24" i="126"/>
  <c r="J36" i="126" s="1"/>
  <c r="F80" i="126"/>
  <c r="F23" i="126"/>
  <c r="H23" i="126" s="1"/>
  <c r="F36" i="126"/>
  <c r="H36" i="126" s="1"/>
  <c r="F51" i="126"/>
  <c r="H51" i="126" s="1"/>
  <c r="J70" i="126" s="1"/>
  <c r="F93" i="126"/>
  <c r="F2" i="126"/>
  <c r="H2" i="126" s="1"/>
  <c r="J2" i="126" s="1"/>
  <c r="F26" i="126"/>
  <c r="F58" i="126"/>
  <c r="G58" i="126" s="1"/>
  <c r="K78" i="126" s="1"/>
  <c r="F13" i="126"/>
  <c r="H13" i="126" s="1"/>
  <c r="J18" i="126" s="1"/>
  <c r="F28" i="126"/>
  <c r="H28" i="126" s="1"/>
  <c r="F41" i="126"/>
  <c r="H41" i="126" s="1"/>
  <c r="F56" i="126"/>
  <c r="G56" i="126" s="1"/>
  <c r="K76" i="126" s="1"/>
  <c r="F67" i="126"/>
  <c r="F22" i="126"/>
  <c r="G22" i="126" s="1"/>
  <c r="F54" i="126"/>
  <c r="F10" i="126"/>
  <c r="G10" i="126" s="1"/>
  <c r="K14" i="126" s="1"/>
  <c r="F25" i="126"/>
  <c r="H25" i="126" s="1"/>
  <c r="J38" i="126" s="1"/>
  <c r="F38" i="126"/>
  <c r="H38" i="126" s="1"/>
  <c r="J53" i="126" s="1"/>
  <c r="F53" i="126"/>
  <c r="H53" i="126" s="1"/>
  <c r="J72" i="126" s="1"/>
  <c r="F95" i="126"/>
  <c r="G95" i="126" s="1"/>
  <c r="K58" i="126" s="1"/>
  <c r="F69" i="126"/>
  <c r="G69" i="126" s="1"/>
  <c r="K74" i="126" s="1"/>
  <c r="H30" i="126"/>
  <c r="J43" i="126" s="1"/>
  <c r="F12" i="126"/>
  <c r="F27" i="126"/>
  <c r="F40" i="126"/>
  <c r="F55" i="126"/>
  <c r="F66" i="126"/>
  <c r="F5" i="126"/>
  <c r="F84" i="126"/>
  <c r="F65" i="126"/>
  <c r="H65" i="126" s="1"/>
  <c r="F16" i="126"/>
  <c r="F32" i="126"/>
  <c r="F44" i="126"/>
  <c r="F60" i="126"/>
  <c r="F71" i="126"/>
  <c r="F30" i="126"/>
  <c r="F61" i="126"/>
  <c r="H61" i="126" s="1"/>
  <c r="F81" i="126"/>
  <c r="F29" i="126"/>
  <c r="F89" i="126"/>
  <c r="F57" i="126"/>
  <c r="F68" i="126"/>
  <c r="F4" i="126"/>
  <c r="E82" i="126"/>
  <c r="C73" i="126"/>
  <c r="G15" i="126"/>
  <c r="K21" i="126" s="1"/>
  <c r="G43" i="126"/>
  <c r="K62" i="126" s="1"/>
  <c r="G70" i="126"/>
  <c r="K8" i="126" s="1"/>
  <c r="G39" i="126"/>
  <c r="K54" i="126" s="1"/>
  <c r="G20" i="126"/>
  <c r="K26" i="126" s="1"/>
  <c r="G48" i="126"/>
  <c r="K67" i="126" s="1"/>
  <c r="G8" i="126"/>
  <c r="K11" i="126" s="1"/>
  <c r="G33" i="126"/>
  <c r="K46" i="126" s="1"/>
  <c r="G19" i="126"/>
  <c r="K25" i="126" s="1"/>
  <c r="G47" i="126"/>
  <c r="K66" i="126" s="1"/>
  <c r="G3" i="126"/>
  <c r="K3" i="126" s="1"/>
  <c r="G50" i="126"/>
  <c r="K69" i="126" s="1"/>
  <c r="G24" i="126"/>
  <c r="K36" i="126" s="1"/>
  <c r="G52" i="126"/>
  <c r="K71" i="126" s="1"/>
  <c r="G14" i="126"/>
  <c r="K20" i="126" s="1"/>
  <c r="G21" i="126"/>
  <c r="K31" i="126" s="1"/>
  <c r="G49" i="126"/>
  <c r="K68" i="126" s="1"/>
  <c r="G46" i="126"/>
  <c r="K65" i="126" s="1"/>
  <c r="G23" i="126"/>
  <c r="K34" i="126" s="1"/>
  <c r="G26" i="126"/>
  <c r="K39" i="126" s="1"/>
  <c r="G13" i="126"/>
  <c r="K18" i="126" s="1"/>
  <c r="G41" i="126"/>
  <c r="K60" i="126" s="1"/>
  <c r="G67" i="126"/>
  <c r="K15" i="126" s="1"/>
  <c r="G54" i="126"/>
  <c r="K73" i="126" s="1"/>
  <c r="G25" i="126"/>
  <c r="K38" i="126" s="1"/>
  <c r="G53" i="126"/>
  <c r="K72" i="126" s="1"/>
  <c r="G31" i="126"/>
  <c r="K44" i="126" s="1"/>
  <c r="G59" i="126"/>
  <c r="K79" i="126" s="1"/>
  <c r="G11" i="126"/>
  <c r="K16" i="126" s="1"/>
  <c r="G7" i="126"/>
  <c r="K7" i="126" s="1"/>
  <c r="G63" i="126"/>
  <c r="K84" i="126" s="1"/>
  <c r="G35" i="126"/>
  <c r="K50" i="126" s="1"/>
  <c r="G17" i="126"/>
  <c r="K23" i="126" s="1"/>
  <c r="G45" i="126"/>
  <c r="K64" i="126" s="1"/>
  <c r="G6" i="126"/>
  <c r="K6" i="126" s="1"/>
  <c r="G34" i="126"/>
  <c r="K48" i="126" s="1"/>
  <c r="G62" i="126"/>
  <c r="K83" i="126" s="1"/>
  <c r="G18" i="126"/>
  <c r="K24" i="126" s="1"/>
  <c r="G9" i="126"/>
  <c r="K13" i="126" s="1"/>
  <c r="G37" i="126"/>
  <c r="K52" i="126" s="1"/>
  <c r="G42" i="126"/>
  <c r="K61" i="126" s="1"/>
  <c r="G64" i="126"/>
  <c r="K85" i="126" s="1"/>
  <c r="G12" i="126"/>
  <c r="K17" i="126" s="1"/>
  <c r="G27" i="126"/>
  <c r="K40" i="126" s="1"/>
  <c r="G40" i="126"/>
  <c r="K59" i="126" s="1"/>
  <c r="G55" i="126"/>
  <c r="K75" i="126" s="1"/>
  <c r="G66" i="126"/>
  <c r="K9" i="126" s="1"/>
  <c r="G5" i="126"/>
  <c r="K5" i="126" s="1"/>
  <c r="G65" i="126"/>
  <c r="K86" i="126" s="1"/>
  <c r="G16" i="126"/>
  <c r="K22" i="126" s="1"/>
  <c r="G32" i="126"/>
  <c r="K45" i="126" s="1"/>
  <c r="G44" i="126"/>
  <c r="K63" i="126" s="1"/>
  <c r="G60" i="126"/>
  <c r="K80" i="126" s="1"/>
  <c r="G71" i="126"/>
  <c r="K28" i="126" s="1"/>
  <c r="G30" i="126"/>
  <c r="K43" i="126" s="1"/>
  <c r="G61" i="126"/>
  <c r="K82" i="126" s="1"/>
  <c r="G29" i="126"/>
  <c r="K42" i="126" s="1"/>
  <c r="G57" i="126"/>
  <c r="K77" i="126" s="1"/>
  <c r="G68" i="126"/>
  <c r="K37" i="126" s="1"/>
  <c r="G4" i="126"/>
  <c r="K4" i="126" s="1"/>
  <c r="H6" i="126"/>
  <c r="J6" i="126" s="1"/>
  <c r="H9" i="126"/>
  <c r="H49" i="126"/>
  <c r="H67" i="126"/>
  <c r="J15" i="126" s="1"/>
  <c r="H4" i="126"/>
  <c r="J4" i="126" s="1"/>
  <c r="H47" i="126"/>
  <c r="H69" i="126"/>
  <c r="J74" i="126" s="1"/>
  <c r="H54" i="126"/>
  <c r="J73" i="126" s="1"/>
  <c r="H42" i="126"/>
  <c r="H26" i="126"/>
  <c r="H14" i="126"/>
  <c r="J20" i="126" s="1"/>
  <c r="H50" i="126"/>
  <c r="H62" i="126"/>
  <c r="H46" i="126"/>
  <c r="J65" i="126" s="1"/>
  <c r="H45" i="126"/>
  <c r="J64" i="126" s="1"/>
  <c r="H39" i="126"/>
  <c r="J54" i="126" s="1"/>
  <c r="H35" i="126"/>
  <c r="J50" i="126" s="1"/>
  <c r="CI89" i="129"/>
  <c r="H34" i="126"/>
  <c r="CH88" i="129"/>
  <c r="H19" i="126"/>
  <c r="H18" i="126"/>
  <c r="CG87" i="129"/>
  <c r="H7" i="126"/>
  <c r="J7" i="126" s="1"/>
  <c r="H3" i="126"/>
  <c r="J3" i="126" s="1"/>
  <c r="H63" i="126"/>
  <c r="J84" i="126" s="1"/>
  <c r="H48" i="126"/>
  <c r="J67" i="126" s="1"/>
  <c r="H20" i="126"/>
  <c r="H8" i="126"/>
  <c r="H70" i="126"/>
  <c r="J8" i="126" s="1"/>
  <c r="H59" i="126"/>
  <c r="J79" i="126" s="1"/>
  <c r="H43" i="126"/>
  <c r="H31" i="126"/>
  <c r="J44" i="126" s="1"/>
  <c r="H15" i="126"/>
  <c r="H11" i="126"/>
  <c r="J16" i="126" s="1"/>
  <c r="H57" i="126"/>
  <c r="H29" i="126"/>
  <c r="J42" i="126" s="1"/>
  <c r="F76" i="126"/>
  <c r="G76" i="126" s="1"/>
  <c r="H71" i="126"/>
  <c r="J28" i="126" s="1"/>
  <c r="H60" i="126"/>
  <c r="J80" i="126" s="1"/>
  <c r="H44" i="126"/>
  <c r="J63" i="126" s="1"/>
  <c r="H32" i="126"/>
  <c r="H16" i="126"/>
  <c r="J22" i="126" s="1"/>
  <c r="H12" i="126"/>
  <c r="H5" i="126"/>
  <c r="J5" i="126" s="1"/>
  <c r="F74" i="126"/>
  <c r="G74" i="126" s="1"/>
  <c r="H68" i="126"/>
  <c r="J37" i="126" s="1"/>
  <c r="H66" i="126"/>
  <c r="J9" i="126" s="1"/>
  <c r="H55" i="126"/>
  <c r="J75" i="126" s="1"/>
  <c r="H40" i="126"/>
  <c r="J59" i="126" s="1"/>
  <c r="H27" i="126"/>
  <c r="J40" i="126" s="1"/>
  <c r="F73" i="126"/>
  <c r="G73" i="126" s="1"/>
  <c r="F77" i="126"/>
  <c r="G77" i="126" s="1"/>
  <c r="CH91" i="129"/>
  <c r="CI87" i="129"/>
  <c r="CH87" i="129"/>
  <c r="CI90" i="129"/>
  <c r="CG90" i="129"/>
  <c r="CH89" i="129"/>
  <c r="CG88" i="129"/>
  <c r="CI88" i="129"/>
  <c r="H87" i="126"/>
  <c r="J55" i="126" s="1"/>
  <c r="E73" i="126"/>
  <c r="E74" i="126" s="1"/>
  <c r="E76" i="126"/>
  <c r="E72" i="126"/>
  <c r="E75" i="126" s="1"/>
  <c r="CN76" i="123"/>
  <c r="CN77" i="123"/>
  <c r="CN78" i="123"/>
  <c r="CN79" i="123"/>
  <c r="CN75" i="123"/>
  <c r="CN74" i="123"/>
  <c r="CN70" i="123"/>
  <c r="CN71" i="123"/>
  <c r="CN72" i="123"/>
  <c r="CN73" i="123"/>
  <c r="CN69" i="123"/>
  <c r="CN68" i="123"/>
  <c r="CN65" i="123"/>
  <c r="CN66" i="123"/>
  <c r="CN67" i="123"/>
  <c r="CN64" i="123"/>
  <c r="CN63" i="123"/>
  <c r="CN38" i="123"/>
  <c r="CN39" i="123"/>
  <c r="CN40" i="123"/>
  <c r="CN41" i="123"/>
  <c r="CN42" i="123"/>
  <c r="CN43" i="123"/>
  <c r="CN44" i="123"/>
  <c r="CN45" i="123"/>
  <c r="CN46" i="123"/>
  <c r="CN47" i="123"/>
  <c r="CN48" i="123"/>
  <c r="CN49" i="123"/>
  <c r="CN50" i="123"/>
  <c r="CN51" i="123"/>
  <c r="CN52" i="123"/>
  <c r="CN53" i="123"/>
  <c r="CN54" i="123"/>
  <c r="CN55" i="123"/>
  <c r="CN56" i="123"/>
  <c r="CN57" i="123"/>
  <c r="CN58" i="123"/>
  <c r="CN59" i="123"/>
  <c r="CN60" i="123"/>
  <c r="CN61" i="123"/>
  <c r="CN62" i="123"/>
  <c r="CN37" i="123"/>
  <c r="CN36" i="123"/>
  <c r="CN35" i="123"/>
  <c r="CN34" i="123"/>
  <c r="CN16" i="123"/>
  <c r="CN17" i="123"/>
  <c r="CN18" i="123"/>
  <c r="CN19" i="123"/>
  <c r="CN20" i="123"/>
  <c r="CN21" i="123"/>
  <c r="CN22" i="123"/>
  <c r="CN23" i="123"/>
  <c r="CN24" i="123"/>
  <c r="CN25" i="123"/>
  <c r="CN26" i="123"/>
  <c r="CN27" i="123"/>
  <c r="CN28" i="123"/>
  <c r="CN29" i="123"/>
  <c r="CN30" i="123"/>
  <c r="CN31" i="123"/>
  <c r="CN32" i="123"/>
  <c r="CN33" i="123"/>
  <c r="CN15" i="123"/>
  <c r="CN14" i="123"/>
  <c r="CN11" i="123"/>
  <c r="CN12" i="123"/>
  <c r="CN13" i="123"/>
  <c r="CN10" i="123"/>
  <c r="CN9" i="123"/>
  <c r="CN8" i="123"/>
  <c r="CN3" i="123"/>
  <c r="CN4" i="123"/>
  <c r="CN5" i="123"/>
  <c r="CN6" i="123"/>
  <c r="CN7" i="123"/>
  <c r="CN2" i="123"/>
  <c r="CI93" i="123"/>
  <c r="CH93" i="123"/>
  <c r="CG93" i="123"/>
  <c r="CJ92" i="123"/>
  <c r="CJ91" i="123"/>
  <c r="CJ90" i="123"/>
  <c r="CJ89" i="123"/>
  <c r="CJ88" i="123"/>
  <c r="CJ87" i="123"/>
  <c r="CG87" i="123"/>
  <c r="CH87" i="123"/>
  <c r="CI87" i="123"/>
  <c r="CK87" i="123"/>
  <c r="CF87" i="123"/>
  <c r="C87" i="123"/>
  <c r="D87" i="123"/>
  <c r="E87" i="123"/>
  <c r="F87" i="123"/>
  <c r="G87" i="123"/>
  <c r="H87" i="123"/>
  <c r="I87" i="123"/>
  <c r="J87" i="123"/>
  <c r="K87" i="123"/>
  <c r="L87" i="123"/>
  <c r="M87" i="123"/>
  <c r="N87" i="123"/>
  <c r="O87" i="123"/>
  <c r="P87" i="123"/>
  <c r="Q87" i="123"/>
  <c r="R87" i="123"/>
  <c r="S87" i="123"/>
  <c r="T87" i="123"/>
  <c r="U87" i="123"/>
  <c r="V87" i="123"/>
  <c r="W87" i="123"/>
  <c r="X87" i="123"/>
  <c r="Y87" i="123"/>
  <c r="Z87" i="123"/>
  <c r="AA87" i="123"/>
  <c r="AB87" i="123"/>
  <c r="AC87" i="123"/>
  <c r="AD87" i="123"/>
  <c r="AE87" i="123"/>
  <c r="AF87" i="123"/>
  <c r="AG87" i="123"/>
  <c r="AH87" i="123"/>
  <c r="AI87" i="123"/>
  <c r="AJ87" i="123"/>
  <c r="AK87" i="123"/>
  <c r="AL87" i="123"/>
  <c r="AM87" i="123"/>
  <c r="AN87" i="123"/>
  <c r="AO87" i="123"/>
  <c r="AP87" i="123"/>
  <c r="AQ87" i="123"/>
  <c r="AR87" i="123"/>
  <c r="AS87" i="123"/>
  <c r="AT87" i="123"/>
  <c r="AU87" i="123"/>
  <c r="AV87" i="123"/>
  <c r="AW87" i="123"/>
  <c r="AX87" i="123"/>
  <c r="AY87" i="123"/>
  <c r="AZ87" i="123"/>
  <c r="BA87" i="123"/>
  <c r="BB87" i="123"/>
  <c r="BC87" i="123"/>
  <c r="BD87" i="123"/>
  <c r="BE87" i="123"/>
  <c r="BF87" i="123"/>
  <c r="BG87" i="123"/>
  <c r="BH87" i="123"/>
  <c r="BI87" i="123"/>
  <c r="BJ87" i="123"/>
  <c r="BK87" i="123"/>
  <c r="BL87" i="123"/>
  <c r="BM87" i="123"/>
  <c r="BN87" i="123"/>
  <c r="BO87" i="123"/>
  <c r="BP87" i="123"/>
  <c r="BQ87" i="123"/>
  <c r="BR87" i="123"/>
  <c r="BS87" i="123"/>
  <c r="BT87" i="123"/>
  <c r="BU87" i="123"/>
  <c r="BV87" i="123"/>
  <c r="BW87" i="123"/>
  <c r="BX87" i="123"/>
  <c r="BY87" i="123"/>
  <c r="BZ87" i="123"/>
  <c r="CA87" i="123"/>
  <c r="CB87" i="123"/>
  <c r="CC87" i="123"/>
  <c r="CD87" i="123"/>
  <c r="CE87" i="123"/>
  <c r="B87" i="123"/>
  <c r="CK89" i="123"/>
  <c r="CK88" i="123"/>
  <c r="AK88" i="123"/>
  <c r="CH88" i="123" s="1"/>
  <c r="K89" i="123"/>
  <c r="BB89" i="123"/>
  <c r="N90" i="123"/>
  <c r="AT90" i="123"/>
  <c r="BZ90" i="123"/>
  <c r="AC91" i="123"/>
  <c r="BX91" i="123"/>
  <c r="CG9" i="123"/>
  <c r="CG25" i="123"/>
  <c r="CH31" i="123"/>
  <c r="CG34" i="123"/>
  <c r="CH39" i="123"/>
  <c r="CG42" i="123"/>
  <c r="CH47" i="123"/>
  <c r="CG50" i="123"/>
  <c r="CI52" i="123"/>
  <c r="CH55" i="123"/>
  <c r="CG58" i="123"/>
  <c r="CI60" i="123"/>
  <c r="CH63" i="123"/>
  <c r="CG66" i="123"/>
  <c r="CH71" i="123"/>
  <c r="CG74" i="123"/>
  <c r="CI76" i="123"/>
  <c r="CH79" i="123"/>
  <c r="CG82" i="123"/>
  <c r="CK80" i="123"/>
  <c r="CK56" i="123"/>
  <c r="CK48" i="123"/>
  <c r="CK24" i="123"/>
  <c r="CK16" i="123"/>
  <c r="CJ3" i="123"/>
  <c r="CJ4" i="123"/>
  <c r="CK4" i="123" s="1"/>
  <c r="CJ5" i="123"/>
  <c r="CJ6" i="123"/>
  <c r="CJ7" i="123"/>
  <c r="CJ8" i="123"/>
  <c r="CJ9" i="123"/>
  <c r="CJ10" i="123"/>
  <c r="CJ11" i="123"/>
  <c r="CJ12" i="123"/>
  <c r="CK12" i="123" s="1"/>
  <c r="CJ13" i="123"/>
  <c r="CJ14" i="123"/>
  <c r="CJ15" i="123"/>
  <c r="CJ16" i="123"/>
  <c r="CJ17" i="123"/>
  <c r="CJ18" i="123"/>
  <c r="CJ19" i="123"/>
  <c r="CJ20" i="123"/>
  <c r="CJ21" i="123"/>
  <c r="CJ22" i="123"/>
  <c r="CJ23" i="123"/>
  <c r="CJ24" i="123"/>
  <c r="CJ25" i="123"/>
  <c r="CJ26" i="123"/>
  <c r="CJ27" i="123"/>
  <c r="CJ28" i="123"/>
  <c r="CK28" i="123" s="1"/>
  <c r="CJ29" i="123"/>
  <c r="CJ30" i="123"/>
  <c r="CJ31" i="123"/>
  <c r="CJ32" i="123"/>
  <c r="CJ33" i="123"/>
  <c r="CJ34" i="123"/>
  <c r="CJ35" i="123"/>
  <c r="CJ36" i="123"/>
  <c r="CJ37" i="123"/>
  <c r="CJ38" i="123"/>
  <c r="CJ39" i="123"/>
  <c r="CJ40" i="123"/>
  <c r="CJ41" i="123"/>
  <c r="CJ42" i="123"/>
  <c r="CJ43" i="123"/>
  <c r="CJ44" i="123"/>
  <c r="CK44" i="123" s="1"/>
  <c r="CJ45" i="123"/>
  <c r="CJ46" i="123"/>
  <c r="CJ47" i="123"/>
  <c r="CJ48" i="123"/>
  <c r="CJ49" i="123"/>
  <c r="CJ50" i="123"/>
  <c r="CJ51" i="123"/>
  <c r="CJ52" i="123"/>
  <c r="CK52" i="123" s="1"/>
  <c r="CJ53" i="123"/>
  <c r="CJ54" i="123"/>
  <c r="CJ55" i="123"/>
  <c r="CJ56" i="123"/>
  <c r="CJ57" i="123"/>
  <c r="CJ58" i="123"/>
  <c r="CJ59" i="123"/>
  <c r="CJ60" i="123"/>
  <c r="CK60" i="123" s="1"/>
  <c r="CJ61" i="123"/>
  <c r="CJ62" i="123"/>
  <c r="CJ63" i="123"/>
  <c r="CJ64" i="123"/>
  <c r="CJ65" i="123"/>
  <c r="CJ66" i="123"/>
  <c r="CJ67" i="123"/>
  <c r="CJ68" i="123"/>
  <c r="CK68" i="123" s="1"/>
  <c r="CJ69" i="123"/>
  <c r="CJ70" i="123"/>
  <c r="CJ71" i="123"/>
  <c r="CJ72" i="123"/>
  <c r="CJ73" i="123"/>
  <c r="CJ74" i="123"/>
  <c r="CJ75" i="123"/>
  <c r="CJ76" i="123"/>
  <c r="CK76" i="123" s="1"/>
  <c r="CJ77" i="123"/>
  <c r="CJ78" i="123"/>
  <c r="CJ79" i="123"/>
  <c r="CJ80" i="123"/>
  <c r="CJ81" i="123"/>
  <c r="CJ82" i="123"/>
  <c r="CJ83" i="123"/>
  <c r="CJ84" i="123"/>
  <c r="CJ85" i="123"/>
  <c r="CJ86" i="123"/>
  <c r="CJ2" i="123"/>
  <c r="CF86" i="123"/>
  <c r="CE86" i="123"/>
  <c r="CD86" i="123"/>
  <c r="CC86" i="123"/>
  <c r="CB86" i="123"/>
  <c r="CA86" i="123"/>
  <c r="BZ86" i="123"/>
  <c r="BY86" i="123"/>
  <c r="BX86" i="123"/>
  <c r="BW86" i="123"/>
  <c r="BV86" i="123"/>
  <c r="BU86" i="123"/>
  <c r="BT86" i="123"/>
  <c r="BS86" i="123"/>
  <c r="BR86" i="123"/>
  <c r="BQ86" i="123"/>
  <c r="BP86" i="123"/>
  <c r="BO86" i="123"/>
  <c r="BN86" i="123"/>
  <c r="BM86" i="123"/>
  <c r="BL86" i="123"/>
  <c r="BK86" i="123"/>
  <c r="BJ86" i="123"/>
  <c r="BI86" i="123"/>
  <c r="BH86" i="123"/>
  <c r="BG86" i="123"/>
  <c r="BF86" i="123"/>
  <c r="BE86" i="123"/>
  <c r="BD86" i="123"/>
  <c r="BC86" i="123"/>
  <c r="BB86" i="123"/>
  <c r="BA86" i="123"/>
  <c r="AZ86" i="123"/>
  <c r="AY86" i="123"/>
  <c r="AX86" i="123"/>
  <c r="AW86" i="123"/>
  <c r="AV86" i="123"/>
  <c r="AU86" i="123"/>
  <c r="AT86" i="123"/>
  <c r="AS86" i="123"/>
  <c r="AR86" i="123"/>
  <c r="AQ86" i="123"/>
  <c r="AP86" i="123"/>
  <c r="AO86" i="123"/>
  <c r="AN86" i="123"/>
  <c r="CI86" i="123" s="1"/>
  <c r="AM86" i="123"/>
  <c r="AL86" i="123"/>
  <c r="AK86" i="123"/>
  <c r="AJ86" i="123"/>
  <c r="AI86" i="123"/>
  <c r="AH86" i="123"/>
  <c r="AG86" i="123"/>
  <c r="AF86" i="123"/>
  <c r="AE86" i="123"/>
  <c r="AD86" i="123"/>
  <c r="AC86" i="123"/>
  <c r="AB86" i="123"/>
  <c r="AA86" i="123"/>
  <c r="Z86" i="123"/>
  <c r="Y86" i="123"/>
  <c r="X86" i="123"/>
  <c r="W86" i="123"/>
  <c r="V86" i="123"/>
  <c r="U86" i="123"/>
  <c r="T86" i="123"/>
  <c r="S86" i="123"/>
  <c r="R86" i="123"/>
  <c r="Q86" i="123"/>
  <c r="P86" i="123"/>
  <c r="O86" i="123"/>
  <c r="N86" i="123"/>
  <c r="M86" i="123"/>
  <c r="L86" i="123"/>
  <c r="K86" i="123"/>
  <c r="J86" i="123"/>
  <c r="I86" i="123"/>
  <c r="H86" i="123"/>
  <c r="G86" i="123"/>
  <c r="F86" i="123"/>
  <c r="E86" i="123"/>
  <c r="D86" i="123"/>
  <c r="C86" i="123"/>
  <c r="CF85" i="123"/>
  <c r="CE85" i="123"/>
  <c r="CD85" i="123"/>
  <c r="CC85" i="123"/>
  <c r="CB85" i="123"/>
  <c r="CA85" i="123"/>
  <c r="BZ85" i="123"/>
  <c r="BY85" i="123"/>
  <c r="BX85" i="123"/>
  <c r="BW85" i="123"/>
  <c r="BV85" i="123"/>
  <c r="BU85" i="123"/>
  <c r="BT85" i="123"/>
  <c r="BS85" i="123"/>
  <c r="BR85" i="123"/>
  <c r="BQ85" i="123"/>
  <c r="BP85" i="123"/>
  <c r="BO85" i="123"/>
  <c r="BN85" i="123"/>
  <c r="BM85" i="123"/>
  <c r="BL85" i="123"/>
  <c r="BK85" i="123"/>
  <c r="BJ85" i="123"/>
  <c r="BI85" i="123"/>
  <c r="BH85" i="123"/>
  <c r="BG85" i="123"/>
  <c r="BF85" i="123"/>
  <c r="BE85" i="123"/>
  <c r="BD85" i="123"/>
  <c r="BC85" i="123"/>
  <c r="BB85" i="123"/>
  <c r="BA85" i="123"/>
  <c r="AZ85" i="123"/>
  <c r="AY85" i="123"/>
  <c r="AX85" i="123"/>
  <c r="AW85" i="123"/>
  <c r="AV85" i="123"/>
  <c r="AU85" i="123"/>
  <c r="AT85" i="123"/>
  <c r="AS85" i="123"/>
  <c r="AR85" i="123"/>
  <c r="AQ85" i="123"/>
  <c r="AP85" i="123"/>
  <c r="AO85" i="123"/>
  <c r="AN85" i="123"/>
  <c r="AM85" i="123"/>
  <c r="AL85" i="123"/>
  <c r="AK85" i="123"/>
  <c r="CH85" i="123" s="1"/>
  <c r="AJ85" i="123"/>
  <c r="AI85" i="123"/>
  <c r="AH85" i="123"/>
  <c r="AG85" i="123"/>
  <c r="AF85" i="123"/>
  <c r="AE85" i="123"/>
  <c r="AD85" i="123"/>
  <c r="AC85" i="123"/>
  <c r="AB85" i="123"/>
  <c r="AA85" i="123"/>
  <c r="Z85" i="123"/>
  <c r="Y85" i="123"/>
  <c r="X85" i="123"/>
  <c r="W85" i="123"/>
  <c r="V85" i="123"/>
  <c r="U85" i="123"/>
  <c r="T85" i="123"/>
  <c r="S85" i="123"/>
  <c r="R85" i="123"/>
  <c r="Q85" i="123"/>
  <c r="P85" i="123"/>
  <c r="O85" i="123"/>
  <c r="N85" i="123"/>
  <c r="M85" i="123"/>
  <c r="L85" i="123"/>
  <c r="K85" i="123"/>
  <c r="J85" i="123"/>
  <c r="CG85" i="123" s="1"/>
  <c r="I85" i="123"/>
  <c r="H85" i="123"/>
  <c r="G85" i="123"/>
  <c r="F85" i="123"/>
  <c r="E85" i="123"/>
  <c r="D85" i="123"/>
  <c r="C85" i="123"/>
  <c r="CF84" i="123"/>
  <c r="CE84" i="123"/>
  <c r="CD84" i="123"/>
  <c r="CC84" i="123"/>
  <c r="CB84" i="123"/>
  <c r="CA84" i="123"/>
  <c r="BZ84" i="123"/>
  <c r="BY84" i="123"/>
  <c r="BX84" i="123"/>
  <c r="BW84" i="123"/>
  <c r="BV84" i="123"/>
  <c r="BU84" i="123"/>
  <c r="BT84" i="123"/>
  <c r="BS84" i="123"/>
  <c r="BR84" i="123"/>
  <c r="BQ84" i="123"/>
  <c r="BP84" i="123"/>
  <c r="BO84" i="123"/>
  <c r="BN84" i="123"/>
  <c r="BM84" i="123"/>
  <c r="BL84" i="123"/>
  <c r="BK84" i="123"/>
  <c r="BJ84" i="123"/>
  <c r="BI84" i="123"/>
  <c r="BH84" i="123"/>
  <c r="BG84" i="123"/>
  <c r="BF84" i="123"/>
  <c r="BE84" i="123"/>
  <c r="BD84" i="123"/>
  <c r="BC84" i="123"/>
  <c r="BB84" i="123"/>
  <c r="BA84" i="123"/>
  <c r="AZ84" i="123"/>
  <c r="AY84" i="123"/>
  <c r="AX84" i="123"/>
  <c r="AW84" i="123"/>
  <c r="AV84" i="123"/>
  <c r="AU84" i="123"/>
  <c r="AT84" i="123"/>
  <c r="AS84" i="123"/>
  <c r="AR84" i="123"/>
  <c r="AQ84" i="123"/>
  <c r="AP84" i="123"/>
  <c r="AO84" i="123"/>
  <c r="AN84" i="123"/>
  <c r="CI84" i="123" s="1"/>
  <c r="AM84" i="123"/>
  <c r="AL84" i="123"/>
  <c r="AK84" i="123"/>
  <c r="AJ84" i="123"/>
  <c r="AI84" i="123"/>
  <c r="AH84" i="123"/>
  <c r="AG84" i="123"/>
  <c r="AF84" i="123"/>
  <c r="AE84" i="123"/>
  <c r="AD84" i="123"/>
  <c r="AC84" i="123"/>
  <c r="AB84" i="123"/>
  <c r="AA84" i="123"/>
  <c r="Z84" i="123"/>
  <c r="Y84" i="123"/>
  <c r="X84" i="123"/>
  <c r="W84" i="123"/>
  <c r="V84" i="123"/>
  <c r="U84" i="123"/>
  <c r="T84" i="123"/>
  <c r="S84" i="123"/>
  <c r="R84" i="123"/>
  <c r="Q84" i="123"/>
  <c r="P84" i="123"/>
  <c r="CG84" i="123" s="1"/>
  <c r="O84" i="123"/>
  <c r="N84" i="123"/>
  <c r="M84" i="123"/>
  <c r="L84" i="123"/>
  <c r="K84" i="123"/>
  <c r="J84" i="123"/>
  <c r="I84" i="123"/>
  <c r="H84" i="123"/>
  <c r="G84" i="123"/>
  <c r="F84" i="123"/>
  <c r="E84" i="123"/>
  <c r="D84" i="123"/>
  <c r="C84" i="123"/>
  <c r="CF83" i="123"/>
  <c r="CE83" i="123"/>
  <c r="CD83" i="123"/>
  <c r="CC83" i="123"/>
  <c r="CB83" i="123"/>
  <c r="CA83" i="123"/>
  <c r="BZ83" i="123"/>
  <c r="BY83" i="123"/>
  <c r="BX83" i="123"/>
  <c r="BW83" i="123"/>
  <c r="BV83" i="123"/>
  <c r="BU83" i="123"/>
  <c r="BT83" i="123"/>
  <c r="BS83" i="123"/>
  <c r="BR83" i="123"/>
  <c r="BQ83" i="123"/>
  <c r="BP83" i="123"/>
  <c r="BO83" i="123"/>
  <c r="BN83" i="123"/>
  <c r="BM83" i="123"/>
  <c r="BL83" i="123"/>
  <c r="BK83" i="123"/>
  <c r="BJ83" i="123"/>
  <c r="BI83" i="123"/>
  <c r="BH83" i="123"/>
  <c r="BG83" i="123"/>
  <c r="BF83" i="123"/>
  <c r="BE83" i="123"/>
  <c r="BD83" i="123"/>
  <c r="BC83" i="123"/>
  <c r="BB83" i="123"/>
  <c r="BA83" i="123"/>
  <c r="AZ83" i="123"/>
  <c r="AY83" i="123"/>
  <c r="AX83" i="123"/>
  <c r="AW83" i="123"/>
  <c r="AV83" i="123"/>
  <c r="AU83" i="123"/>
  <c r="AT83" i="123"/>
  <c r="AS83" i="123"/>
  <c r="AR83" i="123"/>
  <c r="AQ83" i="123"/>
  <c r="AP83" i="123"/>
  <c r="AO83" i="123"/>
  <c r="AN83" i="123"/>
  <c r="AM83" i="123"/>
  <c r="AL83" i="123"/>
  <c r="AK83" i="123"/>
  <c r="CH83" i="123" s="1"/>
  <c r="AJ83" i="123"/>
  <c r="AI83" i="123"/>
  <c r="AH83" i="123"/>
  <c r="AG83" i="123"/>
  <c r="AF83" i="123"/>
  <c r="AE83" i="123"/>
  <c r="AD83" i="123"/>
  <c r="AC83" i="123"/>
  <c r="AB83" i="123"/>
  <c r="AA83" i="123"/>
  <c r="Z83" i="123"/>
  <c r="Y83" i="123"/>
  <c r="X83" i="123"/>
  <c r="W83" i="123"/>
  <c r="V83" i="123"/>
  <c r="U83" i="123"/>
  <c r="T83" i="123"/>
  <c r="S83" i="123"/>
  <c r="R83" i="123"/>
  <c r="Q83" i="123"/>
  <c r="P83" i="123"/>
  <c r="O83" i="123"/>
  <c r="N83" i="123"/>
  <c r="M83" i="123"/>
  <c r="L83" i="123"/>
  <c r="K83" i="123"/>
  <c r="J83" i="123"/>
  <c r="CG83" i="123" s="1"/>
  <c r="I83" i="123"/>
  <c r="H83" i="123"/>
  <c r="G83" i="123"/>
  <c r="F83" i="123"/>
  <c r="E83" i="123"/>
  <c r="D83" i="123"/>
  <c r="C83" i="123"/>
  <c r="CF82" i="123"/>
  <c r="CH82" i="123" s="1"/>
  <c r="CE82" i="123"/>
  <c r="CD82" i="123"/>
  <c r="CC82" i="123"/>
  <c r="CB82" i="123"/>
  <c r="CA82" i="123"/>
  <c r="BZ82" i="123"/>
  <c r="BY82" i="123"/>
  <c r="BX82" i="123"/>
  <c r="BW82" i="123"/>
  <c r="BV82" i="123"/>
  <c r="BU82" i="123"/>
  <c r="BT82" i="123"/>
  <c r="BS82" i="123"/>
  <c r="BR82" i="123"/>
  <c r="BQ82" i="123"/>
  <c r="BP82" i="123"/>
  <c r="BO82" i="123"/>
  <c r="BN82" i="123"/>
  <c r="BM82" i="123"/>
  <c r="BL82" i="123"/>
  <c r="BK82" i="123"/>
  <c r="BJ82" i="123"/>
  <c r="BI82" i="123"/>
  <c r="BH82" i="123"/>
  <c r="BG82" i="123"/>
  <c r="BF82" i="123"/>
  <c r="BE82" i="123"/>
  <c r="BD82" i="123"/>
  <c r="BC82" i="123"/>
  <c r="BB82" i="123"/>
  <c r="BA82" i="123"/>
  <c r="AZ82" i="123"/>
  <c r="AY82" i="123"/>
  <c r="AX82" i="123"/>
  <c r="AW82" i="123"/>
  <c r="AV82" i="123"/>
  <c r="AU82" i="123"/>
  <c r="AT82" i="123"/>
  <c r="AS82" i="123"/>
  <c r="AR82" i="123"/>
  <c r="AQ82" i="123"/>
  <c r="AP82" i="123"/>
  <c r="AO82" i="123"/>
  <c r="AN82" i="123"/>
  <c r="CI82" i="123" s="1"/>
  <c r="AM82" i="123"/>
  <c r="AL82" i="123"/>
  <c r="AK82" i="123"/>
  <c r="AJ82" i="123"/>
  <c r="AI82" i="123"/>
  <c r="AH82" i="123"/>
  <c r="AG82" i="123"/>
  <c r="AF82" i="123"/>
  <c r="AE82" i="123"/>
  <c r="AD82" i="123"/>
  <c r="AC82" i="123"/>
  <c r="AB82" i="123"/>
  <c r="AA82" i="123"/>
  <c r="Z82" i="123"/>
  <c r="Y82" i="123"/>
  <c r="X82" i="123"/>
  <c r="W82" i="123"/>
  <c r="V82" i="123"/>
  <c r="U82" i="123"/>
  <c r="T82" i="123"/>
  <c r="S82" i="123"/>
  <c r="R82" i="123"/>
  <c r="Q82" i="123"/>
  <c r="P82" i="123"/>
  <c r="O82" i="123"/>
  <c r="N82" i="123"/>
  <c r="M82" i="123"/>
  <c r="L82" i="123"/>
  <c r="K82" i="123"/>
  <c r="J82" i="123"/>
  <c r="I82" i="123"/>
  <c r="H82" i="123"/>
  <c r="G82" i="123"/>
  <c r="F82" i="123"/>
  <c r="E82" i="123"/>
  <c r="D82" i="123"/>
  <c r="C82" i="123"/>
  <c r="CF81" i="123"/>
  <c r="CE81" i="123"/>
  <c r="CD81" i="123"/>
  <c r="CC81" i="123"/>
  <c r="CB81" i="123"/>
  <c r="CA81" i="123"/>
  <c r="BZ81" i="123"/>
  <c r="BY81" i="123"/>
  <c r="BX81" i="123"/>
  <c r="BW81" i="123"/>
  <c r="BV81" i="123"/>
  <c r="BU81" i="123"/>
  <c r="BT81" i="123"/>
  <c r="BS81" i="123"/>
  <c r="BR81" i="123"/>
  <c r="BQ81" i="123"/>
  <c r="BP81" i="123"/>
  <c r="BO81" i="123"/>
  <c r="BN81" i="123"/>
  <c r="BM81" i="123"/>
  <c r="BL81" i="123"/>
  <c r="BK81" i="123"/>
  <c r="BJ81" i="123"/>
  <c r="BI81" i="123"/>
  <c r="BH81" i="123"/>
  <c r="BG81" i="123"/>
  <c r="BF81" i="123"/>
  <c r="BE81" i="123"/>
  <c r="BD81" i="123"/>
  <c r="BC81" i="123"/>
  <c r="BB81" i="123"/>
  <c r="BA81" i="123"/>
  <c r="AZ81" i="123"/>
  <c r="AY81" i="123"/>
  <c r="AX81" i="123"/>
  <c r="AW81" i="123"/>
  <c r="AV81" i="123"/>
  <c r="AU81" i="123"/>
  <c r="AT81" i="123"/>
  <c r="AS81" i="123"/>
  <c r="AR81" i="123"/>
  <c r="AQ81" i="123"/>
  <c r="AP81" i="123"/>
  <c r="AO81" i="123"/>
  <c r="AN81" i="123"/>
  <c r="AM81" i="123"/>
  <c r="AL81" i="123"/>
  <c r="AK81" i="123"/>
  <c r="CH81" i="123" s="1"/>
  <c r="AJ81" i="123"/>
  <c r="AI81" i="123"/>
  <c r="AH81" i="123"/>
  <c r="AG81" i="123"/>
  <c r="AF81" i="123"/>
  <c r="AE81" i="123"/>
  <c r="AD81" i="123"/>
  <c r="AC81" i="123"/>
  <c r="AB81" i="123"/>
  <c r="AA81" i="123"/>
  <c r="Z81" i="123"/>
  <c r="Y81" i="123"/>
  <c r="X81" i="123"/>
  <c r="W81" i="123"/>
  <c r="V81" i="123"/>
  <c r="U81" i="123"/>
  <c r="T81" i="123"/>
  <c r="S81" i="123"/>
  <c r="R81" i="123"/>
  <c r="Q81" i="123"/>
  <c r="P81" i="123"/>
  <c r="O81" i="123"/>
  <c r="N81" i="123"/>
  <c r="M81" i="123"/>
  <c r="L81" i="123"/>
  <c r="K81" i="123"/>
  <c r="J81" i="123"/>
  <c r="CG81" i="123" s="1"/>
  <c r="I81" i="123"/>
  <c r="H81" i="123"/>
  <c r="G81" i="123"/>
  <c r="F81" i="123"/>
  <c r="E81" i="123"/>
  <c r="D81" i="123"/>
  <c r="C81" i="123"/>
  <c r="CF80" i="123"/>
  <c r="CE80" i="123"/>
  <c r="CD80" i="123"/>
  <c r="CC80" i="123"/>
  <c r="CB80" i="123"/>
  <c r="CA80" i="123"/>
  <c r="BZ80" i="123"/>
  <c r="BY80" i="123"/>
  <c r="BX80" i="123"/>
  <c r="BW80" i="123"/>
  <c r="BV80" i="123"/>
  <c r="BU80" i="123"/>
  <c r="BT80" i="123"/>
  <c r="BS80" i="123"/>
  <c r="BR80" i="123"/>
  <c r="BQ80" i="123"/>
  <c r="BP80" i="123"/>
  <c r="BO80" i="123"/>
  <c r="BN80" i="123"/>
  <c r="BM80" i="123"/>
  <c r="BL80" i="123"/>
  <c r="BK80" i="123"/>
  <c r="BJ80" i="123"/>
  <c r="BI80" i="123"/>
  <c r="BH80" i="123"/>
  <c r="BG80" i="123"/>
  <c r="BF80" i="123"/>
  <c r="BE80" i="123"/>
  <c r="BD80" i="123"/>
  <c r="BC80" i="123"/>
  <c r="BB80" i="123"/>
  <c r="BA80" i="123"/>
  <c r="AZ80" i="123"/>
  <c r="AY80" i="123"/>
  <c r="AX80" i="123"/>
  <c r="AW80" i="123"/>
  <c r="AV80" i="123"/>
  <c r="AU80" i="123"/>
  <c r="AT80" i="123"/>
  <c r="AS80" i="123"/>
  <c r="AR80" i="123"/>
  <c r="AQ80" i="123"/>
  <c r="AP80" i="123"/>
  <c r="AO80" i="123"/>
  <c r="AN80" i="123"/>
  <c r="CI80" i="123" s="1"/>
  <c r="AM80" i="123"/>
  <c r="AL80" i="123"/>
  <c r="AK80" i="123"/>
  <c r="CH80" i="123" s="1"/>
  <c r="AJ80" i="123"/>
  <c r="AI80" i="123"/>
  <c r="AH80" i="123"/>
  <c r="AG80" i="123"/>
  <c r="AF80" i="123"/>
  <c r="AE80" i="123"/>
  <c r="AD80" i="123"/>
  <c r="AC80" i="123"/>
  <c r="AB80" i="123"/>
  <c r="AA80" i="123"/>
  <c r="Z80" i="123"/>
  <c r="Y80" i="123"/>
  <c r="X80" i="123"/>
  <c r="W80" i="123"/>
  <c r="V80" i="123"/>
  <c r="U80" i="123"/>
  <c r="T80" i="123"/>
  <c r="S80" i="123"/>
  <c r="R80" i="123"/>
  <c r="Q80" i="123"/>
  <c r="P80" i="123"/>
  <c r="O80" i="123"/>
  <c r="N80" i="123"/>
  <c r="M80" i="123"/>
  <c r="L80" i="123"/>
  <c r="K80" i="123"/>
  <c r="J80" i="123"/>
  <c r="I80" i="123"/>
  <c r="H80" i="123"/>
  <c r="G80" i="123"/>
  <c r="F80" i="123"/>
  <c r="E80" i="123"/>
  <c r="D80" i="123"/>
  <c r="C80" i="123"/>
  <c r="CF79" i="123"/>
  <c r="CE79" i="123"/>
  <c r="CD79" i="123"/>
  <c r="CC79" i="123"/>
  <c r="CB79" i="123"/>
  <c r="CA79" i="123"/>
  <c r="BZ79" i="123"/>
  <c r="BY79" i="123"/>
  <c r="CI79" i="123" s="1"/>
  <c r="BX79" i="123"/>
  <c r="BW79" i="123"/>
  <c r="BV79" i="123"/>
  <c r="BU79" i="123"/>
  <c r="BT79" i="123"/>
  <c r="BS79" i="123"/>
  <c r="BR79" i="123"/>
  <c r="BQ79" i="123"/>
  <c r="BP79" i="123"/>
  <c r="BO79" i="123"/>
  <c r="BN79" i="123"/>
  <c r="BM79" i="123"/>
  <c r="BL79" i="123"/>
  <c r="BK79" i="123"/>
  <c r="BJ79" i="123"/>
  <c r="BI79" i="123"/>
  <c r="BH79" i="123"/>
  <c r="BG79" i="123"/>
  <c r="BF79" i="123"/>
  <c r="BE79" i="123"/>
  <c r="BD79" i="123"/>
  <c r="BC79" i="123"/>
  <c r="BB79" i="123"/>
  <c r="BA79" i="123"/>
  <c r="AZ79" i="123"/>
  <c r="AY79" i="123"/>
  <c r="AX79" i="123"/>
  <c r="AW79" i="123"/>
  <c r="AV79" i="123"/>
  <c r="AU79" i="123"/>
  <c r="AT79" i="123"/>
  <c r="AS79" i="123"/>
  <c r="AR79" i="123"/>
  <c r="AQ79" i="123"/>
  <c r="AP79" i="123"/>
  <c r="AO79" i="123"/>
  <c r="AN79" i="123"/>
  <c r="AM79" i="123"/>
  <c r="AL79" i="123"/>
  <c r="AK79" i="123"/>
  <c r="AJ79" i="123"/>
  <c r="AI79" i="123"/>
  <c r="AH79" i="123"/>
  <c r="AG79" i="123"/>
  <c r="AF79" i="123"/>
  <c r="AE79" i="123"/>
  <c r="AD79" i="123"/>
  <c r="AC79" i="123"/>
  <c r="AB79" i="123"/>
  <c r="AA79" i="123"/>
  <c r="Z79" i="123"/>
  <c r="Y79" i="123"/>
  <c r="X79" i="123"/>
  <c r="W79" i="123"/>
  <c r="V79" i="123"/>
  <c r="U79" i="123"/>
  <c r="T79" i="123"/>
  <c r="S79" i="123"/>
  <c r="R79" i="123"/>
  <c r="Q79" i="123"/>
  <c r="P79" i="123"/>
  <c r="O79" i="123"/>
  <c r="N79" i="123"/>
  <c r="M79" i="123"/>
  <c r="L79" i="123"/>
  <c r="K79" i="123"/>
  <c r="J79" i="123"/>
  <c r="CG79" i="123" s="1"/>
  <c r="I79" i="123"/>
  <c r="H79" i="123"/>
  <c r="G79" i="123"/>
  <c r="F79" i="123"/>
  <c r="E79" i="123"/>
  <c r="D79" i="123"/>
  <c r="C79" i="123"/>
  <c r="CF78" i="123"/>
  <c r="CH78" i="123" s="1"/>
  <c r="CE78" i="123"/>
  <c r="CD78" i="123"/>
  <c r="CC78" i="123"/>
  <c r="CB78" i="123"/>
  <c r="CA78" i="123"/>
  <c r="BZ78" i="123"/>
  <c r="BY78" i="123"/>
  <c r="BX78" i="123"/>
  <c r="BW78" i="123"/>
  <c r="BV78" i="123"/>
  <c r="BU78" i="123"/>
  <c r="BT78" i="123"/>
  <c r="BS78" i="123"/>
  <c r="BR78" i="123"/>
  <c r="BQ78" i="123"/>
  <c r="BP78" i="123"/>
  <c r="BO78" i="123"/>
  <c r="BN78" i="123"/>
  <c r="BM78" i="123"/>
  <c r="BL78" i="123"/>
  <c r="BK78" i="123"/>
  <c r="BJ78" i="123"/>
  <c r="BI78" i="123"/>
  <c r="BH78" i="123"/>
  <c r="BG78" i="123"/>
  <c r="BF78" i="123"/>
  <c r="BE78" i="123"/>
  <c r="BD78" i="123"/>
  <c r="BC78" i="123"/>
  <c r="BB78" i="123"/>
  <c r="BA78" i="123"/>
  <c r="AZ78" i="123"/>
  <c r="AY78" i="123"/>
  <c r="AX78" i="123"/>
  <c r="AW78" i="123"/>
  <c r="AV78" i="123"/>
  <c r="AU78" i="123"/>
  <c r="AT78" i="123"/>
  <c r="AS78" i="123"/>
  <c r="AR78" i="123"/>
  <c r="AQ78" i="123"/>
  <c r="AP78" i="123"/>
  <c r="AO78" i="123"/>
  <c r="AN78" i="123"/>
  <c r="CI78" i="123" s="1"/>
  <c r="AM78" i="123"/>
  <c r="AL78" i="123"/>
  <c r="AK78" i="123"/>
  <c r="AJ78" i="123"/>
  <c r="AI78" i="123"/>
  <c r="AH78" i="123"/>
  <c r="AG78" i="123"/>
  <c r="AF78" i="123"/>
  <c r="AE78" i="123"/>
  <c r="AD78" i="123"/>
  <c r="AC78" i="123"/>
  <c r="AB78" i="123"/>
  <c r="AA78" i="123"/>
  <c r="Z78" i="123"/>
  <c r="Y78" i="123"/>
  <c r="X78" i="123"/>
  <c r="W78" i="123"/>
  <c r="V78" i="123"/>
  <c r="U78" i="123"/>
  <c r="T78" i="123"/>
  <c r="S78" i="123"/>
  <c r="R78" i="123"/>
  <c r="Q78" i="123"/>
  <c r="P78" i="123"/>
  <c r="CG78" i="123" s="1"/>
  <c r="O78" i="123"/>
  <c r="N78" i="123"/>
  <c r="M78" i="123"/>
  <c r="L78" i="123"/>
  <c r="K78" i="123"/>
  <c r="J78" i="123"/>
  <c r="I78" i="123"/>
  <c r="H78" i="123"/>
  <c r="G78" i="123"/>
  <c r="F78" i="123"/>
  <c r="E78" i="123"/>
  <c r="D78" i="123"/>
  <c r="C78" i="123"/>
  <c r="CF77" i="123"/>
  <c r="CE77" i="123"/>
  <c r="CD77" i="123"/>
  <c r="CC77" i="123"/>
  <c r="CB77" i="123"/>
  <c r="CA77" i="123"/>
  <c r="BZ77" i="123"/>
  <c r="BY77" i="123"/>
  <c r="BX77" i="123"/>
  <c r="BW77" i="123"/>
  <c r="BV77" i="123"/>
  <c r="BU77" i="123"/>
  <c r="BT77" i="123"/>
  <c r="BS77" i="123"/>
  <c r="BR77" i="123"/>
  <c r="BQ77" i="123"/>
  <c r="BP77" i="123"/>
  <c r="BO77" i="123"/>
  <c r="BN77" i="123"/>
  <c r="BM77" i="123"/>
  <c r="BL77" i="123"/>
  <c r="BK77" i="123"/>
  <c r="BJ77" i="123"/>
  <c r="BI77" i="123"/>
  <c r="BH77" i="123"/>
  <c r="BG77" i="123"/>
  <c r="BF77" i="123"/>
  <c r="BE77" i="123"/>
  <c r="BD77" i="123"/>
  <c r="BC77" i="123"/>
  <c r="BB77" i="123"/>
  <c r="BA77" i="123"/>
  <c r="AZ77" i="123"/>
  <c r="AY77" i="123"/>
  <c r="AX77" i="123"/>
  <c r="AW77" i="123"/>
  <c r="AV77" i="123"/>
  <c r="AU77" i="123"/>
  <c r="AT77" i="123"/>
  <c r="AS77" i="123"/>
  <c r="AR77" i="123"/>
  <c r="AQ77" i="123"/>
  <c r="AP77" i="123"/>
  <c r="AO77" i="123"/>
  <c r="AN77" i="123"/>
  <c r="AM77" i="123"/>
  <c r="AL77" i="123"/>
  <c r="AK77" i="123"/>
  <c r="CH77" i="123" s="1"/>
  <c r="AJ77" i="123"/>
  <c r="AI77" i="123"/>
  <c r="AH77" i="123"/>
  <c r="AG77" i="123"/>
  <c r="AF77" i="123"/>
  <c r="AE77" i="123"/>
  <c r="AD77" i="123"/>
  <c r="AC77" i="123"/>
  <c r="AB77" i="123"/>
  <c r="AA77" i="123"/>
  <c r="Z77" i="123"/>
  <c r="Y77" i="123"/>
  <c r="X77" i="123"/>
  <c r="W77" i="123"/>
  <c r="V77" i="123"/>
  <c r="U77" i="123"/>
  <c r="T77" i="123"/>
  <c r="S77" i="123"/>
  <c r="R77" i="123"/>
  <c r="Q77" i="123"/>
  <c r="P77" i="123"/>
  <c r="O77" i="123"/>
  <c r="N77" i="123"/>
  <c r="M77" i="123"/>
  <c r="L77" i="123"/>
  <c r="K77" i="123"/>
  <c r="J77" i="123"/>
  <c r="CG77" i="123" s="1"/>
  <c r="I77" i="123"/>
  <c r="H77" i="123"/>
  <c r="G77" i="123"/>
  <c r="F77" i="123"/>
  <c r="E77" i="123"/>
  <c r="D77" i="123"/>
  <c r="C77" i="123"/>
  <c r="CF76" i="123"/>
  <c r="CE76" i="123"/>
  <c r="CD76" i="123"/>
  <c r="CC76" i="123"/>
  <c r="CB76" i="123"/>
  <c r="CA76" i="123"/>
  <c r="BZ76" i="123"/>
  <c r="BY76" i="123"/>
  <c r="BX76" i="123"/>
  <c r="BW76" i="123"/>
  <c r="BV76" i="123"/>
  <c r="BU76" i="123"/>
  <c r="BT76" i="123"/>
  <c r="BS76" i="123"/>
  <c r="BR76" i="123"/>
  <c r="BQ76" i="123"/>
  <c r="BP76" i="123"/>
  <c r="BO76" i="123"/>
  <c r="BN76" i="123"/>
  <c r="BM76" i="123"/>
  <c r="BL76" i="123"/>
  <c r="BK76" i="123"/>
  <c r="BJ76" i="123"/>
  <c r="BI76" i="123"/>
  <c r="BH76" i="123"/>
  <c r="BG76" i="123"/>
  <c r="BF76" i="123"/>
  <c r="BE76" i="123"/>
  <c r="BD76" i="123"/>
  <c r="BC76" i="123"/>
  <c r="BB76" i="123"/>
  <c r="BA76" i="123"/>
  <c r="AZ76" i="123"/>
  <c r="AY76" i="123"/>
  <c r="AX76" i="123"/>
  <c r="AW76" i="123"/>
  <c r="AV76" i="123"/>
  <c r="AU76" i="123"/>
  <c r="AT76" i="123"/>
  <c r="AS76" i="123"/>
  <c r="AR76" i="123"/>
  <c r="AQ76" i="123"/>
  <c r="AP76" i="123"/>
  <c r="AO76" i="123"/>
  <c r="AN76" i="123"/>
  <c r="AM76" i="123"/>
  <c r="AL76" i="123"/>
  <c r="AK76" i="123"/>
  <c r="CH76" i="123" s="1"/>
  <c r="AJ76" i="123"/>
  <c r="AI76" i="123"/>
  <c r="AH76" i="123"/>
  <c r="AG76" i="123"/>
  <c r="AF76" i="123"/>
  <c r="AE76" i="123"/>
  <c r="AD76" i="123"/>
  <c r="AC76" i="123"/>
  <c r="AB76" i="123"/>
  <c r="AA76" i="123"/>
  <c r="Z76" i="123"/>
  <c r="Y76" i="123"/>
  <c r="X76" i="123"/>
  <c r="W76" i="123"/>
  <c r="V76" i="123"/>
  <c r="U76" i="123"/>
  <c r="T76" i="123"/>
  <c r="S76" i="123"/>
  <c r="R76" i="123"/>
  <c r="Q76" i="123"/>
  <c r="P76" i="123"/>
  <c r="O76" i="123"/>
  <c r="N76" i="123"/>
  <c r="M76" i="123"/>
  <c r="L76" i="123"/>
  <c r="K76" i="123"/>
  <c r="J76" i="123"/>
  <c r="I76" i="123"/>
  <c r="H76" i="123"/>
  <c r="G76" i="123"/>
  <c r="F76" i="123"/>
  <c r="E76" i="123"/>
  <c r="D76" i="123"/>
  <c r="C76" i="123"/>
  <c r="CF75" i="123"/>
  <c r="CE75" i="123"/>
  <c r="CD75" i="123"/>
  <c r="CC75" i="123"/>
  <c r="CB75" i="123"/>
  <c r="CA75" i="123"/>
  <c r="BZ75" i="123"/>
  <c r="BY75" i="123"/>
  <c r="BX75" i="123"/>
  <c r="BW75" i="123"/>
  <c r="BV75" i="123"/>
  <c r="BU75" i="123"/>
  <c r="BT75" i="123"/>
  <c r="BS75" i="123"/>
  <c r="BR75" i="123"/>
  <c r="BQ75" i="123"/>
  <c r="BP75" i="123"/>
  <c r="BO75" i="123"/>
  <c r="BN75" i="123"/>
  <c r="BM75" i="123"/>
  <c r="BL75" i="123"/>
  <c r="BK75" i="123"/>
  <c r="BJ75" i="123"/>
  <c r="BI75" i="123"/>
  <c r="BH75" i="123"/>
  <c r="BG75" i="123"/>
  <c r="BF75" i="123"/>
  <c r="BE75" i="123"/>
  <c r="BD75" i="123"/>
  <c r="BC75" i="123"/>
  <c r="BB75" i="123"/>
  <c r="BA75" i="123"/>
  <c r="AZ75" i="123"/>
  <c r="AY75" i="123"/>
  <c r="AX75" i="123"/>
  <c r="AW75" i="123"/>
  <c r="AV75" i="123"/>
  <c r="AU75" i="123"/>
  <c r="AT75" i="123"/>
  <c r="AS75" i="123"/>
  <c r="AR75" i="123"/>
  <c r="AQ75" i="123"/>
  <c r="AP75" i="123"/>
  <c r="AO75" i="123"/>
  <c r="AN75" i="123"/>
  <c r="AM75" i="123"/>
  <c r="AL75" i="123"/>
  <c r="AK75" i="123"/>
  <c r="CH75" i="123" s="1"/>
  <c r="AJ75" i="123"/>
  <c r="AI75" i="123"/>
  <c r="AH75" i="123"/>
  <c r="AG75" i="123"/>
  <c r="AF75" i="123"/>
  <c r="AE75" i="123"/>
  <c r="AD75" i="123"/>
  <c r="AC75" i="123"/>
  <c r="AB75" i="123"/>
  <c r="AA75" i="123"/>
  <c r="Z75" i="123"/>
  <c r="Y75" i="123"/>
  <c r="X75" i="123"/>
  <c r="W75" i="123"/>
  <c r="V75" i="123"/>
  <c r="U75" i="123"/>
  <c r="T75" i="123"/>
  <c r="S75" i="123"/>
  <c r="R75" i="123"/>
  <c r="Q75" i="123"/>
  <c r="P75" i="123"/>
  <c r="O75" i="123"/>
  <c r="N75" i="123"/>
  <c r="M75" i="123"/>
  <c r="L75" i="123"/>
  <c r="K75" i="123"/>
  <c r="J75" i="123"/>
  <c r="CG75" i="123" s="1"/>
  <c r="I75" i="123"/>
  <c r="H75" i="123"/>
  <c r="G75" i="123"/>
  <c r="F75" i="123"/>
  <c r="E75" i="123"/>
  <c r="D75" i="123"/>
  <c r="C75" i="123"/>
  <c r="CF74" i="123"/>
  <c r="CE74" i="123"/>
  <c r="CD74" i="123"/>
  <c r="CC74" i="123"/>
  <c r="CB74" i="123"/>
  <c r="CA74" i="123"/>
  <c r="BZ74" i="123"/>
  <c r="BY74" i="123"/>
  <c r="BX74" i="123"/>
  <c r="BW74" i="123"/>
  <c r="BV74" i="123"/>
  <c r="BU74" i="123"/>
  <c r="BT74" i="123"/>
  <c r="BS74" i="123"/>
  <c r="BR74" i="123"/>
  <c r="BQ74" i="123"/>
  <c r="BP74" i="123"/>
  <c r="BO74" i="123"/>
  <c r="BN74" i="123"/>
  <c r="BM74" i="123"/>
  <c r="BL74" i="123"/>
  <c r="BK74" i="123"/>
  <c r="BJ74" i="123"/>
  <c r="BI74" i="123"/>
  <c r="BH74" i="123"/>
  <c r="BG74" i="123"/>
  <c r="BF74" i="123"/>
  <c r="BE74" i="123"/>
  <c r="BD74" i="123"/>
  <c r="BC74" i="123"/>
  <c r="BB74" i="123"/>
  <c r="BA74" i="123"/>
  <c r="AZ74" i="123"/>
  <c r="AY74" i="123"/>
  <c r="AX74" i="123"/>
  <c r="AW74" i="123"/>
  <c r="AV74" i="123"/>
  <c r="AU74" i="123"/>
  <c r="AT74" i="123"/>
  <c r="AS74" i="123"/>
  <c r="AR74" i="123"/>
  <c r="AQ74" i="123"/>
  <c r="AP74" i="123"/>
  <c r="AO74" i="123"/>
  <c r="AN74" i="123"/>
  <c r="AM74" i="123"/>
  <c r="AL74" i="123"/>
  <c r="AK74" i="123"/>
  <c r="CH74" i="123" s="1"/>
  <c r="AJ74" i="123"/>
  <c r="AI74" i="123"/>
  <c r="AH74" i="123"/>
  <c r="AG74" i="123"/>
  <c r="AF74" i="123"/>
  <c r="AE74" i="123"/>
  <c r="AD74" i="123"/>
  <c r="AC74" i="123"/>
  <c r="AB74" i="123"/>
  <c r="AA74" i="123"/>
  <c r="Z74" i="123"/>
  <c r="Y74" i="123"/>
  <c r="X74" i="123"/>
  <c r="W74" i="123"/>
  <c r="V74" i="123"/>
  <c r="U74" i="123"/>
  <c r="T74" i="123"/>
  <c r="S74" i="123"/>
  <c r="R74" i="123"/>
  <c r="Q74" i="123"/>
  <c r="P74" i="123"/>
  <c r="O74" i="123"/>
  <c r="N74" i="123"/>
  <c r="M74" i="123"/>
  <c r="L74" i="123"/>
  <c r="K74" i="123"/>
  <c r="J74" i="123"/>
  <c r="I74" i="123"/>
  <c r="H74" i="123"/>
  <c r="G74" i="123"/>
  <c r="F74" i="123"/>
  <c r="E74" i="123"/>
  <c r="D74" i="123"/>
  <c r="C74" i="123"/>
  <c r="CF73" i="123"/>
  <c r="CF92" i="123" s="1"/>
  <c r="CE73" i="123"/>
  <c r="CE92" i="123" s="1"/>
  <c r="CD73" i="123"/>
  <c r="CD92" i="123" s="1"/>
  <c r="CC73" i="123"/>
  <c r="CC92" i="123" s="1"/>
  <c r="CB73" i="123"/>
  <c r="CB92" i="123" s="1"/>
  <c r="CA73" i="123"/>
  <c r="CA92" i="123" s="1"/>
  <c r="BZ73" i="123"/>
  <c r="BZ92" i="123" s="1"/>
  <c r="BY73" i="123"/>
  <c r="BY92" i="123" s="1"/>
  <c r="BX73" i="123"/>
  <c r="BX92" i="123" s="1"/>
  <c r="BW73" i="123"/>
  <c r="BW92" i="123" s="1"/>
  <c r="BV73" i="123"/>
  <c r="BV92" i="123" s="1"/>
  <c r="BU73" i="123"/>
  <c r="BU92" i="123" s="1"/>
  <c r="BT73" i="123"/>
  <c r="BT92" i="123" s="1"/>
  <c r="BS73" i="123"/>
  <c r="BS92" i="123" s="1"/>
  <c r="BR73" i="123"/>
  <c r="BR92" i="123" s="1"/>
  <c r="BQ73" i="123"/>
  <c r="BQ92" i="123" s="1"/>
  <c r="BP73" i="123"/>
  <c r="BP92" i="123" s="1"/>
  <c r="BO73" i="123"/>
  <c r="BO92" i="123" s="1"/>
  <c r="BN73" i="123"/>
  <c r="BN92" i="123" s="1"/>
  <c r="BM73" i="123"/>
  <c r="BM92" i="123" s="1"/>
  <c r="BL73" i="123"/>
  <c r="BL92" i="123" s="1"/>
  <c r="BK73" i="123"/>
  <c r="BK92" i="123" s="1"/>
  <c r="BJ73" i="123"/>
  <c r="BJ92" i="123" s="1"/>
  <c r="BI73" i="123"/>
  <c r="BI92" i="123" s="1"/>
  <c r="BH73" i="123"/>
  <c r="BH92" i="123" s="1"/>
  <c r="BG73" i="123"/>
  <c r="BG92" i="123" s="1"/>
  <c r="BF73" i="123"/>
  <c r="BF92" i="123" s="1"/>
  <c r="BE73" i="123"/>
  <c r="BE92" i="123" s="1"/>
  <c r="BD73" i="123"/>
  <c r="BD92" i="123" s="1"/>
  <c r="BC73" i="123"/>
  <c r="BC92" i="123" s="1"/>
  <c r="BB73" i="123"/>
  <c r="BB92" i="123" s="1"/>
  <c r="BA73" i="123"/>
  <c r="BA92" i="123" s="1"/>
  <c r="AZ73" i="123"/>
  <c r="AZ92" i="123" s="1"/>
  <c r="AY73" i="123"/>
  <c r="AY92" i="123" s="1"/>
  <c r="AX73" i="123"/>
  <c r="AX92" i="123" s="1"/>
  <c r="AW73" i="123"/>
  <c r="AW92" i="123" s="1"/>
  <c r="AV73" i="123"/>
  <c r="AV92" i="123" s="1"/>
  <c r="AU73" i="123"/>
  <c r="AU92" i="123" s="1"/>
  <c r="AT73" i="123"/>
  <c r="AT92" i="123" s="1"/>
  <c r="AS73" i="123"/>
  <c r="AS92" i="123" s="1"/>
  <c r="AR73" i="123"/>
  <c r="AR92" i="123" s="1"/>
  <c r="AQ73" i="123"/>
  <c r="AQ92" i="123" s="1"/>
  <c r="AP73" i="123"/>
  <c r="AP92" i="123" s="1"/>
  <c r="AO73" i="123"/>
  <c r="AO92" i="123" s="1"/>
  <c r="AN73" i="123"/>
  <c r="AM73" i="123"/>
  <c r="AM92" i="123" s="1"/>
  <c r="AL73" i="123"/>
  <c r="AL92" i="123" s="1"/>
  <c r="AK73" i="123"/>
  <c r="AJ73" i="123"/>
  <c r="AJ92" i="123" s="1"/>
  <c r="AI73" i="123"/>
  <c r="AI92" i="123" s="1"/>
  <c r="AH73" i="123"/>
  <c r="AH92" i="123" s="1"/>
  <c r="AG73" i="123"/>
  <c r="AG92" i="123" s="1"/>
  <c r="AF73" i="123"/>
  <c r="AF92" i="123" s="1"/>
  <c r="AE73" i="123"/>
  <c r="AE92" i="123" s="1"/>
  <c r="AD73" i="123"/>
  <c r="AD92" i="123" s="1"/>
  <c r="AC73" i="123"/>
  <c r="AC92" i="123" s="1"/>
  <c r="AB73" i="123"/>
  <c r="AB92" i="123" s="1"/>
  <c r="AA73" i="123"/>
  <c r="AA92" i="123" s="1"/>
  <c r="Z73" i="123"/>
  <c r="Z92" i="123" s="1"/>
  <c r="Y73" i="123"/>
  <c r="Y92" i="123" s="1"/>
  <c r="X73" i="123"/>
  <c r="X92" i="123" s="1"/>
  <c r="W73" i="123"/>
  <c r="W92" i="123" s="1"/>
  <c r="V73" i="123"/>
  <c r="V92" i="123" s="1"/>
  <c r="U73" i="123"/>
  <c r="U92" i="123" s="1"/>
  <c r="T73" i="123"/>
  <c r="T92" i="123" s="1"/>
  <c r="S73" i="123"/>
  <c r="S92" i="123" s="1"/>
  <c r="R73" i="123"/>
  <c r="R92" i="123" s="1"/>
  <c r="Q73" i="123"/>
  <c r="Q92" i="123" s="1"/>
  <c r="P73" i="123"/>
  <c r="P92" i="123" s="1"/>
  <c r="O73" i="123"/>
  <c r="O92" i="123" s="1"/>
  <c r="N73" i="123"/>
  <c r="N92" i="123" s="1"/>
  <c r="M73" i="123"/>
  <c r="M92" i="123" s="1"/>
  <c r="L73" i="123"/>
  <c r="L92" i="123" s="1"/>
  <c r="K73" i="123"/>
  <c r="K92" i="123" s="1"/>
  <c r="J73" i="123"/>
  <c r="J92" i="123" s="1"/>
  <c r="CG92" i="123" s="1"/>
  <c r="I73" i="123"/>
  <c r="I92" i="123" s="1"/>
  <c r="H73" i="123"/>
  <c r="H92" i="123" s="1"/>
  <c r="G73" i="123"/>
  <c r="G92" i="123" s="1"/>
  <c r="F73" i="123"/>
  <c r="F92" i="123" s="1"/>
  <c r="E73" i="123"/>
  <c r="E92" i="123" s="1"/>
  <c r="D73" i="123"/>
  <c r="D92" i="123" s="1"/>
  <c r="C73" i="123"/>
  <c r="C92" i="123" s="1"/>
  <c r="CF72" i="123"/>
  <c r="CE72" i="123"/>
  <c r="CD72" i="123"/>
  <c r="CC72" i="123"/>
  <c r="CB72" i="123"/>
  <c r="CA72" i="123"/>
  <c r="BZ72" i="123"/>
  <c r="BY72" i="123"/>
  <c r="BX72" i="123"/>
  <c r="BW72" i="123"/>
  <c r="BV72" i="123"/>
  <c r="BU72" i="123"/>
  <c r="BT72" i="123"/>
  <c r="BS72" i="123"/>
  <c r="BR72" i="123"/>
  <c r="BQ72" i="123"/>
  <c r="BP72" i="123"/>
  <c r="BO72" i="123"/>
  <c r="BN72" i="123"/>
  <c r="BM72" i="123"/>
  <c r="BL72" i="123"/>
  <c r="BK72" i="123"/>
  <c r="BJ72" i="123"/>
  <c r="BI72" i="123"/>
  <c r="BH72" i="123"/>
  <c r="BG72" i="123"/>
  <c r="BF72" i="123"/>
  <c r="BE72" i="123"/>
  <c r="BD72" i="123"/>
  <c r="BC72" i="123"/>
  <c r="BB72" i="123"/>
  <c r="BA72" i="123"/>
  <c r="AZ72" i="123"/>
  <c r="AY72" i="123"/>
  <c r="AX72" i="123"/>
  <c r="AW72" i="123"/>
  <c r="AV72" i="123"/>
  <c r="AU72" i="123"/>
  <c r="AT72" i="123"/>
  <c r="AS72" i="123"/>
  <c r="AR72" i="123"/>
  <c r="AQ72" i="123"/>
  <c r="AP72" i="123"/>
  <c r="AO72" i="123"/>
  <c r="AN72" i="123"/>
  <c r="CI72" i="123" s="1"/>
  <c r="AM72" i="123"/>
  <c r="AL72" i="123"/>
  <c r="AK72" i="123"/>
  <c r="CH72" i="123" s="1"/>
  <c r="AJ72" i="123"/>
  <c r="AI72" i="123"/>
  <c r="AH72" i="123"/>
  <c r="AG72" i="123"/>
  <c r="AF72" i="123"/>
  <c r="AE72" i="123"/>
  <c r="AD72" i="123"/>
  <c r="AC72" i="123"/>
  <c r="AB72" i="123"/>
  <c r="AA72" i="123"/>
  <c r="Z72" i="123"/>
  <c r="Y72" i="123"/>
  <c r="X72" i="123"/>
  <c r="W72" i="123"/>
  <c r="V72" i="123"/>
  <c r="U72" i="123"/>
  <c r="T72" i="123"/>
  <c r="S72" i="123"/>
  <c r="R72" i="123"/>
  <c r="Q72" i="123"/>
  <c r="P72" i="123"/>
  <c r="O72" i="123"/>
  <c r="N72" i="123"/>
  <c r="M72" i="123"/>
  <c r="L72" i="123"/>
  <c r="K72" i="123"/>
  <c r="J72" i="123"/>
  <c r="I72" i="123"/>
  <c r="H72" i="123"/>
  <c r="G72" i="123"/>
  <c r="F72" i="123"/>
  <c r="E72" i="123"/>
  <c r="D72" i="123"/>
  <c r="C72" i="123"/>
  <c r="CF71" i="123"/>
  <c r="CE71" i="123"/>
  <c r="CD71" i="123"/>
  <c r="CC71" i="123"/>
  <c r="CB71" i="123"/>
  <c r="CA71" i="123"/>
  <c r="BZ71" i="123"/>
  <c r="BY71" i="123"/>
  <c r="BX71" i="123"/>
  <c r="BW71" i="123"/>
  <c r="BV71" i="123"/>
  <c r="BU71" i="123"/>
  <c r="BT71" i="123"/>
  <c r="BS71" i="123"/>
  <c r="BR71" i="123"/>
  <c r="BQ71" i="123"/>
  <c r="BP71" i="123"/>
  <c r="BO71" i="123"/>
  <c r="BN71" i="123"/>
  <c r="BM71" i="123"/>
  <c r="BL71" i="123"/>
  <c r="BK71" i="123"/>
  <c r="BJ71" i="123"/>
  <c r="BI71" i="123"/>
  <c r="BH71" i="123"/>
  <c r="BG71" i="123"/>
  <c r="BF71" i="123"/>
  <c r="BE71" i="123"/>
  <c r="BD71" i="123"/>
  <c r="BC71" i="123"/>
  <c r="BB71" i="123"/>
  <c r="BA71" i="123"/>
  <c r="AZ71" i="123"/>
  <c r="AY71" i="123"/>
  <c r="AX71" i="123"/>
  <c r="AW71" i="123"/>
  <c r="AV71" i="123"/>
  <c r="AU71" i="123"/>
  <c r="AT71" i="123"/>
  <c r="AS71" i="123"/>
  <c r="AR71" i="123"/>
  <c r="AQ71" i="123"/>
  <c r="AP71" i="123"/>
  <c r="AO71" i="123"/>
  <c r="AN71" i="123"/>
  <c r="AM71" i="123"/>
  <c r="AL71" i="123"/>
  <c r="AK71" i="123"/>
  <c r="AJ71" i="123"/>
  <c r="AI71" i="123"/>
  <c r="AH71" i="123"/>
  <c r="AG71" i="123"/>
  <c r="AF71" i="123"/>
  <c r="AE71" i="123"/>
  <c r="AD71" i="123"/>
  <c r="AC71" i="123"/>
  <c r="AB71" i="123"/>
  <c r="AA71" i="123"/>
  <c r="Z71" i="123"/>
  <c r="Y71" i="123"/>
  <c r="X71" i="123"/>
  <c r="W71" i="123"/>
  <c r="V71" i="123"/>
  <c r="U71" i="123"/>
  <c r="T71" i="123"/>
  <c r="S71" i="123"/>
  <c r="R71" i="123"/>
  <c r="Q71" i="123"/>
  <c r="P71" i="123"/>
  <c r="O71" i="123"/>
  <c r="N71" i="123"/>
  <c r="M71" i="123"/>
  <c r="L71" i="123"/>
  <c r="K71" i="123"/>
  <c r="J71" i="123"/>
  <c r="CG71" i="123" s="1"/>
  <c r="I71" i="123"/>
  <c r="H71" i="123"/>
  <c r="G71" i="123"/>
  <c r="F71" i="123"/>
  <c r="E71" i="123"/>
  <c r="D71" i="123"/>
  <c r="C71" i="123"/>
  <c r="CF70" i="123"/>
  <c r="CE70" i="123"/>
  <c r="CD70" i="123"/>
  <c r="CC70" i="123"/>
  <c r="CB70" i="123"/>
  <c r="CA70" i="123"/>
  <c r="BZ70" i="123"/>
  <c r="BY70" i="123"/>
  <c r="BX70" i="123"/>
  <c r="BW70" i="123"/>
  <c r="BV70" i="123"/>
  <c r="BU70" i="123"/>
  <c r="BT70" i="123"/>
  <c r="BS70" i="123"/>
  <c r="BR70" i="123"/>
  <c r="BQ70" i="123"/>
  <c r="BP70" i="123"/>
  <c r="BO70" i="123"/>
  <c r="BN70" i="123"/>
  <c r="BM70" i="123"/>
  <c r="BL70" i="123"/>
  <c r="BK70" i="123"/>
  <c r="BJ70" i="123"/>
  <c r="BI70" i="123"/>
  <c r="BH70" i="123"/>
  <c r="BG70" i="123"/>
  <c r="BF70" i="123"/>
  <c r="BE70" i="123"/>
  <c r="BD70" i="123"/>
  <c r="BC70" i="123"/>
  <c r="BB70" i="123"/>
  <c r="BA70" i="123"/>
  <c r="AZ70" i="123"/>
  <c r="AY70" i="123"/>
  <c r="AX70" i="123"/>
  <c r="AW70" i="123"/>
  <c r="AV70" i="123"/>
  <c r="AU70" i="123"/>
  <c r="AT70" i="123"/>
  <c r="AS70" i="123"/>
  <c r="AR70" i="123"/>
  <c r="AQ70" i="123"/>
  <c r="AP70" i="123"/>
  <c r="AO70" i="123"/>
  <c r="AN70" i="123"/>
  <c r="AM70" i="123"/>
  <c r="AL70" i="123"/>
  <c r="AK70" i="123"/>
  <c r="CH70" i="123" s="1"/>
  <c r="AJ70" i="123"/>
  <c r="AI70" i="123"/>
  <c r="AH70" i="123"/>
  <c r="AG70" i="123"/>
  <c r="AF70" i="123"/>
  <c r="AE70" i="123"/>
  <c r="AD70" i="123"/>
  <c r="AC70" i="123"/>
  <c r="AB70" i="123"/>
  <c r="AA70" i="123"/>
  <c r="Z70" i="123"/>
  <c r="Y70" i="123"/>
  <c r="X70" i="123"/>
  <c r="W70" i="123"/>
  <c r="V70" i="123"/>
  <c r="U70" i="123"/>
  <c r="T70" i="123"/>
  <c r="S70" i="123"/>
  <c r="R70" i="123"/>
  <c r="Q70" i="123"/>
  <c r="P70" i="123"/>
  <c r="O70" i="123"/>
  <c r="N70" i="123"/>
  <c r="M70" i="123"/>
  <c r="L70" i="123"/>
  <c r="K70" i="123"/>
  <c r="J70" i="123"/>
  <c r="CG70" i="123" s="1"/>
  <c r="I70" i="123"/>
  <c r="H70" i="123"/>
  <c r="G70" i="123"/>
  <c r="F70" i="123"/>
  <c r="E70" i="123"/>
  <c r="D70" i="123"/>
  <c r="C70" i="123"/>
  <c r="CF69" i="123"/>
  <c r="CE69" i="123"/>
  <c r="CD69" i="123"/>
  <c r="CC69" i="123"/>
  <c r="CB69" i="123"/>
  <c r="CA69" i="123"/>
  <c r="BZ69" i="123"/>
  <c r="BY69" i="123"/>
  <c r="BX69" i="123"/>
  <c r="BW69" i="123"/>
  <c r="BV69" i="123"/>
  <c r="BU69" i="123"/>
  <c r="BT69" i="123"/>
  <c r="BS69" i="123"/>
  <c r="BR69" i="123"/>
  <c r="BQ69" i="123"/>
  <c r="BP69" i="123"/>
  <c r="BO69" i="123"/>
  <c r="BN69" i="123"/>
  <c r="BM69" i="123"/>
  <c r="BL69" i="123"/>
  <c r="BK69" i="123"/>
  <c r="BJ69" i="123"/>
  <c r="BI69" i="123"/>
  <c r="BH69" i="123"/>
  <c r="BG69" i="123"/>
  <c r="BF69" i="123"/>
  <c r="BE69" i="123"/>
  <c r="BD69" i="123"/>
  <c r="BC69" i="123"/>
  <c r="BB69" i="123"/>
  <c r="BA69" i="123"/>
  <c r="AZ69" i="123"/>
  <c r="AY69" i="123"/>
  <c r="AX69" i="123"/>
  <c r="AW69" i="123"/>
  <c r="AV69" i="123"/>
  <c r="AU69" i="123"/>
  <c r="AT69" i="123"/>
  <c r="AS69" i="123"/>
  <c r="AR69" i="123"/>
  <c r="AQ69" i="123"/>
  <c r="AP69" i="123"/>
  <c r="AO69" i="123"/>
  <c r="AN69" i="123"/>
  <c r="AM69" i="123"/>
  <c r="AL69" i="123"/>
  <c r="AK69" i="123"/>
  <c r="CH69" i="123" s="1"/>
  <c r="AJ69" i="123"/>
  <c r="AI69" i="123"/>
  <c r="AH69" i="123"/>
  <c r="AG69" i="123"/>
  <c r="AF69" i="123"/>
  <c r="AE69" i="123"/>
  <c r="AD69" i="123"/>
  <c r="AC69" i="123"/>
  <c r="AB69" i="123"/>
  <c r="AA69" i="123"/>
  <c r="Z69" i="123"/>
  <c r="Y69" i="123"/>
  <c r="X69" i="123"/>
  <c r="W69" i="123"/>
  <c r="V69" i="123"/>
  <c r="U69" i="123"/>
  <c r="T69" i="123"/>
  <c r="S69" i="123"/>
  <c r="R69" i="123"/>
  <c r="Q69" i="123"/>
  <c r="P69" i="123"/>
  <c r="O69" i="123"/>
  <c r="N69" i="123"/>
  <c r="M69" i="123"/>
  <c r="L69" i="123"/>
  <c r="K69" i="123"/>
  <c r="J69" i="123"/>
  <c r="CG69" i="123" s="1"/>
  <c r="I69" i="123"/>
  <c r="H69" i="123"/>
  <c r="G69" i="123"/>
  <c r="F69" i="123"/>
  <c r="E69" i="123"/>
  <c r="D69" i="123"/>
  <c r="C69" i="123"/>
  <c r="CF68" i="123"/>
  <c r="CE68" i="123"/>
  <c r="CD68" i="123"/>
  <c r="CC68" i="123"/>
  <c r="CB68" i="123"/>
  <c r="CA68" i="123"/>
  <c r="BZ68" i="123"/>
  <c r="BY68" i="123"/>
  <c r="CI68" i="123" s="1"/>
  <c r="BX68" i="123"/>
  <c r="BW68" i="123"/>
  <c r="BV68" i="123"/>
  <c r="BU68" i="123"/>
  <c r="BT68" i="123"/>
  <c r="BS68" i="123"/>
  <c r="BR68" i="123"/>
  <c r="BQ68" i="123"/>
  <c r="BP68" i="123"/>
  <c r="BO68" i="123"/>
  <c r="BN68" i="123"/>
  <c r="BM68" i="123"/>
  <c r="BL68" i="123"/>
  <c r="BK68" i="123"/>
  <c r="BJ68" i="123"/>
  <c r="BI68" i="123"/>
  <c r="BH68" i="123"/>
  <c r="BG68" i="123"/>
  <c r="BF68" i="123"/>
  <c r="BE68" i="123"/>
  <c r="BD68" i="123"/>
  <c r="BC68" i="123"/>
  <c r="BB68" i="123"/>
  <c r="BA68" i="123"/>
  <c r="AZ68" i="123"/>
  <c r="AY68" i="123"/>
  <c r="AX68" i="123"/>
  <c r="AW68" i="123"/>
  <c r="AV68" i="123"/>
  <c r="AU68" i="123"/>
  <c r="AT68" i="123"/>
  <c r="AS68" i="123"/>
  <c r="AR68" i="123"/>
  <c r="AQ68" i="123"/>
  <c r="AP68" i="123"/>
  <c r="AO68" i="123"/>
  <c r="AN68" i="123"/>
  <c r="AM68" i="123"/>
  <c r="AL68" i="123"/>
  <c r="AK68" i="123"/>
  <c r="CH68" i="123" s="1"/>
  <c r="AJ68" i="123"/>
  <c r="AI68" i="123"/>
  <c r="AH68" i="123"/>
  <c r="AG68" i="123"/>
  <c r="AF68" i="123"/>
  <c r="AE68" i="123"/>
  <c r="AD68" i="123"/>
  <c r="AC68" i="123"/>
  <c r="AB68" i="123"/>
  <c r="AA68" i="123"/>
  <c r="Z68" i="123"/>
  <c r="Y68" i="123"/>
  <c r="X68" i="123"/>
  <c r="W68" i="123"/>
  <c r="V68" i="123"/>
  <c r="U68" i="123"/>
  <c r="T68" i="123"/>
  <c r="S68" i="123"/>
  <c r="R68" i="123"/>
  <c r="Q68" i="123"/>
  <c r="P68" i="123"/>
  <c r="O68" i="123"/>
  <c r="N68" i="123"/>
  <c r="M68" i="123"/>
  <c r="L68" i="123"/>
  <c r="K68" i="123"/>
  <c r="J68" i="123"/>
  <c r="I68" i="123"/>
  <c r="H68" i="123"/>
  <c r="G68" i="123"/>
  <c r="F68" i="123"/>
  <c r="E68" i="123"/>
  <c r="D68" i="123"/>
  <c r="C68" i="123"/>
  <c r="CF67" i="123"/>
  <c r="CF91" i="123" s="1"/>
  <c r="CE67" i="123"/>
  <c r="CE91" i="123" s="1"/>
  <c r="CD67" i="123"/>
  <c r="CD91" i="123" s="1"/>
  <c r="CC67" i="123"/>
  <c r="CC91" i="123" s="1"/>
  <c r="CB67" i="123"/>
  <c r="CB91" i="123" s="1"/>
  <c r="CA67" i="123"/>
  <c r="CA91" i="123" s="1"/>
  <c r="BZ67" i="123"/>
  <c r="BZ91" i="123" s="1"/>
  <c r="BY67" i="123"/>
  <c r="BY91" i="123" s="1"/>
  <c r="BX67" i="123"/>
  <c r="BW67" i="123"/>
  <c r="BW91" i="123" s="1"/>
  <c r="BV67" i="123"/>
  <c r="BV91" i="123" s="1"/>
  <c r="BU67" i="123"/>
  <c r="BU91" i="123" s="1"/>
  <c r="BT67" i="123"/>
  <c r="BT91" i="123" s="1"/>
  <c r="BS67" i="123"/>
  <c r="BS91" i="123" s="1"/>
  <c r="BR67" i="123"/>
  <c r="BR91" i="123" s="1"/>
  <c r="BQ67" i="123"/>
  <c r="BQ91" i="123" s="1"/>
  <c r="BP67" i="123"/>
  <c r="BP91" i="123" s="1"/>
  <c r="BO67" i="123"/>
  <c r="BO91" i="123" s="1"/>
  <c r="BN67" i="123"/>
  <c r="BN91" i="123" s="1"/>
  <c r="BM67" i="123"/>
  <c r="BM91" i="123" s="1"/>
  <c r="BL67" i="123"/>
  <c r="BL91" i="123" s="1"/>
  <c r="BK67" i="123"/>
  <c r="BK91" i="123" s="1"/>
  <c r="BJ67" i="123"/>
  <c r="BJ91" i="123" s="1"/>
  <c r="BI67" i="123"/>
  <c r="BI91" i="123" s="1"/>
  <c r="BH67" i="123"/>
  <c r="BH91" i="123" s="1"/>
  <c r="BG67" i="123"/>
  <c r="BG91" i="123" s="1"/>
  <c r="BF67" i="123"/>
  <c r="BF91" i="123" s="1"/>
  <c r="BE67" i="123"/>
  <c r="BE91" i="123" s="1"/>
  <c r="BD67" i="123"/>
  <c r="BD91" i="123" s="1"/>
  <c r="BC67" i="123"/>
  <c r="BC91" i="123" s="1"/>
  <c r="BB67" i="123"/>
  <c r="BB91" i="123" s="1"/>
  <c r="BA67" i="123"/>
  <c r="BA91" i="123" s="1"/>
  <c r="AZ67" i="123"/>
  <c r="AZ91" i="123" s="1"/>
  <c r="AY67" i="123"/>
  <c r="AY91" i="123" s="1"/>
  <c r="AX67" i="123"/>
  <c r="AX91" i="123" s="1"/>
  <c r="AW67" i="123"/>
  <c r="AW91" i="123" s="1"/>
  <c r="AV67" i="123"/>
  <c r="AV91" i="123" s="1"/>
  <c r="AU67" i="123"/>
  <c r="AU91" i="123" s="1"/>
  <c r="AT67" i="123"/>
  <c r="AT91" i="123" s="1"/>
  <c r="AS67" i="123"/>
  <c r="AS91" i="123" s="1"/>
  <c r="AR67" i="123"/>
  <c r="AR91" i="123" s="1"/>
  <c r="AQ67" i="123"/>
  <c r="AQ91" i="123" s="1"/>
  <c r="AP67" i="123"/>
  <c r="AP91" i="123" s="1"/>
  <c r="AO67" i="123"/>
  <c r="AO91" i="123" s="1"/>
  <c r="AN67" i="123"/>
  <c r="AN91" i="123" s="1"/>
  <c r="AM67" i="123"/>
  <c r="AM91" i="123" s="1"/>
  <c r="AL67" i="123"/>
  <c r="AL91" i="123" s="1"/>
  <c r="AK67" i="123"/>
  <c r="AK91" i="123" s="1"/>
  <c r="CH91" i="123" s="1"/>
  <c r="AJ67" i="123"/>
  <c r="AJ91" i="123" s="1"/>
  <c r="AI67" i="123"/>
  <c r="AI91" i="123" s="1"/>
  <c r="AH67" i="123"/>
  <c r="AH91" i="123" s="1"/>
  <c r="AG67" i="123"/>
  <c r="AG91" i="123" s="1"/>
  <c r="AF67" i="123"/>
  <c r="AF91" i="123" s="1"/>
  <c r="AE67" i="123"/>
  <c r="AE91" i="123" s="1"/>
  <c r="AD67" i="123"/>
  <c r="AD91" i="123" s="1"/>
  <c r="AC67" i="123"/>
  <c r="AB67" i="123"/>
  <c r="AB91" i="123" s="1"/>
  <c r="AA67" i="123"/>
  <c r="AA91" i="123" s="1"/>
  <c r="Z67" i="123"/>
  <c r="Z91" i="123" s="1"/>
  <c r="Y67" i="123"/>
  <c r="Y91" i="123" s="1"/>
  <c r="X67" i="123"/>
  <c r="X91" i="123" s="1"/>
  <c r="W67" i="123"/>
  <c r="W91" i="123" s="1"/>
  <c r="V67" i="123"/>
  <c r="V91" i="123" s="1"/>
  <c r="U67" i="123"/>
  <c r="U91" i="123" s="1"/>
  <c r="T67" i="123"/>
  <c r="T91" i="123" s="1"/>
  <c r="S67" i="123"/>
  <c r="S91" i="123" s="1"/>
  <c r="R67" i="123"/>
  <c r="R91" i="123" s="1"/>
  <c r="Q67" i="123"/>
  <c r="Q91" i="123" s="1"/>
  <c r="P67" i="123"/>
  <c r="P91" i="123" s="1"/>
  <c r="O67" i="123"/>
  <c r="O91" i="123" s="1"/>
  <c r="N67" i="123"/>
  <c r="N91" i="123" s="1"/>
  <c r="M67" i="123"/>
  <c r="M91" i="123" s="1"/>
  <c r="L67" i="123"/>
  <c r="L91" i="123" s="1"/>
  <c r="K67" i="123"/>
  <c r="K91" i="123" s="1"/>
  <c r="J67" i="123"/>
  <c r="I67" i="123"/>
  <c r="I91" i="123" s="1"/>
  <c r="H67" i="123"/>
  <c r="H91" i="123" s="1"/>
  <c r="G67" i="123"/>
  <c r="G91" i="123" s="1"/>
  <c r="F67" i="123"/>
  <c r="F91" i="123" s="1"/>
  <c r="E67" i="123"/>
  <c r="E91" i="123" s="1"/>
  <c r="D67" i="123"/>
  <c r="D91" i="123" s="1"/>
  <c r="C67" i="123"/>
  <c r="C91" i="123" s="1"/>
  <c r="CF66" i="123"/>
  <c r="CE66" i="123"/>
  <c r="CD66" i="123"/>
  <c r="CC66" i="123"/>
  <c r="CB66" i="123"/>
  <c r="CA66" i="123"/>
  <c r="BZ66" i="123"/>
  <c r="BY66" i="123"/>
  <c r="BX66" i="123"/>
  <c r="BW66" i="123"/>
  <c r="BV66" i="123"/>
  <c r="BU66" i="123"/>
  <c r="BT66" i="123"/>
  <c r="BS66" i="123"/>
  <c r="BR66" i="123"/>
  <c r="BQ66" i="123"/>
  <c r="BP66" i="123"/>
  <c r="BO66" i="123"/>
  <c r="BN66" i="123"/>
  <c r="BM66" i="123"/>
  <c r="BL66" i="123"/>
  <c r="BK66" i="123"/>
  <c r="BJ66" i="123"/>
  <c r="BI66" i="123"/>
  <c r="BH66" i="123"/>
  <c r="BG66" i="123"/>
  <c r="BF66" i="123"/>
  <c r="BE66" i="123"/>
  <c r="BD66" i="123"/>
  <c r="BC66" i="123"/>
  <c r="BB66" i="123"/>
  <c r="BA66" i="123"/>
  <c r="AZ66" i="123"/>
  <c r="AY66" i="123"/>
  <c r="AX66" i="123"/>
  <c r="AW66" i="123"/>
  <c r="AV66" i="123"/>
  <c r="AU66" i="123"/>
  <c r="AT66" i="123"/>
  <c r="AS66" i="123"/>
  <c r="AR66" i="123"/>
  <c r="AQ66" i="123"/>
  <c r="AP66" i="123"/>
  <c r="AO66" i="123"/>
  <c r="AN66" i="123"/>
  <c r="AM66" i="123"/>
  <c r="AL66" i="123"/>
  <c r="AK66" i="123"/>
  <c r="CH66" i="123" s="1"/>
  <c r="AJ66" i="123"/>
  <c r="AI66" i="123"/>
  <c r="AH66" i="123"/>
  <c r="AG66" i="123"/>
  <c r="AF66" i="123"/>
  <c r="AE66" i="123"/>
  <c r="AD66" i="123"/>
  <c r="AC66" i="123"/>
  <c r="AB66" i="123"/>
  <c r="AA66" i="123"/>
  <c r="Z66" i="123"/>
  <c r="Y66" i="123"/>
  <c r="X66" i="123"/>
  <c r="W66" i="123"/>
  <c r="V66" i="123"/>
  <c r="U66" i="123"/>
  <c r="T66" i="123"/>
  <c r="S66" i="123"/>
  <c r="R66" i="123"/>
  <c r="Q66" i="123"/>
  <c r="P66" i="123"/>
  <c r="O66" i="123"/>
  <c r="N66" i="123"/>
  <c r="M66" i="123"/>
  <c r="L66" i="123"/>
  <c r="K66" i="123"/>
  <c r="J66" i="123"/>
  <c r="I66" i="123"/>
  <c r="H66" i="123"/>
  <c r="G66" i="123"/>
  <c r="F66" i="123"/>
  <c r="E66" i="123"/>
  <c r="D66" i="123"/>
  <c r="C66" i="123"/>
  <c r="CF65" i="123"/>
  <c r="CE65" i="123"/>
  <c r="CD65" i="123"/>
  <c r="CC65" i="123"/>
  <c r="CB65" i="123"/>
  <c r="CA65" i="123"/>
  <c r="BZ65" i="123"/>
  <c r="BY65" i="123"/>
  <c r="BX65" i="123"/>
  <c r="BW65" i="123"/>
  <c r="BV65" i="123"/>
  <c r="BU65" i="123"/>
  <c r="BT65" i="123"/>
  <c r="BS65" i="123"/>
  <c r="BR65" i="123"/>
  <c r="BQ65" i="123"/>
  <c r="BP65" i="123"/>
  <c r="BO65" i="123"/>
  <c r="BN65" i="123"/>
  <c r="BM65" i="123"/>
  <c r="BL65" i="123"/>
  <c r="BK65" i="123"/>
  <c r="BJ65" i="123"/>
  <c r="BI65" i="123"/>
  <c r="BH65" i="123"/>
  <c r="BG65" i="123"/>
  <c r="BF65" i="123"/>
  <c r="BE65" i="123"/>
  <c r="BD65" i="123"/>
  <c r="BC65" i="123"/>
  <c r="BB65" i="123"/>
  <c r="BA65" i="123"/>
  <c r="AZ65" i="123"/>
  <c r="AY65" i="123"/>
  <c r="AX65" i="123"/>
  <c r="AW65" i="123"/>
  <c r="AV65" i="123"/>
  <c r="AU65" i="123"/>
  <c r="AT65" i="123"/>
  <c r="AS65" i="123"/>
  <c r="AR65" i="123"/>
  <c r="AQ65" i="123"/>
  <c r="AP65" i="123"/>
  <c r="AO65" i="123"/>
  <c r="AN65" i="123"/>
  <c r="AM65" i="123"/>
  <c r="AL65" i="123"/>
  <c r="AK65" i="123"/>
  <c r="CH65" i="123" s="1"/>
  <c r="AJ65" i="123"/>
  <c r="AI65" i="123"/>
  <c r="AH65" i="123"/>
  <c r="AG65" i="123"/>
  <c r="AF65" i="123"/>
  <c r="AE65" i="123"/>
  <c r="AD65" i="123"/>
  <c r="AC65" i="123"/>
  <c r="AB65" i="123"/>
  <c r="AA65" i="123"/>
  <c r="Z65" i="123"/>
  <c r="Y65" i="123"/>
  <c r="X65" i="123"/>
  <c r="W65" i="123"/>
  <c r="V65" i="123"/>
  <c r="U65" i="123"/>
  <c r="T65" i="123"/>
  <c r="S65" i="123"/>
  <c r="R65" i="123"/>
  <c r="Q65" i="123"/>
  <c r="P65" i="123"/>
  <c r="O65" i="123"/>
  <c r="N65" i="123"/>
  <c r="M65" i="123"/>
  <c r="L65" i="123"/>
  <c r="K65" i="123"/>
  <c r="J65" i="123"/>
  <c r="CG65" i="123" s="1"/>
  <c r="I65" i="123"/>
  <c r="H65" i="123"/>
  <c r="G65" i="123"/>
  <c r="F65" i="123"/>
  <c r="E65" i="123"/>
  <c r="D65" i="123"/>
  <c r="C65" i="123"/>
  <c r="CF64" i="123"/>
  <c r="CE64" i="123"/>
  <c r="CD64" i="123"/>
  <c r="CC64" i="123"/>
  <c r="CB64" i="123"/>
  <c r="CA64" i="123"/>
  <c r="BZ64" i="123"/>
  <c r="BY64" i="123"/>
  <c r="BX64" i="123"/>
  <c r="BW64" i="123"/>
  <c r="BV64" i="123"/>
  <c r="BU64" i="123"/>
  <c r="BT64" i="123"/>
  <c r="BS64" i="123"/>
  <c r="BR64" i="123"/>
  <c r="BQ64" i="123"/>
  <c r="BP64" i="123"/>
  <c r="BO64" i="123"/>
  <c r="BN64" i="123"/>
  <c r="BM64" i="123"/>
  <c r="BL64" i="123"/>
  <c r="BK64" i="123"/>
  <c r="BJ64" i="123"/>
  <c r="BI64" i="123"/>
  <c r="BH64" i="123"/>
  <c r="BG64" i="123"/>
  <c r="BF64" i="123"/>
  <c r="BE64" i="123"/>
  <c r="BD64" i="123"/>
  <c r="BC64" i="123"/>
  <c r="BB64" i="123"/>
  <c r="BA64" i="123"/>
  <c r="AZ64" i="123"/>
  <c r="AY64" i="123"/>
  <c r="AX64" i="123"/>
  <c r="AW64" i="123"/>
  <c r="AV64" i="123"/>
  <c r="AU64" i="123"/>
  <c r="AT64" i="123"/>
  <c r="AS64" i="123"/>
  <c r="AR64" i="123"/>
  <c r="AQ64" i="123"/>
  <c r="AP64" i="123"/>
  <c r="AO64" i="123"/>
  <c r="AN64" i="123"/>
  <c r="CI64" i="123" s="1"/>
  <c r="AM64" i="123"/>
  <c r="AL64" i="123"/>
  <c r="AK64" i="123"/>
  <c r="CH64" i="123" s="1"/>
  <c r="AJ64" i="123"/>
  <c r="AI64" i="123"/>
  <c r="AH64" i="123"/>
  <c r="AG64" i="123"/>
  <c r="AF64" i="123"/>
  <c r="AE64" i="123"/>
  <c r="AD64" i="123"/>
  <c r="AC64" i="123"/>
  <c r="AB64" i="123"/>
  <c r="AA64" i="123"/>
  <c r="Z64" i="123"/>
  <c r="Y64" i="123"/>
  <c r="X64" i="123"/>
  <c r="W64" i="123"/>
  <c r="V64" i="123"/>
  <c r="U64" i="123"/>
  <c r="T64" i="123"/>
  <c r="S64" i="123"/>
  <c r="R64" i="123"/>
  <c r="Q64" i="123"/>
  <c r="P64" i="123"/>
  <c r="O64" i="123"/>
  <c r="N64" i="123"/>
  <c r="M64" i="123"/>
  <c r="L64" i="123"/>
  <c r="K64" i="123"/>
  <c r="J64" i="123"/>
  <c r="I64" i="123"/>
  <c r="H64" i="123"/>
  <c r="G64" i="123"/>
  <c r="F64" i="123"/>
  <c r="E64" i="123"/>
  <c r="D64" i="123"/>
  <c r="C64" i="123"/>
  <c r="CF63" i="123"/>
  <c r="CE63" i="123"/>
  <c r="CD63" i="123"/>
  <c r="CC63" i="123"/>
  <c r="CB63" i="123"/>
  <c r="CA63" i="123"/>
  <c r="BZ63" i="123"/>
  <c r="BY63" i="123"/>
  <c r="BX63" i="123"/>
  <c r="BW63" i="123"/>
  <c r="BV63" i="123"/>
  <c r="BU63" i="123"/>
  <c r="BT63" i="123"/>
  <c r="BS63" i="123"/>
  <c r="BR63" i="123"/>
  <c r="BQ63" i="123"/>
  <c r="BP63" i="123"/>
  <c r="BO63" i="123"/>
  <c r="BN63" i="123"/>
  <c r="BM63" i="123"/>
  <c r="BL63" i="123"/>
  <c r="BK63" i="123"/>
  <c r="BJ63" i="123"/>
  <c r="BI63" i="123"/>
  <c r="BH63" i="123"/>
  <c r="BG63" i="123"/>
  <c r="BF63" i="123"/>
  <c r="BE63" i="123"/>
  <c r="BD63" i="123"/>
  <c r="BC63" i="123"/>
  <c r="BB63" i="123"/>
  <c r="BA63" i="123"/>
  <c r="AZ63" i="123"/>
  <c r="AY63" i="123"/>
  <c r="AX63" i="123"/>
  <c r="AW63" i="123"/>
  <c r="AV63" i="123"/>
  <c r="AU63" i="123"/>
  <c r="AT63" i="123"/>
  <c r="AS63" i="123"/>
  <c r="AR63" i="123"/>
  <c r="AQ63" i="123"/>
  <c r="AP63" i="123"/>
  <c r="AO63" i="123"/>
  <c r="AN63" i="123"/>
  <c r="AM63" i="123"/>
  <c r="AL63" i="123"/>
  <c r="AK63" i="123"/>
  <c r="AJ63" i="123"/>
  <c r="AI63" i="123"/>
  <c r="AH63" i="123"/>
  <c r="AG63" i="123"/>
  <c r="AF63" i="123"/>
  <c r="AE63" i="123"/>
  <c r="AD63" i="123"/>
  <c r="AC63" i="123"/>
  <c r="AB63" i="123"/>
  <c r="AA63" i="123"/>
  <c r="Z63" i="123"/>
  <c r="Y63" i="123"/>
  <c r="X63" i="123"/>
  <c r="W63" i="123"/>
  <c r="V63" i="123"/>
  <c r="U63" i="123"/>
  <c r="T63" i="123"/>
  <c r="S63" i="123"/>
  <c r="R63" i="123"/>
  <c r="Q63" i="123"/>
  <c r="P63" i="123"/>
  <c r="O63" i="123"/>
  <c r="N63" i="123"/>
  <c r="M63" i="123"/>
  <c r="L63" i="123"/>
  <c r="K63" i="123"/>
  <c r="J63" i="123"/>
  <c r="CG63" i="123" s="1"/>
  <c r="I63" i="123"/>
  <c r="H63" i="123"/>
  <c r="G63" i="123"/>
  <c r="F63" i="123"/>
  <c r="E63" i="123"/>
  <c r="D63" i="123"/>
  <c r="C63" i="123"/>
  <c r="CF62" i="123"/>
  <c r="CE62" i="123"/>
  <c r="CD62" i="123"/>
  <c r="CC62" i="123"/>
  <c r="CB62" i="123"/>
  <c r="CA62" i="123"/>
  <c r="BZ62" i="123"/>
  <c r="BY62" i="123"/>
  <c r="BX62" i="123"/>
  <c r="BW62" i="123"/>
  <c r="BV62" i="123"/>
  <c r="BU62" i="123"/>
  <c r="BT62" i="123"/>
  <c r="BS62" i="123"/>
  <c r="BR62" i="123"/>
  <c r="BQ62" i="123"/>
  <c r="BP62" i="123"/>
  <c r="BO62" i="123"/>
  <c r="BN62" i="123"/>
  <c r="BM62" i="123"/>
  <c r="BL62" i="123"/>
  <c r="BK62" i="123"/>
  <c r="BJ62" i="123"/>
  <c r="BI62" i="123"/>
  <c r="BH62" i="123"/>
  <c r="BG62" i="123"/>
  <c r="BF62" i="123"/>
  <c r="BE62" i="123"/>
  <c r="BD62" i="123"/>
  <c r="BC62" i="123"/>
  <c r="BB62" i="123"/>
  <c r="BA62" i="123"/>
  <c r="AZ62" i="123"/>
  <c r="AY62" i="123"/>
  <c r="AX62" i="123"/>
  <c r="AW62" i="123"/>
  <c r="AV62" i="123"/>
  <c r="AU62" i="123"/>
  <c r="AT62" i="123"/>
  <c r="AS62" i="123"/>
  <c r="AR62" i="123"/>
  <c r="AQ62" i="123"/>
  <c r="AP62" i="123"/>
  <c r="AO62" i="123"/>
  <c r="AN62" i="123"/>
  <c r="AM62" i="123"/>
  <c r="AL62" i="123"/>
  <c r="AK62" i="123"/>
  <c r="CH62" i="123" s="1"/>
  <c r="AJ62" i="123"/>
  <c r="AI62" i="123"/>
  <c r="AH62" i="123"/>
  <c r="AG62" i="123"/>
  <c r="AF62" i="123"/>
  <c r="AE62" i="123"/>
  <c r="AD62" i="123"/>
  <c r="AC62" i="123"/>
  <c r="AB62" i="123"/>
  <c r="AA62" i="123"/>
  <c r="Z62" i="123"/>
  <c r="Y62" i="123"/>
  <c r="X62" i="123"/>
  <c r="W62" i="123"/>
  <c r="V62" i="123"/>
  <c r="U62" i="123"/>
  <c r="T62" i="123"/>
  <c r="S62" i="123"/>
  <c r="R62" i="123"/>
  <c r="Q62" i="123"/>
  <c r="P62" i="123"/>
  <c r="O62" i="123"/>
  <c r="N62" i="123"/>
  <c r="M62" i="123"/>
  <c r="L62" i="123"/>
  <c r="K62" i="123"/>
  <c r="J62" i="123"/>
  <c r="CG62" i="123" s="1"/>
  <c r="I62" i="123"/>
  <c r="H62" i="123"/>
  <c r="G62" i="123"/>
  <c r="F62" i="123"/>
  <c r="E62" i="123"/>
  <c r="D62" i="123"/>
  <c r="C62" i="123"/>
  <c r="CF61" i="123"/>
  <c r="CE61" i="123"/>
  <c r="CD61" i="123"/>
  <c r="CC61" i="123"/>
  <c r="CB61" i="123"/>
  <c r="CA61" i="123"/>
  <c r="BZ61" i="123"/>
  <c r="BY61" i="123"/>
  <c r="BX61" i="123"/>
  <c r="BW61" i="123"/>
  <c r="BV61" i="123"/>
  <c r="BU61" i="123"/>
  <c r="BT61" i="123"/>
  <c r="BS61" i="123"/>
  <c r="BR61" i="123"/>
  <c r="BQ61" i="123"/>
  <c r="BP61" i="123"/>
  <c r="BO61" i="123"/>
  <c r="BN61" i="123"/>
  <c r="BM61" i="123"/>
  <c r="BL61" i="123"/>
  <c r="BK61" i="123"/>
  <c r="BJ61" i="123"/>
  <c r="BI61" i="123"/>
  <c r="BH61" i="123"/>
  <c r="BG61" i="123"/>
  <c r="BF61" i="123"/>
  <c r="BE61" i="123"/>
  <c r="BD61" i="123"/>
  <c r="BC61" i="123"/>
  <c r="BB61" i="123"/>
  <c r="BA61" i="123"/>
  <c r="AZ61" i="123"/>
  <c r="AY61" i="123"/>
  <c r="AX61" i="123"/>
  <c r="AW61" i="123"/>
  <c r="AV61" i="123"/>
  <c r="AU61" i="123"/>
  <c r="AT61" i="123"/>
  <c r="AS61" i="123"/>
  <c r="AR61" i="123"/>
  <c r="AQ61" i="123"/>
  <c r="AP61" i="123"/>
  <c r="AO61" i="123"/>
  <c r="AN61" i="123"/>
  <c r="AM61" i="123"/>
  <c r="AL61" i="123"/>
  <c r="AK61" i="123"/>
  <c r="CH61" i="123" s="1"/>
  <c r="AJ61" i="123"/>
  <c r="AI61" i="123"/>
  <c r="AH61" i="123"/>
  <c r="AG61" i="123"/>
  <c r="AF61" i="123"/>
  <c r="AE61" i="123"/>
  <c r="AD61" i="123"/>
  <c r="AC61" i="123"/>
  <c r="AB61" i="123"/>
  <c r="AA61" i="123"/>
  <c r="Z61" i="123"/>
  <c r="Y61" i="123"/>
  <c r="X61" i="123"/>
  <c r="W61" i="123"/>
  <c r="V61" i="123"/>
  <c r="U61" i="123"/>
  <c r="T61" i="123"/>
  <c r="S61" i="123"/>
  <c r="R61" i="123"/>
  <c r="Q61" i="123"/>
  <c r="P61" i="123"/>
  <c r="O61" i="123"/>
  <c r="N61" i="123"/>
  <c r="M61" i="123"/>
  <c r="L61" i="123"/>
  <c r="K61" i="123"/>
  <c r="J61" i="123"/>
  <c r="CG61" i="123" s="1"/>
  <c r="I61" i="123"/>
  <c r="H61" i="123"/>
  <c r="G61" i="123"/>
  <c r="F61" i="123"/>
  <c r="E61" i="123"/>
  <c r="D61" i="123"/>
  <c r="C61" i="123"/>
  <c r="CF60" i="123"/>
  <c r="CE60" i="123"/>
  <c r="CD60" i="123"/>
  <c r="CC60" i="123"/>
  <c r="CB60" i="123"/>
  <c r="CA60" i="123"/>
  <c r="BZ60" i="123"/>
  <c r="BY60" i="123"/>
  <c r="BX60" i="123"/>
  <c r="BW60" i="123"/>
  <c r="BV60" i="123"/>
  <c r="BU60" i="123"/>
  <c r="BT60" i="123"/>
  <c r="BS60" i="123"/>
  <c r="BR60" i="123"/>
  <c r="BQ60" i="123"/>
  <c r="BP60" i="123"/>
  <c r="BO60" i="123"/>
  <c r="BN60" i="123"/>
  <c r="BM60" i="123"/>
  <c r="BL60" i="123"/>
  <c r="BK60" i="123"/>
  <c r="BJ60" i="123"/>
  <c r="BI60" i="123"/>
  <c r="BH60" i="123"/>
  <c r="BG60" i="123"/>
  <c r="BF60" i="123"/>
  <c r="BE60" i="123"/>
  <c r="BD60" i="123"/>
  <c r="BC60" i="123"/>
  <c r="BB60" i="123"/>
  <c r="BA60" i="123"/>
  <c r="AZ60" i="123"/>
  <c r="AY60" i="123"/>
  <c r="AX60" i="123"/>
  <c r="AW60" i="123"/>
  <c r="AV60" i="123"/>
  <c r="AU60" i="123"/>
  <c r="AT60" i="123"/>
  <c r="AS60" i="123"/>
  <c r="AR60" i="123"/>
  <c r="AQ60" i="123"/>
  <c r="AP60" i="123"/>
  <c r="AO60" i="123"/>
  <c r="AN60" i="123"/>
  <c r="AM60" i="123"/>
  <c r="AL60" i="123"/>
  <c r="AK60" i="123"/>
  <c r="CH60" i="123" s="1"/>
  <c r="AJ60" i="123"/>
  <c r="AI60" i="123"/>
  <c r="AH60" i="123"/>
  <c r="AG60" i="123"/>
  <c r="AF60" i="123"/>
  <c r="AE60" i="123"/>
  <c r="AD60" i="123"/>
  <c r="AC60" i="123"/>
  <c r="AB60" i="123"/>
  <c r="AA60" i="123"/>
  <c r="Z60" i="123"/>
  <c r="Y60" i="123"/>
  <c r="X60" i="123"/>
  <c r="W60" i="123"/>
  <c r="V60" i="123"/>
  <c r="U60" i="123"/>
  <c r="T60" i="123"/>
  <c r="S60" i="123"/>
  <c r="R60" i="123"/>
  <c r="Q60" i="123"/>
  <c r="P60" i="123"/>
  <c r="O60" i="123"/>
  <c r="N60" i="123"/>
  <c r="M60" i="123"/>
  <c r="L60" i="123"/>
  <c r="K60" i="123"/>
  <c r="J60" i="123"/>
  <c r="CG60" i="123" s="1"/>
  <c r="I60" i="123"/>
  <c r="H60" i="123"/>
  <c r="G60" i="123"/>
  <c r="F60" i="123"/>
  <c r="E60" i="123"/>
  <c r="D60" i="123"/>
  <c r="C60" i="123"/>
  <c r="CF59" i="123"/>
  <c r="CE59" i="123"/>
  <c r="CD59" i="123"/>
  <c r="CC59" i="123"/>
  <c r="CB59" i="123"/>
  <c r="CA59" i="123"/>
  <c r="BZ59" i="123"/>
  <c r="BY59" i="123"/>
  <c r="BX59" i="123"/>
  <c r="BW59" i="123"/>
  <c r="BV59" i="123"/>
  <c r="BU59" i="123"/>
  <c r="BT59" i="123"/>
  <c r="BS59" i="123"/>
  <c r="BR59" i="123"/>
  <c r="BQ59" i="123"/>
  <c r="BP59" i="123"/>
  <c r="BO59" i="123"/>
  <c r="BN59" i="123"/>
  <c r="BM59" i="123"/>
  <c r="BL59" i="123"/>
  <c r="BK59" i="123"/>
  <c r="BJ59" i="123"/>
  <c r="BI59" i="123"/>
  <c r="BH59" i="123"/>
  <c r="BG59" i="123"/>
  <c r="BF59" i="123"/>
  <c r="BE59" i="123"/>
  <c r="BD59" i="123"/>
  <c r="BC59" i="123"/>
  <c r="BB59" i="123"/>
  <c r="BA59" i="123"/>
  <c r="AZ59" i="123"/>
  <c r="AY59" i="123"/>
  <c r="AX59" i="123"/>
  <c r="AW59" i="123"/>
  <c r="AV59" i="123"/>
  <c r="AU59" i="123"/>
  <c r="AT59" i="123"/>
  <c r="AS59" i="123"/>
  <c r="AR59" i="123"/>
  <c r="AQ59" i="123"/>
  <c r="AP59" i="123"/>
  <c r="AO59" i="123"/>
  <c r="AN59" i="123"/>
  <c r="AM59" i="123"/>
  <c r="AL59" i="123"/>
  <c r="AK59" i="123"/>
  <c r="CH59" i="123" s="1"/>
  <c r="AJ59" i="123"/>
  <c r="AI59" i="123"/>
  <c r="AH59" i="123"/>
  <c r="AG59" i="123"/>
  <c r="AF59" i="123"/>
  <c r="AE59" i="123"/>
  <c r="AD59" i="123"/>
  <c r="AC59" i="123"/>
  <c r="AB59" i="123"/>
  <c r="AA59" i="123"/>
  <c r="Z59" i="123"/>
  <c r="Y59" i="123"/>
  <c r="X59" i="123"/>
  <c r="W59" i="123"/>
  <c r="V59" i="123"/>
  <c r="U59" i="123"/>
  <c r="T59" i="123"/>
  <c r="S59" i="123"/>
  <c r="R59" i="123"/>
  <c r="Q59" i="123"/>
  <c r="P59" i="123"/>
  <c r="O59" i="123"/>
  <c r="N59" i="123"/>
  <c r="M59" i="123"/>
  <c r="L59" i="123"/>
  <c r="K59" i="123"/>
  <c r="J59" i="123"/>
  <c r="I59" i="123"/>
  <c r="H59" i="123"/>
  <c r="G59" i="123"/>
  <c r="F59" i="123"/>
  <c r="E59" i="123"/>
  <c r="D59" i="123"/>
  <c r="C59" i="123"/>
  <c r="CF58" i="123"/>
  <c r="CE58" i="123"/>
  <c r="CD58" i="123"/>
  <c r="CC58" i="123"/>
  <c r="CB58" i="123"/>
  <c r="CA58" i="123"/>
  <c r="BZ58" i="123"/>
  <c r="BY58" i="123"/>
  <c r="BX58" i="123"/>
  <c r="BW58" i="123"/>
  <c r="BV58" i="123"/>
  <c r="BU58" i="123"/>
  <c r="BT58" i="123"/>
  <c r="BS58" i="123"/>
  <c r="BR58" i="123"/>
  <c r="BQ58" i="123"/>
  <c r="BP58" i="123"/>
  <c r="BO58" i="123"/>
  <c r="BN58" i="123"/>
  <c r="BM58" i="123"/>
  <c r="BL58" i="123"/>
  <c r="BK58" i="123"/>
  <c r="BJ58" i="123"/>
  <c r="BI58" i="123"/>
  <c r="BH58" i="123"/>
  <c r="BG58" i="123"/>
  <c r="BF58" i="123"/>
  <c r="BE58" i="123"/>
  <c r="BD58" i="123"/>
  <c r="BC58" i="123"/>
  <c r="BB58" i="123"/>
  <c r="BA58" i="123"/>
  <c r="AZ58" i="123"/>
  <c r="AY58" i="123"/>
  <c r="AX58" i="123"/>
  <c r="AW58" i="123"/>
  <c r="AV58" i="123"/>
  <c r="AU58" i="123"/>
  <c r="AT58" i="123"/>
  <c r="AS58" i="123"/>
  <c r="AR58" i="123"/>
  <c r="AQ58" i="123"/>
  <c r="AP58" i="123"/>
  <c r="AO58" i="123"/>
  <c r="AN58" i="123"/>
  <c r="AM58" i="123"/>
  <c r="AL58" i="123"/>
  <c r="AK58" i="123"/>
  <c r="CH58" i="123" s="1"/>
  <c r="AJ58" i="123"/>
  <c r="AI58" i="123"/>
  <c r="AH58" i="123"/>
  <c r="AG58" i="123"/>
  <c r="AF58" i="123"/>
  <c r="AE58" i="123"/>
  <c r="AD58" i="123"/>
  <c r="AC58" i="123"/>
  <c r="AB58" i="123"/>
  <c r="AA58" i="123"/>
  <c r="Z58" i="123"/>
  <c r="Y58" i="123"/>
  <c r="X58" i="123"/>
  <c r="W58" i="123"/>
  <c r="V58" i="123"/>
  <c r="U58" i="123"/>
  <c r="T58" i="123"/>
  <c r="S58" i="123"/>
  <c r="R58" i="123"/>
  <c r="Q58" i="123"/>
  <c r="P58" i="123"/>
  <c r="O58" i="123"/>
  <c r="N58" i="123"/>
  <c r="M58" i="123"/>
  <c r="L58" i="123"/>
  <c r="K58" i="123"/>
  <c r="J58" i="123"/>
  <c r="I58" i="123"/>
  <c r="H58" i="123"/>
  <c r="G58" i="123"/>
  <c r="F58" i="123"/>
  <c r="E58" i="123"/>
  <c r="D58" i="123"/>
  <c r="C58" i="123"/>
  <c r="CF57" i="123"/>
  <c r="CE57" i="123"/>
  <c r="CD57" i="123"/>
  <c r="CC57" i="123"/>
  <c r="CB57" i="123"/>
  <c r="CA57" i="123"/>
  <c r="BZ57" i="123"/>
  <c r="BY57" i="123"/>
  <c r="BX57" i="123"/>
  <c r="BW57" i="123"/>
  <c r="BV57" i="123"/>
  <c r="BU57" i="123"/>
  <c r="BT57" i="123"/>
  <c r="BS57" i="123"/>
  <c r="BR57" i="123"/>
  <c r="BQ57" i="123"/>
  <c r="BP57" i="123"/>
  <c r="BO57" i="123"/>
  <c r="BN57" i="123"/>
  <c r="BM57" i="123"/>
  <c r="BL57" i="123"/>
  <c r="BK57" i="123"/>
  <c r="BJ57" i="123"/>
  <c r="BI57" i="123"/>
  <c r="BH57" i="123"/>
  <c r="BG57" i="123"/>
  <c r="BF57" i="123"/>
  <c r="BE57" i="123"/>
  <c r="BD57" i="123"/>
  <c r="BC57" i="123"/>
  <c r="BB57" i="123"/>
  <c r="BA57" i="123"/>
  <c r="AZ57" i="123"/>
  <c r="AY57" i="123"/>
  <c r="AX57" i="123"/>
  <c r="AW57" i="123"/>
  <c r="AV57" i="123"/>
  <c r="AU57" i="123"/>
  <c r="AT57" i="123"/>
  <c r="AS57" i="123"/>
  <c r="AR57" i="123"/>
  <c r="AQ57" i="123"/>
  <c r="AP57" i="123"/>
  <c r="AO57" i="123"/>
  <c r="AN57" i="123"/>
  <c r="AM57" i="123"/>
  <c r="AL57" i="123"/>
  <c r="AK57" i="123"/>
  <c r="AJ57" i="123"/>
  <c r="AI57" i="123"/>
  <c r="AH57" i="123"/>
  <c r="AG57" i="123"/>
  <c r="AF57" i="123"/>
  <c r="AE57" i="123"/>
  <c r="AD57" i="123"/>
  <c r="AC57" i="123"/>
  <c r="AB57" i="123"/>
  <c r="AA57" i="123"/>
  <c r="Z57" i="123"/>
  <c r="Y57" i="123"/>
  <c r="X57" i="123"/>
  <c r="W57" i="123"/>
  <c r="V57" i="123"/>
  <c r="U57" i="123"/>
  <c r="T57" i="123"/>
  <c r="S57" i="123"/>
  <c r="R57" i="123"/>
  <c r="Q57" i="123"/>
  <c r="P57" i="123"/>
  <c r="O57" i="123"/>
  <c r="N57" i="123"/>
  <c r="M57" i="123"/>
  <c r="L57" i="123"/>
  <c r="K57" i="123"/>
  <c r="J57" i="123"/>
  <c r="CG57" i="123" s="1"/>
  <c r="I57" i="123"/>
  <c r="H57" i="123"/>
  <c r="G57" i="123"/>
  <c r="F57" i="123"/>
  <c r="E57" i="123"/>
  <c r="D57" i="123"/>
  <c r="C57" i="123"/>
  <c r="CF56" i="123"/>
  <c r="CE56" i="123"/>
  <c r="CD56" i="123"/>
  <c r="CC56" i="123"/>
  <c r="CB56" i="123"/>
  <c r="CA56" i="123"/>
  <c r="BZ56" i="123"/>
  <c r="BY56" i="123"/>
  <c r="BX56" i="123"/>
  <c r="BW56" i="123"/>
  <c r="BV56" i="123"/>
  <c r="BU56" i="123"/>
  <c r="BT56" i="123"/>
  <c r="BS56" i="123"/>
  <c r="BR56" i="123"/>
  <c r="BQ56" i="123"/>
  <c r="BP56" i="123"/>
  <c r="BO56" i="123"/>
  <c r="BN56" i="123"/>
  <c r="BM56" i="123"/>
  <c r="BL56" i="123"/>
  <c r="BK56" i="123"/>
  <c r="BJ56" i="123"/>
  <c r="BI56" i="123"/>
  <c r="BH56" i="123"/>
  <c r="BG56" i="123"/>
  <c r="BF56" i="123"/>
  <c r="BE56" i="123"/>
  <c r="BD56" i="123"/>
  <c r="BC56" i="123"/>
  <c r="BB56" i="123"/>
  <c r="BA56" i="123"/>
  <c r="AZ56" i="123"/>
  <c r="AY56" i="123"/>
  <c r="AX56" i="123"/>
  <c r="AW56" i="123"/>
  <c r="AV56" i="123"/>
  <c r="AU56" i="123"/>
  <c r="AT56" i="123"/>
  <c r="AS56" i="123"/>
  <c r="AR56" i="123"/>
  <c r="AQ56" i="123"/>
  <c r="AP56" i="123"/>
  <c r="AO56" i="123"/>
  <c r="AN56" i="123"/>
  <c r="CI56" i="123" s="1"/>
  <c r="AM56" i="123"/>
  <c r="AL56" i="123"/>
  <c r="AK56" i="123"/>
  <c r="CH56" i="123" s="1"/>
  <c r="AJ56" i="123"/>
  <c r="AI56" i="123"/>
  <c r="AH56" i="123"/>
  <c r="AG56" i="123"/>
  <c r="AF56" i="123"/>
  <c r="AE56" i="123"/>
  <c r="AD56" i="123"/>
  <c r="AC56" i="123"/>
  <c r="AB56" i="123"/>
  <c r="AA56" i="123"/>
  <c r="Z56" i="123"/>
  <c r="Y56" i="123"/>
  <c r="X56" i="123"/>
  <c r="W56" i="123"/>
  <c r="V56" i="123"/>
  <c r="U56" i="123"/>
  <c r="T56" i="123"/>
  <c r="S56" i="123"/>
  <c r="R56" i="123"/>
  <c r="Q56" i="123"/>
  <c r="P56" i="123"/>
  <c r="O56" i="123"/>
  <c r="N56" i="123"/>
  <c r="M56" i="123"/>
  <c r="L56" i="123"/>
  <c r="K56" i="123"/>
  <c r="J56" i="123"/>
  <c r="CG56" i="123" s="1"/>
  <c r="I56" i="123"/>
  <c r="H56" i="123"/>
  <c r="G56" i="123"/>
  <c r="F56" i="123"/>
  <c r="E56" i="123"/>
  <c r="D56" i="123"/>
  <c r="C56" i="123"/>
  <c r="CF55" i="123"/>
  <c r="CE55" i="123"/>
  <c r="CD55" i="123"/>
  <c r="CC55" i="123"/>
  <c r="CB55" i="123"/>
  <c r="CA55" i="123"/>
  <c r="BZ55" i="123"/>
  <c r="BY55" i="123"/>
  <c r="BX55" i="123"/>
  <c r="BW55" i="123"/>
  <c r="BV55" i="123"/>
  <c r="BU55" i="123"/>
  <c r="BT55" i="123"/>
  <c r="BS55" i="123"/>
  <c r="BR55" i="123"/>
  <c r="BQ55" i="123"/>
  <c r="BP55" i="123"/>
  <c r="BO55" i="123"/>
  <c r="BN55" i="123"/>
  <c r="BM55" i="123"/>
  <c r="BL55" i="123"/>
  <c r="BK55" i="123"/>
  <c r="BJ55" i="123"/>
  <c r="BI55" i="123"/>
  <c r="BH55" i="123"/>
  <c r="BG55" i="123"/>
  <c r="BF55" i="123"/>
  <c r="BE55" i="123"/>
  <c r="BD55" i="123"/>
  <c r="BC55" i="123"/>
  <c r="BB55" i="123"/>
  <c r="BA55" i="123"/>
  <c r="AZ55" i="123"/>
  <c r="AY55" i="123"/>
  <c r="AX55" i="123"/>
  <c r="AW55" i="123"/>
  <c r="AV55" i="123"/>
  <c r="AU55" i="123"/>
  <c r="AT55" i="123"/>
  <c r="AS55" i="123"/>
  <c r="AR55" i="123"/>
  <c r="AQ55" i="123"/>
  <c r="AP55" i="123"/>
  <c r="AO55" i="123"/>
  <c r="AN55" i="123"/>
  <c r="AM55" i="123"/>
  <c r="AL55" i="123"/>
  <c r="AK55" i="123"/>
  <c r="AJ55" i="123"/>
  <c r="AI55" i="123"/>
  <c r="AH55" i="123"/>
  <c r="AG55" i="123"/>
  <c r="AF55" i="123"/>
  <c r="AE55" i="123"/>
  <c r="AD55" i="123"/>
  <c r="AC55" i="123"/>
  <c r="AB55" i="123"/>
  <c r="AA55" i="123"/>
  <c r="Z55" i="123"/>
  <c r="Y55" i="123"/>
  <c r="X55" i="123"/>
  <c r="W55" i="123"/>
  <c r="V55" i="123"/>
  <c r="U55" i="123"/>
  <c r="T55" i="123"/>
  <c r="S55" i="123"/>
  <c r="R55" i="123"/>
  <c r="Q55" i="123"/>
  <c r="P55" i="123"/>
  <c r="O55" i="123"/>
  <c r="N55" i="123"/>
  <c r="M55" i="123"/>
  <c r="L55" i="123"/>
  <c r="K55" i="123"/>
  <c r="J55" i="123"/>
  <c r="I55" i="123"/>
  <c r="H55" i="123"/>
  <c r="G55" i="123"/>
  <c r="F55" i="123"/>
  <c r="E55" i="123"/>
  <c r="D55" i="123"/>
  <c r="C55" i="123"/>
  <c r="CF54" i="123"/>
  <c r="CE54" i="123"/>
  <c r="CD54" i="123"/>
  <c r="CC54" i="123"/>
  <c r="CB54" i="123"/>
  <c r="CA54" i="123"/>
  <c r="BZ54" i="123"/>
  <c r="BY54" i="123"/>
  <c r="BX54" i="123"/>
  <c r="BW54" i="123"/>
  <c r="BV54" i="123"/>
  <c r="BU54" i="123"/>
  <c r="BT54" i="123"/>
  <c r="BS54" i="123"/>
  <c r="BR54" i="123"/>
  <c r="BQ54" i="123"/>
  <c r="BP54" i="123"/>
  <c r="BO54" i="123"/>
  <c r="BN54" i="123"/>
  <c r="BM54" i="123"/>
  <c r="BL54" i="123"/>
  <c r="BK54" i="123"/>
  <c r="BJ54" i="123"/>
  <c r="BI54" i="123"/>
  <c r="BH54" i="123"/>
  <c r="BG54" i="123"/>
  <c r="BF54" i="123"/>
  <c r="BE54" i="123"/>
  <c r="BD54" i="123"/>
  <c r="BC54" i="123"/>
  <c r="BB54" i="123"/>
  <c r="BA54" i="123"/>
  <c r="AZ54" i="123"/>
  <c r="AY54" i="123"/>
  <c r="AX54" i="123"/>
  <c r="AW54" i="123"/>
  <c r="AV54" i="123"/>
  <c r="AU54" i="123"/>
  <c r="AT54" i="123"/>
  <c r="AS54" i="123"/>
  <c r="AR54" i="123"/>
  <c r="AQ54" i="123"/>
  <c r="AP54" i="123"/>
  <c r="AO54" i="123"/>
  <c r="AN54" i="123"/>
  <c r="AM54" i="123"/>
  <c r="AL54" i="123"/>
  <c r="AK54" i="123"/>
  <c r="CH54" i="123" s="1"/>
  <c r="AJ54" i="123"/>
  <c r="AI54" i="123"/>
  <c r="AH54" i="123"/>
  <c r="AG54" i="123"/>
  <c r="AF54" i="123"/>
  <c r="AE54" i="123"/>
  <c r="AD54" i="123"/>
  <c r="AC54" i="123"/>
  <c r="AB54" i="123"/>
  <c r="AA54" i="123"/>
  <c r="Z54" i="123"/>
  <c r="Y54" i="123"/>
  <c r="X54" i="123"/>
  <c r="W54" i="123"/>
  <c r="V54" i="123"/>
  <c r="U54" i="123"/>
  <c r="T54" i="123"/>
  <c r="S54" i="123"/>
  <c r="R54" i="123"/>
  <c r="Q54" i="123"/>
  <c r="P54" i="123"/>
  <c r="O54" i="123"/>
  <c r="N54" i="123"/>
  <c r="M54" i="123"/>
  <c r="L54" i="123"/>
  <c r="K54" i="123"/>
  <c r="J54" i="123"/>
  <c r="CG54" i="123" s="1"/>
  <c r="I54" i="123"/>
  <c r="H54" i="123"/>
  <c r="G54" i="123"/>
  <c r="F54" i="123"/>
  <c r="E54" i="123"/>
  <c r="D54" i="123"/>
  <c r="C54" i="123"/>
  <c r="CF53" i="123"/>
  <c r="CE53" i="123"/>
  <c r="CD53" i="123"/>
  <c r="CC53" i="123"/>
  <c r="CB53" i="123"/>
  <c r="CA53" i="123"/>
  <c r="BZ53" i="123"/>
  <c r="BY53" i="123"/>
  <c r="BX53" i="123"/>
  <c r="BW53" i="123"/>
  <c r="BV53" i="123"/>
  <c r="BU53" i="123"/>
  <c r="BT53" i="123"/>
  <c r="BS53" i="123"/>
  <c r="BR53" i="123"/>
  <c r="BQ53" i="123"/>
  <c r="BP53" i="123"/>
  <c r="BO53" i="123"/>
  <c r="BN53" i="123"/>
  <c r="BM53" i="123"/>
  <c r="BL53" i="123"/>
  <c r="BK53" i="123"/>
  <c r="BJ53" i="123"/>
  <c r="BI53" i="123"/>
  <c r="BH53" i="123"/>
  <c r="BG53" i="123"/>
  <c r="BF53" i="123"/>
  <c r="BE53" i="123"/>
  <c r="BD53" i="123"/>
  <c r="BC53" i="123"/>
  <c r="BB53" i="123"/>
  <c r="BA53" i="123"/>
  <c r="AZ53" i="123"/>
  <c r="AY53" i="123"/>
  <c r="AX53" i="123"/>
  <c r="AW53" i="123"/>
  <c r="AV53" i="123"/>
  <c r="AU53" i="123"/>
  <c r="AT53" i="123"/>
  <c r="AS53" i="123"/>
  <c r="AR53" i="123"/>
  <c r="AQ53" i="123"/>
  <c r="AP53" i="123"/>
  <c r="AO53" i="123"/>
  <c r="AN53" i="123"/>
  <c r="AM53" i="123"/>
  <c r="AL53" i="123"/>
  <c r="AK53" i="123"/>
  <c r="AJ53" i="123"/>
  <c r="AI53" i="123"/>
  <c r="AH53" i="123"/>
  <c r="AG53" i="123"/>
  <c r="AF53" i="123"/>
  <c r="AE53" i="123"/>
  <c r="AD53" i="123"/>
  <c r="AC53" i="123"/>
  <c r="AB53" i="123"/>
  <c r="AA53" i="123"/>
  <c r="Z53" i="123"/>
  <c r="Y53" i="123"/>
  <c r="X53" i="123"/>
  <c r="W53" i="123"/>
  <c r="V53" i="123"/>
  <c r="U53" i="123"/>
  <c r="T53" i="123"/>
  <c r="S53" i="123"/>
  <c r="R53" i="123"/>
  <c r="Q53" i="123"/>
  <c r="P53" i="123"/>
  <c r="O53" i="123"/>
  <c r="N53" i="123"/>
  <c r="M53" i="123"/>
  <c r="L53" i="123"/>
  <c r="K53" i="123"/>
  <c r="J53" i="123"/>
  <c r="CG53" i="123" s="1"/>
  <c r="I53" i="123"/>
  <c r="H53" i="123"/>
  <c r="G53" i="123"/>
  <c r="F53" i="123"/>
  <c r="E53" i="123"/>
  <c r="D53" i="123"/>
  <c r="C53" i="123"/>
  <c r="CF52" i="123"/>
  <c r="CE52" i="123"/>
  <c r="CD52" i="123"/>
  <c r="CC52" i="123"/>
  <c r="CB52" i="123"/>
  <c r="CA52" i="123"/>
  <c r="BZ52" i="123"/>
  <c r="BY52" i="123"/>
  <c r="BX52" i="123"/>
  <c r="BW52" i="123"/>
  <c r="BV52" i="123"/>
  <c r="BU52" i="123"/>
  <c r="BT52" i="123"/>
  <c r="BS52" i="123"/>
  <c r="BR52" i="123"/>
  <c r="BQ52" i="123"/>
  <c r="BP52" i="123"/>
  <c r="BO52" i="123"/>
  <c r="BN52" i="123"/>
  <c r="BM52" i="123"/>
  <c r="BL52" i="123"/>
  <c r="BK52" i="123"/>
  <c r="BJ52" i="123"/>
  <c r="BI52" i="123"/>
  <c r="BH52" i="123"/>
  <c r="BG52" i="123"/>
  <c r="BF52" i="123"/>
  <c r="BE52" i="123"/>
  <c r="BD52" i="123"/>
  <c r="BC52" i="123"/>
  <c r="BB52" i="123"/>
  <c r="BA52" i="123"/>
  <c r="AZ52" i="123"/>
  <c r="AY52" i="123"/>
  <c r="AX52" i="123"/>
  <c r="AW52" i="123"/>
  <c r="AV52" i="123"/>
  <c r="AU52" i="123"/>
  <c r="AT52" i="123"/>
  <c r="AS52" i="123"/>
  <c r="AR52" i="123"/>
  <c r="AQ52" i="123"/>
  <c r="AP52" i="123"/>
  <c r="AO52" i="123"/>
  <c r="AN52" i="123"/>
  <c r="AM52" i="123"/>
  <c r="AL52" i="123"/>
  <c r="AK52" i="123"/>
  <c r="CH52" i="123" s="1"/>
  <c r="AJ52" i="123"/>
  <c r="AI52" i="123"/>
  <c r="AH52" i="123"/>
  <c r="AG52" i="123"/>
  <c r="AF52" i="123"/>
  <c r="AE52" i="123"/>
  <c r="AD52" i="123"/>
  <c r="AC52" i="123"/>
  <c r="AB52" i="123"/>
  <c r="AA52" i="123"/>
  <c r="Z52" i="123"/>
  <c r="Y52" i="123"/>
  <c r="X52" i="123"/>
  <c r="W52" i="123"/>
  <c r="V52" i="123"/>
  <c r="U52" i="123"/>
  <c r="T52" i="123"/>
  <c r="S52" i="123"/>
  <c r="R52" i="123"/>
  <c r="Q52" i="123"/>
  <c r="P52" i="123"/>
  <c r="O52" i="123"/>
  <c r="N52" i="123"/>
  <c r="M52" i="123"/>
  <c r="L52" i="123"/>
  <c r="K52" i="123"/>
  <c r="J52" i="123"/>
  <c r="CG52" i="123" s="1"/>
  <c r="I52" i="123"/>
  <c r="H52" i="123"/>
  <c r="G52" i="123"/>
  <c r="F52" i="123"/>
  <c r="E52" i="123"/>
  <c r="D52" i="123"/>
  <c r="C52" i="123"/>
  <c r="CF51" i="123"/>
  <c r="CE51" i="123"/>
  <c r="CD51" i="123"/>
  <c r="CC51" i="123"/>
  <c r="CB51" i="123"/>
  <c r="CA51" i="123"/>
  <c r="BZ51" i="123"/>
  <c r="BY51" i="123"/>
  <c r="BX51" i="123"/>
  <c r="BW51" i="123"/>
  <c r="BV51" i="123"/>
  <c r="BU51" i="123"/>
  <c r="BT51" i="123"/>
  <c r="BS51" i="123"/>
  <c r="BR51" i="123"/>
  <c r="BQ51" i="123"/>
  <c r="BP51" i="123"/>
  <c r="BO51" i="123"/>
  <c r="BN51" i="123"/>
  <c r="BM51" i="123"/>
  <c r="BL51" i="123"/>
  <c r="BK51" i="123"/>
  <c r="BJ51" i="123"/>
  <c r="BI51" i="123"/>
  <c r="BH51" i="123"/>
  <c r="BG51" i="123"/>
  <c r="BF51" i="123"/>
  <c r="BE51" i="123"/>
  <c r="BD51" i="123"/>
  <c r="BC51" i="123"/>
  <c r="BB51" i="123"/>
  <c r="BA51" i="123"/>
  <c r="AZ51" i="123"/>
  <c r="AY51" i="123"/>
  <c r="AX51" i="123"/>
  <c r="AW51" i="123"/>
  <c r="AV51" i="123"/>
  <c r="AU51" i="123"/>
  <c r="AT51" i="123"/>
  <c r="AS51" i="123"/>
  <c r="AR51" i="123"/>
  <c r="AQ51" i="123"/>
  <c r="AP51" i="123"/>
  <c r="AO51" i="123"/>
  <c r="AN51" i="123"/>
  <c r="AM51" i="123"/>
  <c r="AL51" i="123"/>
  <c r="AK51" i="123"/>
  <c r="CH51" i="123" s="1"/>
  <c r="AJ51" i="123"/>
  <c r="AI51" i="123"/>
  <c r="AH51" i="123"/>
  <c r="AG51" i="123"/>
  <c r="AF51" i="123"/>
  <c r="AE51" i="123"/>
  <c r="AD51" i="123"/>
  <c r="AC51" i="123"/>
  <c r="AB51" i="123"/>
  <c r="AA51" i="123"/>
  <c r="Z51" i="123"/>
  <c r="Y51" i="123"/>
  <c r="X51" i="123"/>
  <c r="W51" i="123"/>
  <c r="V51" i="123"/>
  <c r="U51" i="123"/>
  <c r="T51" i="123"/>
  <c r="S51" i="123"/>
  <c r="R51" i="123"/>
  <c r="Q51" i="123"/>
  <c r="P51" i="123"/>
  <c r="O51" i="123"/>
  <c r="N51" i="123"/>
  <c r="M51" i="123"/>
  <c r="L51" i="123"/>
  <c r="K51" i="123"/>
  <c r="J51" i="123"/>
  <c r="I51" i="123"/>
  <c r="H51" i="123"/>
  <c r="G51" i="123"/>
  <c r="F51" i="123"/>
  <c r="E51" i="123"/>
  <c r="D51" i="123"/>
  <c r="C51" i="123"/>
  <c r="CF50" i="123"/>
  <c r="CE50" i="123"/>
  <c r="CD50" i="123"/>
  <c r="CC50" i="123"/>
  <c r="CB50" i="123"/>
  <c r="CA50" i="123"/>
  <c r="BZ50" i="123"/>
  <c r="BY50" i="123"/>
  <c r="BX50" i="123"/>
  <c r="BW50" i="123"/>
  <c r="BV50" i="123"/>
  <c r="BU50" i="123"/>
  <c r="BT50" i="123"/>
  <c r="BS50" i="123"/>
  <c r="BR50" i="123"/>
  <c r="BQ50" i="123"/>
  <c r="BP50" i="123"/>
  <c r="BO50" i="123"/>
  <c r="BN50" i="123"/>
  <c r="BM50" i="123"/>
  <c r="BL50" i="123"/>
  <c r="BK50" i="123"/>
  <c r="BJ50" i="123"/>
  <c r="BI50" i="123"/>
  <c r="BH50" i="123"/>
  <c r="BG50" i="123"/>
  <c r="BF50" i="123"/>
  <c r="BE50" i="123"/>
  <c r="BD50" i="123"/>
  <c r="BC50" i="123"/>
  <c r="BB50" i="123"/>
  <c r="BA50" i="123"/>
  <c r="AZ50" i="123"/>
  <c r="AY50" i="123"/>
  <c r="AX50" i="123"/>
  <c r="AW50" i="123"/>
  <c r="AV50" i="123"/>
  <c r="AU50" i="123"/>
  <c r="AT50" i="123"/>
  <c r="AS50" i="123"/>
  <c r="AR50" i="123"/>
  <c r="AQ50" i="123"/>
  <c r="AP50" i="123"/>
  <c r="AO50" i="123"/>
  <c r="AN50" i="123"/>
  <c r="AM50" i="123"/>
  <c r="AL50" i="123"/>
  <c r="AK50" i="123"/>
  <c r="CH50" i="123" s="1"/>
  <c r="AJ50" i="123"/>
  <c r="AI50" i="123"/>
  <c r="AH50" i="123"/>
  <c r="AG50" i="123"/>
  <c r="AF50" i="123"/>
  <c r="AE50" i="123"/>
  <c r="AD50" i="123"/>
  <c r="AC50" i="123"/>
  <c r="AB50" i="123"/>
  <c r="AA50" i="123"/>
  <c r="Z50" i="123"/>
  <c r="Y50" i="123"/>
  <c r="X50" i="123"/>
  <c r="W50" i="123"/>
  <c r="V50" i="123"/>
  <c r="U50" i="123"/>
  <c r="T50" i="123"/>
  <c r="S50" i="123"/>
  <c r="R50" i="123"/>
  <c r="Q50" i="123"/>
  <c r="P50" i="123"/>
  <c r="O50" i="123"/>
  <c r="N50" i="123"/>
  <c r="M50" i="123"/>
  <c r="L50" i="123"/>
  <c r="K50" i="123"/>
  <c r="J50" i="123"/>
  <c r="I50" i="123"/>
  <c r="H50" i="123"/>
  <c r="G50" i="123"/>
  <c r="F50" i="123"/>
  <c r="E50" i="123"/>
  <c r="D50" i="123"/>
  <c r="C50" i="123"/>
  <c r="CF49" i="123"/>
  <c r="CE49" i="123"/>
  <c r="CD49" i="123"/>
  <c r="CC49" i="123"/>
  <c r="CB49" i="123"/>
  <c r="CA49" i="123"/>
  <c r="BZ49" i="123"/>
  <c r="BY49" i="123"/>
  <c r="BX49" i="123"/>
  <c r="BW49" i="123"/>
  <c r="BV49" i="123"/>
  <c r="BU49" i="123"/>
  <c r="BT49" i="123"/>
  <c r="BS49" i="123"/>
  <c r="BR49" i="123"/>
  <c r="BQ49" i="123"/>
  <c r="BP49" i="123"/>
  <c r="BO49" i="123"/>
  <c r="BN49" i="123"/>
  <c r="BM49" i="123"/>
  <c r="BL49" i="123"/>
  <c r="BK49" i="123"/>
  <c r="BJ49" i="123"/>
  <c r="BI49" i="123"/>
  <c r="BH49" i="123"/>
  <c r="BG49" i="123"/>
  <c r="BF49" i="123"/>
  <c r="BE49" i="123"/>
  <c r="BD49" i="123"/>
  <c r="BC49" i="123"/>
  <c r="BB49" i="123"/>
  <c r="BA49" i="123"/>
  <c r="AZ49" i="123"/>
  <c r="AY49" i="123"/>
  <c r="AX49" i="123"/>
  <c r="AW49" i="123"/>
  <c r="AV49" i="123"/>
  <c r="AU49" i="123"/>
  <c r="AT49" i="123"/>
  <c r="AS49" i="123"/>
  <c r="AR49" i="123"/>
  <c r="AQ49" i="123"/>
  <c r="AP49" i="123"/>
  <c r="AO49" i="123"/>
  <c r="AN49" i="123"/>
  <c r="AM49" i="123"/>
  <c r="AL49" i="123"/>
  <c r="AK49" i="123"/>
  <c r="AJ49" i="123"/>
  <c r="AI49" i="123"/>
  <c r="AH49" i="123"/>
  <c r="AG49" i="123"/>
  <c r="AF49" i="123"/>
  <c r="AE49" i="123"/>
  <c r="AD49" i="123"/>
  <c r="AC49" i="123"/>
  <c r="AB49" i="123"/>
  <c r="AA49" i="123"/>
  <c r="Z49" i="123"/>
  <c r="Y49" i="123"/>
  <c r="X49" i="123"/>
  <c r="W49" i="123"/>
  <c r="V49" i="123"/>
  <c r="U49" i="123"/>
  <c r="T49" i="123"/>
  <c r="S49" i="123"/>
  <c r="R49" i="123"/>
  <c r="Q49" i="123"/>
  <c r="P49" i="123"/>
  <c r="O49" i="123"/>
  <c r="N49" i="123"/>
  <c r="M49" i="123"/>
  <c r="L49" i="123"/>
  <c r="K49" i="123"/>
  <c r="J49" i="123"/>
  <c r="CG49" i="123" s="1"/>
  <c r="I49" i="123"/>
  <c r="H49" i="123"/>
  <c r="G49" i="123"/>
  <c r="F49" i="123"/>
  <c r="E49" i="123"/>
  <c r="D49" i="123"/>
  <c r="C49" i="123"/>
  <c r="CF48" i="123"/>
  <c r="CE48" i="123"/>
  <c r="CD48" i="123"/>
  <c r="CC48" i="123"/>
  <c r="CB48" i="123"/>
  <c r="CA48" i="123"/>
  <c r="BZ48" i="123"/>
  <c r="BY48" i="123"/>
  <c r="BX48" i="123"/>
  <c r="BW48" i="123"/>
  <c r="BV48" i="123"/>
  <c r="BU48" i="123"/>
  <c r="BT48" i="123"/>
  <c r="BS48" i="123"/>
  <c r="BR48" i="123"/>
  <c r="BQ48" i="123"/>
  <c r="BP48" i="123"/>
  <c r="BO48" i="123"/>
  <c r="BN48" i="123"/>
  <c r="BM48" i="123"/>
  <c r="BL48" i="123"/>
  <c r="BK48" i="123"/>
  <c r="BJ48" i="123"/>
  <c r="BI48" i="123"/>
  <c r="BH48" i="123"/>
  <c r="BG48" i="123"/>
  <c r="BF48" i="123"/>
  <c r="BE48" i="123"/>
  <c r="BD48" i="123"/>
  <c r="BC48" i="123"/>
  <c r="BB48" i="123"/>
  <c r="BA48" i="123"/>
  <c r="AZ48" i="123"/>
  <c r="AY48" i="123"/>
  <c r="AX48" i="123"/>
  <c r="AW48" i="123"/>
  <c r="AV48" i="123"/>
  <c r="AU48" i="123"/>
  <c r="AT48" i="123"/>
  <c r="AS48" i="123"/>
  <c r="AR48" i="123"/>
  <c r="AQ48" i="123"/>
  <c r="AP48" i="123"/>
  <c r="AO48" i="123"/>
  <c r="AN48" i="123"/>
  <c r="CI48" i="123" s="1"/>
  <c r="AM48" i="123"/>
  <c r="AL48" i="123"/>
  <c r="AK48" i="123"/>
  <c r="CH48" i="123" s="1"/>
  <c r="AJ48" i="123"/>
  <c r="AI48" i="123"/>
  <c r="AH48" i="123"/>
  <c r="AG48" i="123"/>
  <c r="AF48" i="123"/>
  <c r="AE48" i="123"/>
  <c r="AD48" i="123"/>
  <c r="AC48" i="123"/>
  <c r="AB48" i="123"/>
  <c r="AA48" i="123"/>
  <c r="Z48" i="123"/>
  <c r="Y48" i="123"/>
  <c r="X48" i="123"/>
  <c r="W48" i="123"/>
  <c r="V48" i="123"/>
  <c r="U48" i="123"/>
  <c r="T48" i="123"/>
  <c r="S48" i="123"/>
  <c r="R48" i="123"/>
  <c r="Q48" i="123"/>
  <c r="P48" i="123"/>
  <c r="O48" i="123"/>
  <c r="N48" i="123"/>
  <c r="M48" i="123"/>
  <c r="L48" i="123"/>
  <c r="K48" i="123"/>
  <c r="J48" i="123"/>
  <c r="CG48" i="123" s="1"/>
  <c r="I48" i="123"/>
  <c r="H48" i="123"/>
  <c r="G48" i="123"/>
  <c r="F48" i="123"/>
  <c r="E48" i="123"/>
  <c r="D48" i="123"/>
  <c r="C48" i="123"/>
  <c r="CF47" i="123"/>
  <c r="CE47" i="123"/>
  <c r="CD47" i="123"/>
  <c r="CC47" i="123"/>
  <c r="CB47" i="123"/>
  <c r="CA47" i="123"/>
  <c r="BZ47" i="123"/>
  <c r="BY47" i="123"/>
  <c r="BX47" i="123"/>
  <c r="BW47" i="123"/>
  <c r="BV47" i="123"/>
  <c r="BU47" i="123"/>
  <c r="BT47" i="123"/>
  <c r="BS47" i="123"/>
  <c r="BR47" i="123"/>
  <c r="BQ47" i="123"/>
  <c r="BP47" i="123"/>
  <c r="BO47" i="123"/>
  <c r="BN47" i="123"/>
  <c r="BM47" i="123"/>
  <c r="BL47" i="123"/>
  <c r="BK47" i="123"/>
  <c r="BJ47" i="123"/>
  <c r="BI47" i="123"/>
  <c r="BH47" i="123"/>
  <c r="BG47" i="123"/>
  <c r="BF47" i="123"/>
  <c r="BE47" i="123"/>
  <c r="BD47" i="123"/>
  <c r="BC47" i="123"/>
  <c r="BB47" i="123"/>
  <c r="BA47" i="123"/>
  <c r="AZ47" i="123"/>
  <c r="AY47" i="123"/>
  <c r="AX47" i="123"/>
  <c r="AW47" i="123"/>
  <c r="AV47" i="123"/>
  <c r="AU47" i="123"/>
  <c r="AT47" i="123"/>
  <c r="AS47" i="123"/>
  <c r="AR47" i="123"/>
  <c r="AQ47" i="123"/>
  <c r="AP47" i="123"/>
  <c r="AO47" i="123"/>
  <c r="AN47" i="123"/>
  <c r="AM47" i="123"/>
  <c r="AL47" i="123"/>
  <c r="AK47" i="123"/>
  <c r="AJ47" i="123"/>
  <c r="AI47" i="123"/>
  <c r="AH47" i="123"/>
  <c r="AG47" i="123"/>
  <c r="AF47" i="123"/>
  <c r="AE47" i="123"/>
  <c r="AD47" i="123"/>
  <c r="AC47" i="123"/>
  <c r="AB47" i="123"/>
  <c r="AA47" i="123"/>
  <c r="Z47" i="123"/>
  <c r="Y47" i="123"/>
  <c r="X47" i="123"/>
  <c r="W47" i="123"/>
  <c r="V47" i="123"/>
  <c r="U47" i="123"/>
  <c r="T47" i="123"/>
  <c r="S47" i="123"/>
  <c r="R47" i="123"/>
  <c r="Q47" i="123"/>
  <c r="P47" i="123"/>
  <c r="O47" i="123"/>
  <c r="N47" i="123"/>
  <c r="M47" i="123"/>
  <c r="L47" i="123"/>
  <c r="K47" i="123"/>
  <c r="J47" i="123"/>
  <c r="I47" i="123"/>
  <c r="H47" i="123"/>
  <c r="G47" i="123"/>
  <c r="F47" i="123"/>
  <c r="E47" i="123"/>
  <c r="D47" i="123"/>
  <c r="C47" i="123"/>
  <c r="CF46" i="123"/>
  <c r="CE46" i="123"/>
  <c r="CD46" i="123"/>
  <c r="CC46" i="123"/>
  <c r="CB46" i="123"/>
  <c r="CA46" i="123"/>
  <c r="BZ46" i="123"/>
  <c r="BY46" i="123"/>
  <c r="BX46" i="123"/>
  <c r="BW46" i="123"/>
  <c r="BV46" i="123"/>
  <c r="BU46" i="123"/>
  <c r="BT46" i="123"/>
  <c r="BS46" i="123"/>
  <c r="BR46" i="123"/>
  <c r="BQ46" i="123"/>
  <c r="BP46" i="123"/>
  <c r="BO46" i="123"/>
  <c r="BN46" i="123"/>
  <c r="BM46" i="123"/>
  <c r="BL46" i="123"/>
  <c r="BK46" i="123"/>
  <c r="BJ46" i="123"/>
  <c r="BI46" i="123"/>
  <c r="BH46" i="123"/>
  <c r="BG46" i="123"/>
  <c r="BF46" i="123"/>
  <c r="BE46" i="123"/>
  <c r="BD46" i="123"/>
  <c r="BC46" i="123"/>
  <c r="BB46" i="123"/>
  <c r="BA46" i="123"/>
  <c r="AZ46" i="123"/>
  <c r="AY46" i="123"/>
  <c r="AX46" i="123"/>
  <c r="AW46" i="123"/>
  <c r="AV46" i="123"/>
  <c r="AU46" i="123"/>
  <c r="AT46" i="123"/>
  <c r="AS46" i="123"/>
  <c r="AR46" i="123"/>
  <c r="AQ46" i="123"/>
  <c r="AP46" i="123"/>
  <c r="AO46" i="123"/>
  <c r="AN46" i="123"/>
  <c r="AM46" i="123"/>
  <c r="AL46" i="123"/>
  <c r="AK46" i="123"/>
  <c r="CH46" i="123" s="1"/>
  <c r="AJ46" i="123"/>
  <c r="AI46" i="123"/>
  <c r="AH46" i="123"/>
  <c r="AG46" i="123"/>
  <c r="AF46" i="123"/>
  <c r="AE46" i="123"/>
  <c r="AD46" i="123"/>
  <c r="AC46" i="123"/>
  <c r="AB46" i="123"/>
  <c r="AA46" i="123"/>
  <c r="Z46" i="123"/>
  <c r="Y46" i="123"/>
  <c r="X46" i="123"/>
  <c r="W46" i="123"/>
  <c r="V46" i="123"/>
  <c r="U46" i="123"/>
  <c r="T46" i="123"/>
  <c r="S46" i="123"/>
  <c r="R46" i="123"/>
  <c r="Q46" i="123"/>
  <c r="P46" i="123"/>
  <c r="O46" i="123"/>
  <c r="N46" i="123"/>
  <c r="M46" i="123"/>
  <c r="L46" i="123"/>
  <c r="K46" i="123"/>
  <c r="J46" i="123"/>
  <c r="CG46" i="123" s="1"/>
  <c r="I46" i="123"/>
  <c r="H46" i="123"/>
  <c r="G46" i="123"/>
  <c r="F46" i="123"/>
  <c r="E46" i="123"/>
  <c r="D46" i="123"/>
  <c r="C46" i="123"/>
  <c r="CF45" i="123"/>
  <c r="CE45" i="123"/>
  <c r="CD45" i="123"/>
  <c r="CC45" i="123"/>
  <c r="CB45" i="123"/>
  <c r="CA45" i="123"/>
  <c r="BZ45" i="123"/>
  <c r="BY45" i="123"/>
  <c r="BX45" i="123"/>
  <c r="BW45" i="123"/>
  <c r="BV45" i="123"/>
  <c r="BU45" i="123"/>
  <c r="BT45" i="123"/>
  <c r="BS45" i="123"/>
  <c r="BR45" i="123"/>
  <c r="BQ45" i="123"/>
  <c r="BP45" i="123"/>
  <c r="BO45" i="123"/>
  <c r="BN45" i="123"/>
  <c r="BM45" i="123"/>
  <c r="BL45" i="123"/>
  <c r="BK45" i="123"/>
  <c r="BJ45" i="123"/>
  <c r="BI45" i="123"/>
  <c r="BH45" i="123"/>
  <c r="BG45" i="123"/>
  <c r="BF45" i="123"/>
  <c r="BE45" i="123"/>
  <c r="BD45" i="123"/>
  <c r="BC45" i="123"/>
  <c r="BB45" i="123"/>
  <c r="BA45" i="123"/>
  <c r="AZ45" i="123"/>
  <c r="AY45" i="123"/>
  <c r="AX45" i="123"/>
  <c r="AW45" i="123"/>
  <c r="AV45" i="123"/>
  <c r="AU45" i="123"/>
  <c r="AT45" i="123"/>
  <c r="AS45" i="123"/>
  <c r="AR45" i="123"/>
  <c r="AQ45" i="123"/>
  <c r="AP45" i="123"/>
  <c r="AO45" i="123"/>
  <c r="AN45" i="123"/>
  <c r="AM45" i="123"/>
  <c r="AL45" i="123"/>
  <c r="AK45" i="123"/>
  <c r="AJ45" i="123"/>
  <c r="AI45" i="123"/>
  <c r="AH45" i="123"/>
  <c r="AG45" i="123"/>
  <c r="AF45" i="123"/>
  <c r="AE45" i="123"/>
  <c r="AD45" i="123"/>
  <c r="AC45" i="123"/>
  <c r="AB45" i="123"/>
  <c r="AA45" i="123"/>
  <c r="Z45" i="123"/>
  <c r="Y45" i="123"/>
  <c r="X45" i="123"/>
  <c r="W45" i="123"/>
  <c r="V45" i="123"/>
  <c r="U45" i="123"/>
  <c r="T45" i="123"/>
  <c r="S45" i="123"/>
  <c r="R45" i="123"/>
  <c r="Q45" i="123"/>
  <c r="P45" i="123"/>
  <c r="O45" i="123"/>
  <c r="N45" i="123"/>
  <c r="M45" i="123"/>
  <c r="L45" i="123"/>
  <c r="K45" i="123"/>
  <c r="J45" i="123"/>
  <c r="CG45" i="123" s="1"/>
  <c r="I45" i="123"/>
  <c r="H45" i="123"/>
  <c r="G45" i="123"/>
  <c r="F45" i="123"/>
  <c r="E45" i="123"/>
  <c r="D45" i="123"/>
  <c r="C45" i="123"/>
  <c r="CF44" i="123"/>
  <c r="CE44" i="123"/>
  <c r="CD44" i="123"/>
  <c r="CC44" i="123"/>
  <c r="CB44" i="123"/>
  <c r="CA44" i="123"/>
  <c r="BZ44" i="123"/>
  <c r="BY44" i="123"/>
  <c r="CI44" i="123" s="1"/>
  <c r="BX44" i="123"/>
  <c r="BW44" i="123"/>
  <c r="BV44" i="123"/>
  <c r="BU44" i="123"/>
  <c r="BT44" i="123"/>
  <c r="BS44" i="123"/>
  <c r="BR44" i="123"/>
  <c r="BQ44" i="123"/>
  <c r="BP44" i="123"/>
  <c r="BO44" i="123"/>
  <c r="BN44" i="123"/>
  <c r="BM44" i="123"/>
  <c r="BL44" i="123"/>
  <c r="BK44" i="123"/>
  <c r="BJ44" i="123"/>
  <c r="BI44" i="123"/>
  <c r="BH44" i="123"/>
  <c r="BG44" i="123"/>
  <c r="BF44" i="123"/>
  <c r="BE44" i="123"/>
  <c r="BD44" i="123"/>
  <c r="BC44" i="123"/>
  <c r="BB44" i="123"/>
  <c r="BA44" i="123"/>
  <c r="AZ44" i="123"/>
  <c r="AY44" i="123"/>
  <c r="AX44" i="123"/>
  <c r="AW44" i="123"/>
  <c r="AV44" i="123"/>
  <c r="AU44" i="123"/>
  <c r="AT44" i="123"/>
  <c r="AS44" i="123"/>
  <c r="AR44" i="123"/>
  <c r="AQ44" i="123"/>
  <c r="AP44" i="123"/>
  <c r="AO44" i="123"/>
  <c r="AN44" i="123"/>
  <c r="AM44" i="123"/>
  <c r="AL44" i="123"/>
  <c r="AK44" i="123"/>
  <c r="CH44" i="123" s="1"/>
  <c r="AJ44" i="123"/>
  <c r="AI44" i="123"/>
  <c r="AH44" i="123"/>
  <c r="AG44" i="123"/>
  <c r="AF44" i="123"/>
  <c r="AE44" i="123"/>
  <c r="AD44" i="123"/>
  <c r="AC44" i="123"/>
  <c r="AB44" i="123"/>
  <c r="AA44" i="123"/>
  <c r="Z44" i="123"/>
  <c r="Y44" i="123"/>
  <c r="X44" i="123"/>
  <c r="W44" i="123"/>
  <c r="V44" i="123"/>
  <c r="U44" i="123"/>
  <c r="T44" i="123"/>
  <c r="S44" i="123"/>
  <c r="R44" i="123"/>
  <c r="Q44" i="123"/>
  <c r="P44" i="123"/>
  <c r="O44" i="123"/>
  <c r="N44" i="123"/>
  <c r="M44" i="123"/>
  <c r="L44" i="123"/>
  <c r="K44" i="123"/>
  <c r="J44" i="123"/>
  <c r="CG44" i="123" s="1"/>
  <c r="I44" i="123"/>
  <c r="H44" i="123"/>
  <c r="G44" i="123"/>
  <c r="F44" i="123"/>
  <c r="E44" i="123"/>
  <c r="D44" i="123"/>
  <c r="C44" i="123"/>
  <c r="CF43" i="123"/>
  <c r="CE43" i="123"/>
  <c r="CD43" i="123"/>
  <c r="CC43" i="123"/>
  <c r="CB43" i="123"/>
  <c r="CA43" i="123"/>
  <c r="BZ43" i="123"/>
  <c r="BY43" i="123"/>
  <c r="BX43" i="123"/>
  <c r="BW43" i="123"/>
  <c r="BV43" i="123"/>
  <c r="BU43" i="123"/>
  <c r="BT43" i="123"/>
  <c r="BS43" i="123"/>
  <c r="BR43" i="123"/>
  <c r="BQ43" i="123"/>
  <c r="BP43" i="123"/>
  <c r="BO43" i="123"/>
  <c r="BN43" i="123"/>
  <c r="BM43" i="123"/>
  <c r="BL43" i="123"/>
  <c r="BK43" i="123"/>
  <c r="BJ43" i="123"/>
  <c r="BI43" i="123"/>
  <c r="BH43" i="123"/>
  <c r="BG43" i="123"/>
  <c r="BF43" i="123"/>
  <c r="BE43" i="123"/>
  <c r="BD43" i="123"/>
  <c r="BC43" i="123"/>
  <c r="BB43" i="123"/>
  <c r="BA43" i="123"/>
  <c r="AZ43" i="123"/>
  <c r="AY43" i="123"/>
  <c r="AX43" i="123"/>
  <c r="AW43" i="123"/>
  <c r="AV43" i="123"/>
  <c r="AU43" i="123"/>
  <c r="AT43" i="123"/>
  <c r="AS43" i="123"/>
  <c r="AR43" i="123"/>
  <c r="AQ43" i="123"/>
  <c r="AP43" i="123"/>
  <c r="AO43" i="123"/>
  <c r="AN43" i="123"/>
  <c r="AM43" i="123"/>
  <c r="AL43" i="123"/>
  <c r="AK43" i="123"/>
  <c r="CH43" i="123" s="1"/>
  <c r="AJ43" i="123"/>
  <c r="AI43" i="123"/>
  <c r="AH43" i="123"/>
  <c r="AG43" i="123"/>
  <c r="AF43" i="123"/>
  <c r="AE43" i="123"/>
  <c r="AD43" i="123"/>
  <c r="AC43" i="123"/>
  <c r="AB43" i="123"/>
  <c r="AA43" i="123"/>
  <c r="Z43" i="123"/>
  <c r="Y43" i="123"/>
  <c r="X43" i="123"/>
  <c r="W43" i="123"/>
  <c r="V43" i="123"/>
  <c r="U43" i="123"/>
  <c r="T43" i="123"/>
  <c r="S43" i="123"/>
  <c r="R43" i="123"/>
  <c r="Q43" i="123"/>
  <c r="P43" i="123"/>
  <c r="O43" i="123"/>
  <c r="N43" i="123"/>
  <c r="M43" i="123"/>
  <c r="L43" i="123"/>
  <c r="K43" i="123"/>
  <c r="J43" i="123"/>
  <c r="I43" i="123"/>
  <c r="H43" i="123"/>
  <c r="G43" i="123"/>
  <c r="F43" i="123"/>
  <c r="E43" i="123"/>
  <c r="D43" i="123"/>
  <c r="C43" i="123"/>
  <c r="CF42" i="123"/>
  <c r="CE42" i="123"/>
  <c r="CD42" i="123"/>
  <c r="CC42" i="123"/>
  <c r="CB42" i="123"/>
  <c r="CA42" i="123"/>
  <c r="BZ42" i="123"/>
  <c r="BY42" i="123"/>
  <c r="BX42" i="123"/>
  <c r="BW42" i="123"/>
  <c r="BV42" i="123"/>
  <c r="BU42" i="123"/>
  <c r="BT42" i="123"/>
  <c r="BS42" i="123"/>
  <c r="BR42" i="123"/>
  <c r="BQ42" i="123"/>
  <c r="BP42" i="123"/>
  <c r="BO42" i="123"/>
  <c r="BN42" i="123"/>
  <c r="BM42" i="123"/>
  <c r="BL42" i="123"/>
  <c r="BK42" i="123"/>
  <c r="BJ42" i="123"/>
  <c r="BI42" i="123"/>
  <c r="BH42" i="123"/>
  <c r="BG42" i="123"/>
  <c r="BF42" i="123"/>
  <c r="BE42" i="123"/>
  <c r="BD42" i="123"/>
  <c r="BC42" i="123"/>
  <c r="BB42" i="123"/>
  <c r="BA42" i="123"/>
  <c r="AZ42" i="123"/>
  <c r="AY42" i="123"/>
  <c r="AX42" i="123"/>
  <c r="AW42" i="123"/>
  <c r="AV42" i="123"/>
  <c r="AU42" i="123"/>
  <c r="AT42" i="123"/>
  <c r="AS42" i="123"/>
  <c r="AR42" i="123"/>
  <c r="AQ42" i="123"/>
  <c r="AP42" i="123"/>
  <c r="AO42" i="123"/>
  <c r="AN42" i="123"/>
  <c r="AM42" i="123"/>
  <c r="AL42" i="123"/>
  <c r="AK42" i="123"/>
  <c r="CH42" i="123" s="1"/>
  <c r="AJ42" i="123"/>
  <c r="AI42" i="123"/>
  <c r="AH42" i="123"/>
  <c r="AG42" i="123"/>
  <c r="AF42" i="123"/>
  <c r="AE42" i="123"/>
  <c r="AD42" i="123"/>
  <c r="AC42" i="123"/>
  <c r="AB42" i="123"/>
  <c r="AA42" i="123"/>
  <c r="Z42" i="123"/>
  <c r="Y42" i="123"/>
  <c r="X42" i="123"/>
  <c r="W42" i="123"/>
  <c r="V42" i="123"/>
  <c r="U42" i="123"/>
  <c r="T42" i="123"/>
  <c r="S42" i="123"/>
  <c r="R42" i="123"/>
  <c r="Q42" i="123"/>
  <c r="P42" i="123"/>
  <c r="O42" i="123"/>
  <c r="N42" i="123"/>
  <c r="M42" i="123"/>
  <c r="L42" i="123"/>
  <c r="K42" i="123"/>
  <c r="J42" i="123"/>
  <c r="I42" i="123"/>
  <c r="H42" i="123"/>
  <c r="G42" i="123"/>
  <c r="F42" i="123"/>
  <c r="E42" i="123"/>
  <c r="D42" i="123"/>
  <c r="C42" i="123"/>
  <c r="CF41" i="123"/>
  <c r="CE41" i="123"/>
  <c r="CD41" i="123"/>
  <c r="CC41" i="123"/>
  <c r="CB41" i="123"/>
  <c r="CA41" i="123"/>
  <c r="BZ41" i="123"/>
  <c r="BY41" i="123"/>
  <c r="BX41" i="123"/>
  <c r="BW41" i="123"/>
  <c r="BV41" i="123"/>
  <c r="BU41" i="123"/>
  <c r="BT41" i="123"/>
  <c r="BS41" i="123"/>
  <c r="BR41" i="123"/>
  <c r="BQ41" i="123"/>
  <c r="BP41" i="123"/>
  <c r="BO41" i="123"/>
  <c r="BN41" i="123"/>
  <c r="BM41" i="123"/>
  <c r="BL41" i="123"/>
  <c r="BK41" i="123"/>
  <c r="BJ41" i="123"/>
  <c r="BI41" i="123"/>
  <c r="BH41" i="123"/>
  <c r="BG41" i="123"/>
  <c r="BF41" i="123"/>
  <c r="BE41" i="123"/>
  <c r="BD41" i="123"/>
  <c r="BC41" i="123"/>
  <c r="BB41" i="123"/>
  <c r="BA41" i="123"/>
  <c r="AZ41" i="123"/>
  <c r="AY41" i="123"/>
  <c r="AX41" i="123"/>
  <c r="AW41" i="123"/>
  <c r="AV41" i="123"/>
  <c r="AU41" i="123"/>
  <c r="AT41" i="123"/>
  <c r="AS41" i="123"/>
  <c r="AR41" i="123"/>
  <c r="AQ41" i="123"/>
  <c r="AP41" i="123"/>
  <c r="AO41" i="123"/>
  <c r="AN41" i="123"/>
  <c r="AM41" i="123"/>
  <c r="AL41" i="123"/>
  <c r="AK41" i="123"/>
  <c r="AJ41" i="123"/>
  <c r="AI41" i="123"/>
  <c r="AH41" i="123"/>
  <c r="AG41" i="123"/>
  <c r="AF41" i="123"/>
  <c r="AE41" i="123"/>
  <c r="AD41" i="123"/>
  <c r="AC41" i="123"/>
  <c r="AB41" i="123"/>
  <c r="AA41" i="123"/>
  <c r="Z41" i="123"/>
  <c r="Y41" i="123"/>
  <c r="X41" i="123"/>
  <c r="W41" i="123"/>
  <c r="V41" i="123"/>
  <c r="U41" i="123"/>
  <c r="T41" i="123"/>
  <c r="S41" i="123"/>
  <c r="R41" i="123"/>
  <c r="Q41" i="123"/>
  <c r="P41" i="123"/>
  <c r="O41" i="123"/>
  <c r="N41" i="123"/>
  <c r="M41" i="123"/>
  <c r="L41" i="123"/>
  <c r="K41" i="123"/>
  <c r="J41" i="123"/>
  <c r="CG41" i="123" s="1"/>
  <c r="I41" i="123"/>
  <c r="H41" i="123"/>
  <c r="G41" i="123"/>
  <c r="F41" i="123"/>
  <c r="E41" i="123"/>
  <c r="D41" i="123"/>
  <c r="C41" i="123"/>
  <c r="CF40" i="123"/>
  <c r="CE40" i="123"/>
  <c r="CD40" i="123"/>
  <c r="CC40" i="123"/>
  <c r="CB40" i="123"/>
  <c r="CA40" i="123"/>
  <c r="BZ40" i="123"/>
  <c r="BY40" i="123"/>
  <c r="BX40" i="123"/>
  <c r="BW40" i="123"/>
  <c r="BV40" i="123"/>
  <c r="BU40" i="123"/>
  <c r="BT40" i="123"/>
  <c r="BS40" i="123"/>
  <c r="BR40" i="123"/>
  <c r="BQ40" i="123"/>
  <c r="BP40" i="123"/>
  <c r="BO40" i="123"/>
  <c r="BN40" i="123"/>
  <c r="BM40" i="123"/>
  <c r="BL40" i="123"/>
  <c r="BK40" i="123"/>
  <c r="BJ40" i="123"/>
  <c r="BI40" i="123"/>
  <c r="BH40" i="123"/>
  <c r="BG40" i="123"/>
  <c r="BF40" i="123"/>
  <c r="BE40" i="123"/>
  <c r="BD40" i="123"/>
  <c r="BC40" i="123"/>
  <c r="BB40" i="123"/>
  <c r="BA40" i="123"/>
  <c r="AZ40" i="123"/>
  <c r="AY40" i="123"/>
  <c r="AX40" i="123"/>
  <c r="AW40" i="123"/>
  <c r="AV40" i="123"/>
  <c r="AU40" i="123"/>
  <c r="AT40" i="123"/>
  <c r="AS40" i="123"/>
  <c r="AR40" i="123"/>
  <c r="AQ40" i="123"/>
  <c r="AP40" i="123"/>
  <c r="AO40" i="123"/>
  <c r="AN40" i="123"/>
  <c r="CI40" i="123" s="1"/>
  <c r="AM40" i="123"/>
  <c r="AL40" i="123"/>
  <c r="AK40" i="123"/>
  <c r="CH40" i="123" s="1"/>
  <c r="AJ40" i="123"/>
  <c r="AI40" i="123"/>
  <c r="AH40" i="123"/>
  <c r="AG40" i="123"/>
  <c r="AF40" i="123"/>
  <c r="AE40" i="123"/>
  <c r="AD40" i="123"/>
  <c r="AC40" i="123"/>
  <c r="AB40" i="123"/>
  <c r="AA40" i="123"/>
  <c r="Z40" i="123"/>
  <c r="Y40" i="123"/>
  <c r="X40" i="123"/>
  <c r="W40" i="123"/>
  <c r="V40" i="123"/>
  <c r="U40" i="123"/>
  <c r="T40" i="123"/>
  <c r="S40" i="123"/>
  <c r="R40" i="123"/>
  <c r="Q40" i="123"/>
  <c r="P40" i="123"/>
  <c r="O40" i="123"/>
  <c r="N40" i="123"/>
  <c r="M40" i="123"/>
  <c r="L40" i="123"/>
  <c r="K40" i="123"/>
  <c r="J40" i="123"/>
  <c r="CG40" i="123" s="1"/>
  <c r="I40" i="123"/>
  <c r="H40" i="123"/>
  <c r="G40" i="123"/>
  <c r="F40" i="123"/>
  <c r="E40" i="123"/>
  <c r="D40" i="123"/>
  <c r="C40" i="123"/>
  <c r="CF39" i="123"/>
  <c r="CF90" i="123" s="1"/>
  <c r="CE39" i="123"/>
  <c r="CE90" i="123" s="1"/>
  <c r="CD39" i="123"/>
  <c r="CD90" i="123" s="1"/>
  <c r="CC39" i="123"/>
  <c r="CB39" i="123"/>
  <c r="CB90" i="123" s="1"/>
  <c r="CA39" i="123"/>
  <c r="CA90" i="123" s="1"/>
  <c r="BZ39" i="123"/>
  <c r="BY39" i="123"/>
  <c r="BX39" i="123"/>
  <c r="BX90" i="123" s="1"/>
  <c r="BW39" i="123"/>
  <c r="BW90" i="123" s="1"/>
  <c r="BV39" i="123"/>
  <c r="BV90" i="123" s="1"/>
  <c r="BU39" i="123"/>
  <c r="BT39" i="123"/>
  <c r="BT90" i="123" s="1"/>
  <c r="BS39" i="123"/>
  <c r="BS90" i="123" s="1"/>
  <c r="BR39" i="123"/>
  <c r="BR90" i="123" s="1"/>
  <c r="BQ39" i="123"/>
  <c r="BP39" i="123"/>
  <c r="BP90" i="123" s="1"/>
  <c r="BO39" i="123"/>
  <c r="BO90" i="123" s="1"/>
  <c r="BN39" i="123"/>
  <c r="BN90" i="123" s="1"/>
  <c r="BM39" i="123"/>
  <c r="BL39" i="123"/>
  <c r="BL90" i="123" s="1"/>
  <c r="BK39" i="123"/>
  <c r="BK90" i="123" s="1"/>
  <c r="BJ39" i="123"/>
  <c r="BJ90" i="123" s="1"/>
  <c r="BI39" i="123"/>
  <c r="BH39" i="123"/>
  <c r="BH90" i="123" s="1"/>
  <c r="BG39" i="123"/>
  <c r="BG90" i="123" s="1"/>
  <c r="BF39" i="123"/>
  <c r="BF90" i="123" s="1"/>
  <c r="BE39" i="123"/>
  <c r="BD39" i="123"/>
  <c r="BD90" i="123" s="1"/>
  <c r="BC39" i="123"/>
  <c r="BC90" i="123" s="1"/>
  <c r="BB39" i="123"/>
  <c r="BB90" i="123" s="1"/>
  <c r="BA39" i="123"/>
  <c r="AZ39" i="123"/>
  <c r="AZ90" i="123" s="1"/>
  <c r="AY39" i="123"/>
  <c r="AY90" i="123" s="1"/>
  <c r="AX39" i="123"/>
  <c r="AX90" i="123" s="1"/>
  <c r="AW39" i="123"/>
  <c r="AV39" i="123"/>
  <c r="AV90" i="123" s="1"/>
  <c r="AU39" i="123"/>
  <c r="AU90" i="123" s="1"/>
  <c r="AT39" i="123"/>
  <c r="AS39" i="123"/>
  <c r="AR39" i="123"/>
  <c r="AR90" i="123" s="1"/>
  <c r="AQ39" i="123"/>
  <c r="AQ90" i="123" s="1"/>
  <c r="AP39" i="123"/>
  <c r="AP90" i="123" s="1"/>
  <c r="AO39" i="123"/>
  <c r="AN39" i="123"/>
  <c r="AN90" i="123" s="1"/>
  <c r="AM39" i="123"/>
  <c r="AM90" i="123" s="1"/>
  <c r="AL39" i="123"/>
  <c r="AL90" i="123" s="1"/>
  <c r="AK39" i="123"/>
  <c r="AJ39" i="123"/>
  <c r="AJ90" i="123" s="1"/>
  <c r="AI39" i="123"/>
  <c r="AI90" i="123" s="1"/>
  <c r="AH39" i="123"/>
  <c r="AH90" i="123" s="1"/>
  <c r="AG39" i="123"/>
  <c r="AF39" i="123"/>
  <c r="AF90" i="123" s="1"/>
  <c r="AE39" i="123"/>
  <c r="AE90" i="123" s="1"/>
  <c r="AD39" i="123"/>
  <c r="AD90" i="123" s="1"/>
  <c r="AC39" i="123"/>
  <c r="AB39" i="123"/>
  <c r="AB90" i="123" s="1"/>
  <c r="AA39" i="123"/>
  <c r="AA90" i="123" s="1"/>
  <c r="Z39" i="123"/>
  <c r="Z90" i="123" s="1"/>
  <c r="Y39" i="123"/>
  <c r="X39" i="123"/>
  <c r="X90" i="123" s="1"/>
  <c r="W39" i="123"/>
  <c r="W90" i="123" s="1"/>
  <c r="V39" i="123"/>
  <c r="V90" i="123" s="1"/>
  <c r="U39" i="123"/>
  <c r="T39" i="123"/>
  <c r="T90" i="123" s="1"/>
  <c r="S39" i="123"/>
  <c r="S90" i="123" s="1"/>
  <c r="R39" i="123"/>
  <c r="R90" i="123" s="1"/>
  <c r="Q39" i="123"/>
  <c r="P39" i="123"/>
  <c r="P90" i="123" s="1"/>
  <c r="O39" i="123"/>
  <c r="O90" i="123" s="1"/>
  <c r="N39" i="123"/>
  <c r="M39" i="123"/>
  <c r="L39" i="123"/>
  <c r="L90" i="123" s="1"/>
  <c r="K39" i="123"/>
  <c r="K90" i="123" s="1"/>
  <c r="J39" i="123"/>
  <c r="I39" i="123"/>
  <c r="H39" i="123"/>
  <c r="H90" i="123" s="1"/>
  <c r="G39" i="123"/>
  <c r="G90" i="123" s="1"/>
  <c r="F39" i="123"/>
  <c r="F90" i="123" s="1"/>
  <c r="E39" i="123"/>
  <c r="E90" i="123" s="1"/>
  <c r="D39" i="123"/>
  <c r="D90" i="123" s="1"/>
  <c r="C39" i="123"/>
  <c r="C90" i="123" s="1"/>
  <c r="CF38" i="123"/>
  <c r="CE38" i="123"/>
  <c r="CD38" i="123"/>
  <c r="CC38" i="123"/>
  <c r="CB38" i="123"/>
  <c r="CA38" i="123"/>
  <c r="BZ38" i="123"/>
  <c r="BY38" i="123"/>
  <c r="BX38" i="123"/>
  <c r="BW38" i="123"/>
  <c r="BV38" i="123"/>
  <c r="BU38" i="123"/>
  <c r="BT38" i="123"/>
  <c r="BS38" i="123"/>
  <c r="BR38" i="123"/>
  <c r="BQ38" i="123"/>
  <c r="BP38" i="123"/>
  <c r="BO38" i="123"/>
  <c r="BN38" i="123"/>
  <c r="BM38" i="123"/>
  <c r="BL38" i="123"/>
  <c r="BK38" i="123"/>
  <c r="BJ38" i="123"/>
  <c r="BI38" i="123"/>
  <c r="BH38" i="123"/>
  <c r="BG38" i="123"/>
  <c r="BF38" i="123"/>
  <c r="BE38" i="123"/>
  <c r="BD38" i="123"/>
  <c r="BC38" i="123"/>
  <c r="BB38" i="123"/>
  <c r="BA38" i="123"/>
  <c r="AZ38" i="123"/>
  <c r="AY38" i="123"/>
  <c r="AX38" i="123"/>
  <c r="AW38" i="123"/>
  <c r="AV38" i="123"/>
  <c r="AU38" i="123"/>
  <c r="AT38" i="123"/>
  <c r="AS38" i="123"/>
  <c r="AR38" i="123"/>
  <c r="AQ38" i="123"/>
  <c r="AP38" i="123"/>
  <c r="AO38" i="123"/>
  <c r="AN38" i="123"/>
  <c r="AM38" i="123"/>
  <c r="AL38" i="123"/>
  <c r="AK38" i="123"/>
  <c r="CH38" i="123" s="1"/>
  <c r="AJ38" i="123"/>
  <c r="AI38" i="123"/>
  <c r="AH38" i="123"/>
  <c r="AG38" i="123"/>
  <c r="AF38" i="123"/>
  <c r="AE38" i="123"/>
  <c r="AD38" i="123"/>
  <c r="AC38" i="123"/>
  <c r="AB38" i="123"/>
  <c r="AA38" i="123"/>
  <c r="Z38" i="123"/>
  <c r="Y38" i="123"/>
  <c r="X38" i="123"/>
  <c r="W38" i="123"/>
  <c r="V38" i="123"/>
  <c r="U38" i="123"/>
  <c r="T38" i="123"/>
  <c r="S38" i="123"/>
  <c r="R38" i="123"/>
  <c r="Q38" i="123"/>
  <c r="P38" i="123"/>
  <c r="O38" i="123"/>
  <c r="N38" i="123"/>
  <c r="M38" i="123"/>
  <c r="L38" i="123"/>
  <c r="K38" i="123"/>
  <c r="J38" i="123"/>
  <c r="CG38" i="123" s="1"/>
  <c r="I38" i="123"/>
  <c r="H38" i="123"/>
  <c r="G38" i="123"/>
  <c r="F38" i="123"/>
  <c r="E38" i="123"/>
  <c r="D38" i="123"/>
  <c r="C38" i="123"/>
  <c r="CF37" i="123"/>
  <c r="CE37" i="123"/>
  <c r="CD37" i="123"/>
  <c r="CC37" i="123"/>
  <c r="CB37" i="123"/>
  <c r="CA37" i="123"/>
  <c r="BZ37" i="123"/>
  <c r="BY37" i="123"/>
  <c r="BX37" i="123"/>
  <c r="BW37" i="123"/>
  <c r="BV37" i="123"/>
  <c r="BU37" i="123"/>
  <c r="BT37" i="123"/>
  <c r="BS37" i="123"/>
  <c r="BR37" i="123"/>
  <c r="BQ37" i="123"/>
  <c r="BP37" i="123"/>
  <c r="BO37" i="123"/>
  <c r="BN37" i="123"/>
  <c r="BM37" i="123"/>
  <c r="BL37" i="123"/>
  <c r="BK37" i="123"/>
  <c r="BJ37" i="123"/>
  <c r="BI37" i="123"/>
  <c r="BH37" i="123"/>
  <c r="BG37" i="123"/>
  <c r="BF37" i="123"/>
  <c r="BE37" i="123"/>
  <c r="BD37" i="123"/>
  <c r="BC37" i="123"/>
  <c r="BB37" i="123"/>
  <c r="BA37" i="123"/>
  <c r="AZ37" i="123"/>
  <c r="AY37" i="123"/>
  <c r="AX37" i="123"/>
  <c r="AW37" i="123"/>
  <c r="AV37" i="123"/>
  <c r="AU37" i="123"/>
  <c r="AT37" i="123"/>
  <c r="AS37" i="123"/>
  <c r="AR37" i="123"/>
  <c r="AQ37" i="123"/>
  <c r="AP37" i="123"/>
  <c r="AO37" i="123"/>
  <c r="AN37" i="123"/>
  <c r="AM37" i="123"/>
  <c r="AL37" i="123"/>
  <c r="AK37" i="123"/>
  <c r="AJ37" i="123"/>
  <c r="AI37" i="123"/>
  <c r="AH37" i="123"/>
  <c r="AG37" i="123"/>
  <c r="AF37" i="123"/>
  <c r="AE37" i="123"/>
  <c r="AD37" i="123"/>
  <c r="AC37" i="123"/>
  <c r="AB37" i="123"/>
  <c r="AA37" i="123"/>
  <c r="Z37" i="123"/>
  <c r="Y37" i="123"/>
  <c r="X37" i="123"/>
  <c r="W37" i="123"/>
  <c r="V37" i="123"/>
  <c r="U37" i="123"/>
  <c r="T37" i="123"/>
  <c r="S37" i="123"/>
  <c r="R37" i="123"/>
  <c r="Q37" i="123"/>
  <c r="P37" i="123"/>
  <c r="O37" i="123"/>
  <c r="N37" i="123"/>
  <c r="M37" i="123"/>
  <c r="L37" i="123"/>
  <c r="K37" i="123"/>
  <c r="J37" i="123"/>
  <c r="CG37" i="123" s="1"/>
  <c r="I37" i="123"/>
  <c r="H37" i="123"/>
  <c r="G37" i="123"/>
  <c r="F37" i="123"/>
  <c r="E37" i="123"/>
  <c r="D37" i="123"/>
  <c r="C37" i="123"/>
  <c r="CF36" i="123"/>
  <c r="CF89" i="123" s="1"/>
  <c r="CE36" i="123"/>
  <c r="CE89" i="123" s="1"/>
  <c r="CD36" i="123"/>
  <c r="CD89" i="123" s="1"/>
  <c r="CC36" i="123"/>
  <c r="CC89" i="123" s="1"/>
  <c r="CB36" i="123"/>
  <c r="CB89" i="123" s="1"/>
  <c r="CA36" i="123"/>
  <c r="CA89" i="123" s="1"/>
  <c r="BZ36" i="123"/>
  <c r="BZ89" i="123" s="1"/>
  <c r="BY36" i="123"/>
  <c r="BX36" i="123"/>
  <c r="BX89" i="123" s="1"/>
  <c r="BW36" i="123"/>
  <c r="BW89" i="123" s="1"/>
  <c r="BV36" i="123"/>
  <c r="BV89" i="123" s="1"/>
  <c r="BU36" i="123"/>
  <c r="BU89" i="123" s="1"/>
  <c r="BT36" i="123"/>
  <c r="BT89" i="123" s="1"/>
  <c r="BS36" i="123"/>
  <c r="BS89" i="123" s="1"/>
  <c r="BR36" i="123"/>
  <c r="BR89" i="123" s="1"/>
  <c r="BQ36" i="123"/>
  <c r="BQ89" i="123" s="1"/>
  <c r="BP36" i="123"/>
  <c r="BP89" i="123" s="1"/>
  <c r="BO36" i="123"/>
  <c r="BO89" i="123" s="1"/>
  <c r="BN36" i="123"/>
  <c r="BN89" i="123" s="1"/>
  <c r="BM36" i="123"/>
  <c r="BM89" i="123" s="1"/>
  <c r="BL36" i="123"/>
  <c r="BL89" i="123" s="1"/>
  <c r="BK36" i="123"/>
  <c r="BK89" i="123" s="1"/>
  <c r="BJ36" i="123"/>
  <c r="BJ89" i="123" s="1"/>
  <c r="BI36" i="123"/>
  <c r="BI89" i="123" s="1"/>
  <c r="BH36" i="123"/>
  <c r="BH89" i="123" s="1"/>
  <c r="BG36" i="123"/>
  <c r="BG89" i="123" s="1"/>
  <c r="BF36" i="123"/>
  <c r="BF89" i="123" s="1"/>
  <c r="BE36" i="123"/>
  <c r="BE89" i="123" s="1"/>
  <c r="BD36" i="123"/>
  <c r="BD89" i="123" s="1"/>
  <c r="BC36" i="123"/>
  <c r="BC89" i="123" s="1"/>
  <c r="BB36" i="123"/>
  <c r="BA36" i="123"/>
  <c r="BA89" i="123" s="1"/>
  <c r="AZ36" i="123"/>
  <c r="AZ89" i="123" s="1"/>
  <c r="AY36" i="123"/>
  <c r="AY89" i="123" s="1"/>
  <c r="AX36" i="123"/>
  <c r="AX89" i="123" s="1"/>
  <c r="AW36" i="123"/>
  <c r="AW89" i="123" s="1"/>
  <c r="AV36" i="123"/>
  <c r="AV89" i="123" s="1"/>
  <c r="AU36" i="123"/>
  <c r="AU89" i="123" s="1"/>
  <c r="AT36" i="123"/>
  <c r="AT89" i="123" s="1"/>
  <c r="AS36" i="123"/>
  <c r="AS89" i="123" s="1"/>
  <c r="AR36" i="123"/>
  <c r="AR89" i="123" s="1"/>
  <c r="AQ36" i="123"/>
  <c r="AQ89" i="123" s="1"/>
  <c r="AP36" i="123"/>
  <c r="AP89" i="123" s="1"/>
  <c r="AO36" i="123"/>
  <c r="AO89" i="123" s="1"/>
  <c r="AN36" i="123"/>
  <c r="AN89" i="123" s="1"/>
  <c r="AM36" i="123"/>
  <c r="AM89" i="123" s="1"/>
  <c r="AL36" i="123"/>
  <c r="AL89" i="123" s="1"/>
  <c r="AK36" i="123"/>
  <c r="AJ36" i="123"/>
  <c r="AJ89" i="123" s="1"/>
  <c r="AI36" i="123"/>
  <c r="AI89" i="123" s="1"/>
  <c r="AH36" i="123"/>
  <c r="AH89" i="123" s="1"/>
  <c r="AG36" i="123"/>
  <c r="AG89" i="123" s="1"/>
  <c r="AF36" i="123"/>
  <c r="AF89" i="123" s="1"/>
  <c r="AE36" i="123"/>
  <c r="AE89" i="123" s="1"/>
  <c r="AD36" i="123"/>
  <c r="AD89" i="123" s="1"/>
  <c r="AC36" i="123"/>
  <c r="AC89" i="123" s="1"/>
  <c r="AB36" i="123"/>
  <c r="AB89" i="123" s="1"/>
  <c r="AA36" i="123"/>
  <c r="AA89" i="123" s="1"/>
  <c r="Z36" i="123"/>
  <c r="Z89" i="123" s="1"/>
  <c r="Y36" i="123"/>
  <c r="Y89" i="123" s="1"/>
  <c r="X36" i="123"/>
  <c r="X89" i="123" s="1"/>
  <c r="W36" i="123"/>
  <c r="W89" i="123" s="1"/>
  <c r="V36" i="123"/>
  <c r="V89" i="123" s="1"/>
  <c r="U36" i="123"/>
  <c r="U89" i="123" s="1"/>
  <c r="T36" i="123"/>
  <c r="T89" i="123" s="1"/>
  <c r="S36" i="123"/>
  <c r="S89" i="123" s="1"/>
  <c r="R36" i="123"/>
  <c r="R89" i="123" s="1"/>
  <c r="Q36" i="123"/>
  <c r="Q89" i="123" s="1"/>
  <c r="P36" i="123"/>
  <c r="P89" i="123" s="1"/>
  <c r="O36" i="123"/>
  <c r="O89" i="123" s="1"/>
  <c r="N36" i="123"/>
  <c r="N89" i="123" s="1"/>
  <c r="M36" i="123"/>
  <c r="M89" i="123" s="1"/>
  <c r="L36" i="123"/>
  <c r="L89" i="123" s="1"/>
  <c r="K36" i="123"/>
  <c r="J36" i="123"/>
  <c r="I36" i="123"/>
  <c r="I89" i="123" s="1"/>
  <c r="H36" i="123"/>
  <c r="H89" i="123" s="1"/>
  <c r="G36" i="123"/>
  <c r="G89" i="123" s="1"/>
  <c r="F36" i="123"/>
  <c r="F89" i="123" s="1"/>
  <c r="E36" i="123"/>
  <c r="E89" i="123" s="1"/>
  <c r="D36" i="123"/>
  <c r="D89" i="123" s="1"/>
  <c r="C36" i="123"/>
  <c r="C89" i="123" s="1"/>
  <c r="CF35" i="123"/>
  <c r="CE35" i="123"/>
  <c r="CD35" i="123"/>
  <c r="CC35" i="123"/>
  <c r="CB35" i="123"/>
  <c r="CA35" i="123"/>
  <c r="BZ35" i="123"/>
  <c r="BY35" i="123"/>
  <c r="BX35" i="123"/>
  <c r="BW35" i="123"/>
  <c r="BV35" i="123"/>
  <c r="BU35" i="123"/>
  <c r="BT35" i="123"/>
  <c r="BS35" i="123"/>
  <c r="BR35" i="123"/>
  <c r="BQ35" i="123"/>
  <c r="BP35" i="123"/>
  <c r="BO35" i="123"/>
  <c r="BN35" i="123"/>
  <c r="BM35" i="123"/>
  <c r="BL35" i="123"/>
  <c r="BK35" i="123"/>
  <c r="BJ35" i="123"/>
  <c r="BI35" i="123"/>
  <c r="BH35" i="123"/>
  <c r="BG35" i="123"/>
  <c r="BF35" i="123"/>
  <c r="BE35" i="123"/>
  <c r="BD35" i="123"/>
  <c r="BC35" i="123"/>
  <c r="BB35" i="123"/>
  <c r="BA35" i="123"/>
  <c r="AZ35" i="123"/>
  <c r="AY35" i="123"/>
  <c r="AX35" i="123"/>
  <c r="AW35" i="123"/>
  <c r="AV35" i="123"/>
  <c r="AU35" i="123"/>
  <c r="AT35" i="123"/>
  <c r="AS35" i="123"/>
  <c r="AR35" i="123"/>
  <c r="AQ35" i="123"/>
  <c r="AP35" i="123"/>
  <c r="AO35" i="123"/>
  <c r="AN35" i="123"/>
  <c r="AM35" i="123"/>
  <c r="AL35" i="123"/>
  <c r="AK35" i="123"/>
  <c r="CH35" i="123" s="1"/>
  <c r="AJ35" i="123"/>
  <c r="AI35" i="123"/>
  <c r="AH35" i="123"/>
  <c r="AG35" i="123"/>
  <c r="AF35" i="123"/>
  <c r="AE35" i="123"/>
  <c r="AD35" i="123"/>
  <c r="AC35" i="123"/>
  <c r="AB35" i="123"/>
  <c r="AA35" i="123"/>
  <c r="Z35" i="123"/>
  <c r="Y35" i="123"/>
  <c r="X35" i="123"/>
  <c r="W35" i="123"/>
  <c r="V35" i="123"/>
  <c r="U35" i="123"/>
  <c r="T35" i="123"/>
  <c r="S35" i="123"/>
  <c r="R35" i="123"/>
  <c r="Q35" i="123"/>
  <c r="P35" i="123"/>
  <c r="O35" i="123"/>
  <c r="N35" i="123"/>
  <c r="M35" i="123"/>
  <c r="L35" i="123"/>
  <c r="K35" i="123"/>
  <c r="J35" i="123"/>
  <c r="I35" i="123"/>
  <c r="H35" i="123"/>
  <c r="G35" i="123"/>
  <c r="F35" i="123"/>
  <c r="E35" i="123"/>
  <c r="D35" i="123"/>
  <c r="C35" i="123"/>
  <c r="CF34" i="123"/>
  <c r="CE34" i="123"/>
  <c r="CD34" i="123"/>
  <c r="CC34" i="123"/>
  <c r="CB34" i="123"/>
  <c r="CA34" i="123"/>
  <c r="BZ34" i="123"/>
  <c r="BY34" i="123"/>
  <c r="BX34" i="123"/>
  <c r="BW34" i="123"/>
  <c r="BV34" i="123"/>
  <c r="BU34" i="123"/>
  <c r="BT34" i="123"/>
  <c r="BS34" i="123"/>
  <c r="BR34" i="123"/>
  <c r="BQ34" i="123"/>
  <c r="BP34" i="123"/>
  <c r="BO34" i="123"/>
  <c r="BN34" i="123"/>
  <c r="BM34" i="123"/>
  <c r="BL34" i="123"/>
  <c r="BK34" i="123"/>
  <c r="BJ34" i="123"/>
  <c r="BI34" i="123"/>
  <c r="BH34" i="123"/>
  <c r="BG34" i="123"/>
  <c r="BF34" i="123"/>
  <c r="BE34" i="123"/>
  <c r="BD34" i="123"/>
  <c r="BC34" i="123"/>
  <c r="BB34" i="123"/>
  <c r="BA34" i="123"/>
  <c r="AZ34" i="123"/>
  <c r="AY34" i="123"/>
  <c r="AX34" i="123"/>
  <c r="AW34" i="123"/>
  <c r="AV34" i="123"/>
  <c r="AU34" i="123"/>
  <c r="AT34" i="123"/>
  <c r="AS34" i="123"/>
  <c r="AR34" i="123"/>
  <c r="AQ34" i="123"/>
  <c r="AP34" i="123"/>
  <c r="AO34" i="123"/>
  <c r="AN34" i="123"/>
  <c r="AM34" i="123"/>
  <c r="AL34" i="123"/>
  <c r="AK34" i="123"/>
  <c r="CH34" i="123" s="1"/>
  <c r="AJ34" i="123"/>
  <c r="AI34" i="123"/>
  <c r="AH34" i="123"/>
  <c r="AG34" i="123"/>
  <c r="AF34" i="123"/>
  <c r="AE34" i="123"/>
  <c r="AD34" i="123"/>
  <c r="AC34" i="123"/>
  <c r="AB34" i="123"/>
  <c r="AA34" i="123"/>
  <c r="Z34" i="123"/>
  <c r="Y34" i="123"/>
  <c r="X34" i="123"/>
  <c r="W34" i="123"/>
  <c r="V34" i="123"/>
  <c r="U34" i="123"/>
  <c r="T34" i="123"/>
  <c r="S34" i="123"/>
  <c r="R34" i="123"/>
  <c r="Q34" i="123"/>
  <c r="P34" i="123"/>
  <c r="O34" i="123"/>
  <c r="N34" i="123"/>
  <c r="M34" i="123"/>
  <c r="L34" i="123"/>
  <c r="K34" i="123"/>
  <c r="J34" i="123"/>
  <c r="I34" i="123"/>
  <c r="H34" i="123"/>
  <c r="G34" i="123"/>
  <c r="F34" i="123"/>
  <c r="E34" i="123"/>
  <c r="D34" i="123"/>
  <c r="C34" i="123"/>
  <c r="CF33" i="123"/>
  <c r="CE33" i="123"/>
  <c r="CD33" i="123"/>
  <c r="CC33" i="123"/>
  <c r="CB33" i="123"/>
  <c r="CA33" i="123"/>
  <c r="BZ33" i="123"/>
  <c r="BY33" i="123"/>
  <c r="BX33" i="123"/>
  <c r="BW33" i="123"/>
  <c r="BV33" i="123"/>
  <c r="BU33" i="123"/>
  <c r="BT33" i="123"/>
  <c r="BS33" i="123"/>
  <c r="BR33" i="123"/>
  <c r="BQ33" i="123"/>
  <c r="BP33" i="123"/>
  <c r="BO33" i="123"/>
  <c r="BN33" i="123"/>
  <c r="BM33" i="123"/>
  <c r="BL33" i="123"/>
  <c r="BK33" i="123"/>
  <c r="BJ33" i="123"/>
  <c r="BI33" i="123"/>
  <c r="BH33" i="123"/>
  <c r="BG33" i="123"/>
  <c r="BF33" i="123"/>
  <c r="BE33" i="123"/>
  <c r="BD33" i="123"/>
  <c r="BC33" i="123"/>
  <c r="BB33" i="123"/>
  <c r="BA33" i="123"/>
  <c r="AZ33" i="123"/>
  <c r="AY33" i="123"/>
  <c r="AX33" i="123"/>
  <c r="AW33" i="123"/>
  <c r="AV33" i="123"/>
  <c r="AU33" i="123"/>
  <c r="AT33" i="123"/>
  <c r="AS33" i="123"/>
  <c r="AR33" i="123"/>
  <c r="AQ33" i="123"/>
  <c r="AP33" i="123"/>
  <c r="AO33" i="123"/>
  <c r="AN33" i="123"/>
  <c r="AM33" i="123"/>
  <c r="AL33" i="123"/>
  <c r="AK33" i="123"/>
  <c r="AJ33" i="123"/>
  <c r="AI33" i="123"/>
  <c r="AH33" i="123"/>
  <c r="AG33" i="123"/>
  <c r="AF33" i="123"/>
  <c r="AE33" i="123"/>
  <c r="AD33" i="123"/>
  <c r="AC33" i="123"/>
  <c r="AB33" i="123"/>
  <c r="AA33" i="123"/>
  <c r="Z33" i="123"/>
  <c r="Y33" i="123"/>
  <c r="X33" i="123"/>
  <c r="W33" i="123"/>
  <c r="V33" i="123"/>
  <c r="U33" i="123"/>
  <c r="T33" i="123"/>
  <c r="S33" i="123"/>
  <c r="R33" i="123"/>
  <c r="Q33" i="123"/>
  <c r="P33" i="123"/>
  <c r="O33" i="123"/>
  <c r="N33" i="123"/>
  <c r="M33" i="123"/>
  <c r="L33" i="123"/>
  <c r="K33" i="123"/>
  <c r="J33" i="123"/>
  <c r="CG33" i="123" s="1"/>
  <c r="I33" i="123"/>
  <c r="H33" i="123"/>
  <c r="G33" i="123"/>
  <c r="F33" i="123"/>
  <c r="E33" i="123"/>
  <c r="D33" i="123"/>
  <c r="C33" i="123"/>
  <c r="CF32" i="123"/>
  <c r="CE32" i="123"/>
  <c r="CD32" i="123"/>
  <c r="CC32" i="123"/>
  <c r="CB32" i="123"/>
  <c r="CA32" i="123"/>
  <c r="BZ32" i="123"/>
  <c r="BY32" i="123"/>
  <c r="BX32" i="123"/>
  <c r="BW32" i="123"/>
  <c r="BV32" i="123"/>
  <c r="BU32" i="123"/>
  <c r="BT32" i="123"/>
  <c r="BS32" i="123"/>
  <c r="BR32" i="123"/>
  <c r="BQ32" i="123"/>
  <c r="BP32" i="123"/>
  <c r="BO32" i="123"/>
  <c r="BN32" i="123"/>
  <c r="BM32" i="123"/>
  <c r="BL32" i="123"/>
  <c r="BK32" i="123"/>
  <c r="BJ32" i="123"/>
  <c r="BI32" i="123"/>
  <c r="BH32" i="123"/>
  <c r="BG32" i="123"/>
  <c r="BF32" i="123"/>
  <c r="BE32" i="123"/>
  <c r="BD32" i="123"/>
  <c r="BC32" i="123"/>
  <c r="BB32" i="123"/>
  <c r="BA32" i="123"/>
  <c r="AZ32" i="123"/>
  <c r="AY32" i="123"/>
  <c r="AX32" i="123"/>
  <c r="AW32" i="123"/>
  <c r="AV32" i="123"/>
  <c r="AU32" i="123"/>
  <c r="AT32" i="123"/>
  <c r="AS32" i="123"/>
  <c r="AR32" i="123"/>
  <c r="AQ32" i="123"/>
  <c r="AP32" i="123"/>
  <c r="AO32" i="123"/>
  <c r="AN32" i="123"/>
  <c r="CI32" i="123" s="1"/>
  <c r="AM32" i="123"/>
  <c r="AL32" i="123"/>
  <c r="AK32" i="123"/>
  <c r="CH32" i="123" s="1"/>
  <c r="AJ32" i="123"/>
  <c r="AI32" i="123"/>
  <c r="AH32" i="123"/>
  <c r="AG32" i="123"/>
  <c r="AF32" i="123"/>
  <c r="AE32" i="123"/>
  <c r="AD32" i="123"/>
  <c r="AC32" i="123"/>
  <c r="AB32" i="123"/>
  <c r="AA32" i="123"/>
  <c r="Z32" i="123"/>
  <c r="Y32" i="123"/>
  <c r="X32" i="123"/>
  <c r="W32" i="123"/>
  <c r="V32" i="123"/>
  <c r="U32" i="123"/>
  <c r="T32" i="123"/>
  <c r="S32" i="123"/>
  <c r="R32" i="123"/>
  <c r="Q32" i="123"/>
  <c r="P32" i="123"/>
  <c r="O32" i="123"/>
  <c r="N32" i="123"/>
  <c r="M32" i="123"/>
  <c r="L32" i="123"/>
  <c r="K32" i="123"/>
  <c r="J32" i="123"/>
  <c r="CG32" i="123" s="1"/>
  <c r="I32" i="123"/>
  <c r="H32" i="123"/>
  <c r="G32" i="123"/>
  <c r="F32" i="123"/>
  <c r="E32" i="123"/>
  <c r="D32" i="123"/>
  <c r="C32" i="123"/>
  <c r="CF31" i="123"/>
  <c r="CE31" i="123"/>
  <c r="CD31" i="123"/>
  <c r="CC31" i="123"/>
  <c r="CB31" i="123"/>
  <c r="CA31" i="123"/>
  <c r="BZ31" i="123"/>
  <c r="BY31" i="123"/>
  <c r="BX31" i="123"/>
  <c r="BW31" i="123"/>
  <c r="BV31" i="123"/>
  <c r="BU31" i="123"/>
  <c r="BT31" i="123"/>
  <c r="BS31" i="123"/>
  <c r="BR31" i="123"/>
  <c r="BQ31" i="123"/>
  <c r="BP31" i="123"/>
  <c r="BO31" i="123"/>
  <c r="BN31" i="123"/>
  <c r="BM31" i="123"/>
  <c r="BL31" i="123"/>
  <c r="BK31" i="123"/>
  <c r="BJ31" i="123"/>
  <c r="BI31" i="123"/>
  <c r="BH31" i="123"/>
  <c r="BG31" i="123"/>
  <c r="BF31" i="123"/>
  <c r="BE31" i="123"/>
  <c r="BD31" i="123"/>
  <c r="BC31" i="123"/>
  <c r="BB31" i="123"/>
  <c r="BA31" i="123"/>
  <c r="AZ31" i="123"/>
  <c r="AY31" i="123"/>
  <c r="AX31" i="123"/>
  <c r="AW31" i="123"/>
  <c r="AV31" i="123"/>
  <c r="AU31" i="123"/>
  <c r="AT31" i="123"/>
  <c r="AS31" i="123"/>
  <c r="AR31" i="123"/>
  <c r="AQ31" i="123"/>
  <c r="AP31" i="123"/>
  <c r="AO31" i="123"/>
  <c r="AN31" i="123"/>
  <c r="AM31" i="123"/>
  <c r="AL31" i="123"/>
  <c r="AK31" i="123"/>
  <c r="AJ31" i="123"/>
  <c r="AI31" i="123"/>
  <c r="AH31" i="123"/>
  <c r="AG31" i="123"/>
  <c r="AF31" i="123"/>
  <c r="AE31" i="123"/>
  <c r="AD31" i="123"/>
  <c r="AC31" i="123"/>
  <c r="AB31" i="123"/>
  <c r="AA31" i="123"/>
  <c r="Z31" i="123"/>
  <c r="Y31" i="123"/>
  <c r="X31" i="123"/>
  <c r="W31" i="123"/>
  <c r="V31" i="123"/>
  <c r="U31" i="123"/>
  <c r="T31" i="123"/>
  <c r="S31" i="123"/>
  <c r="R31" i="123"/>
  <c r="Q31" i="123"/>
  <c r="P31" i="123"/>
  <c r="O31" i="123"/>
  <c r="N31" i="123"/>
  <c r="M31" i="123"/>
  <c r="L31" i="123"/>
  <c r="K31" i="123"/>
  <c r="J31" i="123"/>
  <c r="I31" i="123"/>
  <c r="H31" i="123"/>
  <c r="G31" i="123"/>
  <c r="F31" i="123"/>
  <c r="E31" i="123"/>
  <c r="D31" i="123"/>
  <c r="C31" i="123"/>
  <c r="CF30" i="123"/>
  <c r="CE30" i="123"/>
  <c r="CD30" i="123"/>
  <c r="CC30" i="123"/>
  <c r="CB30" i="123"/>
  <c r="CA30" i="123"/>
  <c r="BZ30" i="123"/>
  <c r="BY30" i="123"/>
  <c r="BX30" i="123"/>
  <c r="BW30" i="123"/>
  <c r="BV30" i="123"/>
  <c r="BU30" i="123"/>
  <c r="BT30" i="123"/>
  <c r="BS30" i="123"/>
  <c r="BR30" i="123"/>
  <c r="BQ30" i="123"/>
  <c r="BP30" i="123"/>
  <c r="BO30" i="123"/>
  <c r="BN30" i="123"/>
  <c r="BM30" i="123"/>
  <c r="BL30" i="123"/>
  <c r="BK30" i="123"/>
  <c r="BJ30" i="123"/>
  <c r="BI30" i="123"/>
  <c r="BH30" i="123"/>
  <c r="BG30" i="123"/>
  <c r="BF30" i="123"/>
  <c r="BE30" i="123"/>
  <c r="BD30" i="123"/>
  <c r="BC30" i="123"/>
  <c r="BB30" i="123"/>
  <c r="BA30" i="123"/>
  <c r="AZ30" i="123"/>
  <c r="AY30" i="123"/>
  <c r="AX30" i="123"/>
  <c r="AW30" i="123"/>
  <c r="AV30" i="123"/>
  <c r="AU30" i="123"/>
  <c r="AT30" i="123"/>
  <c r="AS30" i="123"/>
  <c r="AR30" i="123"/>
  <c r="AQ30" i="123"/>
  <c r="AP30" i="123"/>
  <c r="AO30" i="123"/>
  <c r="AN30" i="123"/>
  <c r="AM30" i="123"/>
  <c r="AL30" i="123"/>
  <c r="AK30" i="123"/>
  <c r="CH30" i="123" s="1"/>
  <c r="AJ30" i="123"/>
  <c r="AI30" i="123"/>
  <c r="AH30" i="123"/>
  <c r="AG30" i="123"/>
  <c r="AF30" i="123"/>
  <c r="AE30" i="123"/>
  <c r="AD30" i="123"/>
  <c r="AC30" i="123"/>
  <c r="AB30" i="123"/>
  <c r="AA30" i="123"/>
  <c r="Z30" i="123"/>
  <c r="Y30" i="123"/>
  <c r="X30" i="123"/>
  <c r="W30" i="123"/>
  <c r="V30" i="123"/>
  <c r="U30" i="123"/>
  <c r="T30" i="123"/>
  <c r="S30" i="123"/>
  <c r="R30" i="123"/>
  <c r="Q30" i="123"/>
  <c r="P30" i="123"/>
  <c r="O30" i="123"/>
  <c r="N30" i="123"/>
  <c r="M30" i="123"/>
  <c r="L30" i="123"/>
  <c r="K30" i="123"/>
  <c r="J30" i="123"/>
  <c r="CG30" i="123" s="1"/>
  <c r="I30" i="123"/>
  <c r="H30" i="123"/>
  <c r="G30" i="123"/>
  <c r="F30" i="123"/>
  <c r="E30" i="123"/>
  <c r="D30" i="123"/>
  <c r="C30" i="123"/>
  <c r="CF29" i="123"/>
  <c r="CE29" i="123"/>
  <c r="CD29" i="123"/>
  <c r="CC29" i="123"/>
  <c r="CB29" i="123"/>
  <c r="CA29" i="123"/>
  <c r="BZ29" i="123"/>
  <c r="BY29" i="123"/>
  <c r="BX29" i="123"/>
  <c r="BW29" i="123"/>
  <c r="BV29" i="123"/>
  <c r="BU29" i="123"/>
  <c r="BT29" i="123"/>
  <c r="BS29" i="123"/>
  <c r="BR29" i="123"/>
  <c r="BQ29" i="123"/>
  <c r="BP29" i="123"/>
  <c r="BO29" i="123"/>
  <c r="BN29" i="123"/>
  <c r="BM29" i="123"/>
  <c r="BL29" i="123"/>
  <c r="BK29" i="123"/>
  <c r="BJ29" i="123"/>
  <c r="BI29" i="123"/>
  <c r="BH29" i="123"/>
  <c r="BG29" i="123"/>
  <c r="BF29" i="123"/>
  <c r="BE29" i="123"/>
  <c r="BD29" i="123"/>
  <c r="BC29" i="123"/>
  <c r="BB29" i="123"/>
  <c r="BA29" i="123"/>
  <c r="AZ29" i="123"/>
  <c r="AY29" i="123"/>
  <c r="AX29" i="123"/>
  <c r="AW29" i="123"/>
  <c r="AV29" i="123"/>
  <c r="AU29" i="123"/>
  <c r="AT29" i="123"/>
  <c r="AS29" i="123"/>
  <c r="AR29" i="123"/>
  <c r="AQ29" i="123"/>
  <c r="AP29" i="123"/>
  <c r="AO29" i="123"/>
  <c r="AN29" i="123"/>
  <c r="AM29" i="123"/>
  <c r="AL29" i="123"/>
  <c r="AK29" i="123"/>
  <c r="AJ29" i="123"/>
  <c r="AI29" i="123"/>
  <c r="AH29" i="123"/>
  <c r="AG29" i="123"/>
  <c r="AF29" i="123"/>
  <c r="AE29" i="123"/>
  <c r="AD29" i="123"/>
  <c r="AC29" i="123"/>
  <c r="AB29" i="123"/>
  <c r="AA29" i="123"/>
  <c r="Z29" i="123"/>
  <c r="Y29" i="123"/>
  <c r="X29" i="123"/>
  <c r="W29" i="123"/>
  <c r="V29" i="123"/>
  <c r="U29" i="123"/>
  <c r="T29" i="123"/>
  <c r="S29" i="123"/>
  <c r="R29" i="123"/>
  <c r="Q29" i="123"/>
  <c r="P29" i="123"/>
  <c r="O29" i="123"/>
  <c r="N29" i="123"/>
  <c r="M29" i="123"/>
  <c r="L29" i="123"/>
  <c r="K29" i="123"/>
  <c r="J29" i="123"/>
  <c r="CG29" i="123" s="1"/>
  <c r="I29" i="123"/>
  <c r="H29" i="123"/>
  <c r="G29" i="123"/>
  <c r="F29" i="123"/>
  <c r="E29" i="123"/>
  <c r="D29" i="123"/>
  <c r="C29" i="123"/>
  <c r="CF28" i="123"/>
  <c r="CE28" i="123"/>
  <c r="CD28" i="123"/>
  <c r="CC28" i="123"/>
  <c r="CB28" i="123"/>
  <c r="CA28" i="123"/>
  <c r="BZ28" i="123"/>
  <c r="BY28" i="123"/>
  <c r="CI28" i="123" s="1"/>
  <c r="BX28" i="123"/>
  <c r="BW28" i="123"/>
  <c r="BV28" i="123"/>
  <c r="BU28" i="123"/>
  <c r="BT28" i="123"/>
  <c r="BS28" i="123"/>
  <c r="BR28" i="123"/>
  <c r="BQ28" i="123"/>
  <c r="BP28" i="123"/>
  <c r="BO28" i="123"/>
  <c r="BN28" i="123"/>
  <c r="BM28" i="123"/>
  <c r="BL28" i="123"/>
  <c r="BK28" i="123"/>
  <c r="BJ28" i="123"/>
  <c r="BI28" i="123"/>
  <c r="BH28" i="123"/>
  <c r="BG28" i="123"/>
  <c r="BF28" i="123"/>
  <c r="BE28" i="123"/>
  <c r="BD28" i="123"/>
  <c r="BC28" i="123"/>
  <c r="BB28" i="123"/>
  <c r="BA28" i="123"/>
  <c r="AZ28" i="123"/>
  <c r="AY28" i="123"/>
  <c r="AX28" i="123"/>
  <c r="AW28" i="123"/>
  <c r="AV28" i="123"/>
  <c r="AU28" i="123"/>
  <c r="AT28" i="123"/>
  <c r="AS28" i="123"/>
  <c r="AR28" i="123"/>
  <c r="AQ28" i="123"/>
  <c r="AP28" i="123"/>
  <c r="AO28" i="123"/>
  <c r="AN28" i="123"/>
  <c r="AM28" i="123"/>
  <c r="AL28" i="123"/>
  <c r="AK28" i="123"/>
  <c r="CH28" i="123" s="1"/>
  <c r="AJ28" i="123"/>
  <c r="AI28" i="123"/>
  <c r="AH28" i="123"/>
  <c r="AG28" i="123"/>
  <c r="AF28" i="123"/>
  <c r="AE28" i="123"/>
  <c r="AD28" i="123"/>
  <c r="AC28" i="123"/>
  <c r="AB28" i="123"/>
  <c r="AA28" i="123"/>
  <c r="Z28" i="123"/>
  <c r="Y28" i="123"/>
  <c r="X28" i="123"/>
  <c r="W28" i="123"/>
  <c r="V28" i="123"/>
  <c r="U28" i="123"/>
  <c r="T28" i="123"/>
  <c r="S28" i="123"/>
  <c r="R28" i="123"/>
  <c r="Q28" i="123"/>
  <c r="P28" i="123"/>
  <c r="O28" i="123"/>
  <c r="N28" i="123"/>
  <c r="M28" i="123"/>
  <c r="L28" i="123"/>
  <c r="K28" i="123"/>
  <c r="J28" i="123"/>
  <c r="CG28" i="123" s="1"/>
  <c r="I28" i="123"/>
  <c r="H28" i="123"/>
  <c r="G28" i="123"/>
  <c r="F28" i="123"/>
  <c r="E28" i="123"/>
  <c r="D28" i="123"/>
  <c r="C28" i="123"/>
  <c r="CF27" i="123"/>
  <c r="CE27" i="123"/>
  <c r="CD27" i="123"/>
  <c r="CC27" i="123"/>
  <c r="CB27" i="123"/>
  <c r="CA27" i="123"/>
  <c r="BZ27" i="123"/>
  <c r="BY27" i="123"/>
  <c r="BX27" i="123"/>
  <c r="BW27" i="123"/>
  <c r="BV27" i="123"/>
  <c r="BU27" i="123"/>
  <c r="BT27" i="123"/>
  <c r="BS27" i="123"/>
  <c r="BR27" i="123"/>
  <c r="BQ27" i="123"/>
  <c r="BP27" i="123"/>
  <c r="BO27" i="123"/>
  <c r="BN27" i="123"/>
  <c r="BM27" i="123"/>
  <c r="BL27" i="123"/>
  <c r="BK27" i="123"/>
  <c r="BJ27" i="123"/>
  <c r="BI27" i="123"/>
  <c r="BH27" i="123"/>
  <c r="BG27" i="123"/>
  <c r="BF27" i="123"/>
  <c r="BE27" i="123"/>
  <c r="BD27" i="123"/>
  <c r="BC27" i="123"/>
  <c r="BB27" i="123"/>
  <c r="BA27" i="123"/>
  <c r="AZ27" i="123"/>
  <c r="AY27" i="123"/>
  <c r="AX27" i="123"/>
  <c r="AW27" i="123"/>
  <c r="AV27" i="123"/>
  <c r="AU27" i="123"/>
  <c r="AT27" i="123"/>
  <c r="AS27" i="123"/>
  <c r="AR27" i="123"/>
  <c r="AQ27" i="123"/>
  <c r="AP27" i="123"/>
  <c r="AO27" i="123"/>
  <c r="AN27" i="123"/>
  <c r="AM27" i="123"/>
  <c r="AL27" i="123"/>
  <c r="AK27" i="123"/>
  <c r="CH27" i="123" s="1"/>
  <c r="AJ27" i="123"/>
  <c r="AI27" i="123"/>
  <c r="AH27" i="123"/>
  <c r="AG27" i="123"/>
  <c r="AF27" i="123"/>
  <c r="AE27" i="123"/>
  <c r="AD27" i="123"/>
  <c r="AC27" i="123"/>
  <c r="AB27" i="123"/>
  <c r="AA27" i="123"/>
  <c r="Z27" i="123"/>
  <c r="Y27" i="123"/>
  <c r="X27" i="123"/>
  <c r="W27" i="123"/>
  <c r="V27" i="123"/>
  <c r="U27" i="123"/>
  <c r="T27" i="123"/>
  <c r="S27" i="123"/>
  <c r="R27" i="123"/>
  <c r="Q27" i="123"/>
  <c r="P27" i="123"/>
  <c r="O27" i="123"/>
  <c r="N27" i="123"/>
  <c r="M27" i="123"/>
  <c r="L27" i="123"/>
  <c r="K27" i="123"/>
  <c r="J27" i="123"/>
  <c r="I27" i="123"/>
  <c r="H27" i="123"/>
  <c r="G27" i="123"/>
  <c r="F27" i="123"/>
  <c r="E27" i="123"/>
  <c r="D27" i="123"/>
  <c r="C27" i="123"/>
  <c r="CF26" i="123"/>
  <c r="CE26" i="123"/>
  <c r="CD26" i="123"/>
  <c r="CC26" i="123"/>
  <c r="CB26" i="123"/>
  <c r="CA26" i="123"/>
  <c r="BZ26" i="123"/>
  <c r="BY26" i="123"/>
  <c r="BX26" i="123"/>
  <c r="BW26" i="123"/>
  <c r="BV26" i="123"/>
  <c r="BU26" i="123"/>
  <c r="BT26" i="123"/>
  <c r="BS26" i="123"/>
  <c r="BR26" i="123"/>
  <c r="BQ26" i="123"/>
  <c r="BP26" i="123"/>
  <c r="BO26" i="123"/>
  <c r="BN26" i="123"/>
  <c r="BM26" i="123"/>
  <c r="BL26" i="123"/>
  <c r="BK26" i="123"/>
  <c r="BJ26" i="123"/>
  <c r="BI26" i="123"/>
  <c r="BH26" i="123"/>
  <c r="BG26" i="123"/>
  <c r="BF26" i="123"/>
  <c r="BE26" i="123"/>
  <c r="BD26" i="123"/>
  <c r="BC26" i="123"/>
  <c r="BB26" i="123"/>
  <c r="BA26" i="123"/>
  <c r="AZ26" i="123"/>
  <c r="AY26" i="123"/>
  <c r="AX26" i="123"/>
  <c r="AW26" i="123"/>
  <c r="AV26" i="123"/>
  <c r="AU26" i="123"/>
  <c r="AT26" i="123"/>
  <c r="AS26" i="123"/>
  <c r="AR26" i="123"/>
  <c r="AQ26" i="123"/>
  <c r="AP26" i="123"/>
  <c r="AO26" i="123"/>
  <c r="AN26" i="123"/>
  <c r="AM26" i="123"/>
  <c r="AL26" i="123"/>
  <c r="AK26" i="123"/>
  <c r="CH26" i="123" s="1"/>
  <c r="AJ26" i="123"/>
  <c r="AI26" i="123"/>
  <c r="AH26" i="123"/>
  <c r="AG26" i="123"/>
  <c r="AF26" i="123"/>
  <c r="AE26" i="123"/>
  <c r="AD26" i="123"/>
  <c r="AC26" i="123"/>
  <c r="AB26" i="123"/>
  <c r="AA26" i="123"/>
  <c r="Z26" i="123"/>
  <c r="Y26" i="123"/>
  <c r="X26" i="123"/>
  <c r="W26" i="123"/>
  <c r="V26" i="123"/>
  <c r="U26" i="123"/>
  <c r="T26" i="123"/>
  <c r="S26" i="123"/>
  <c r="R26" i="123"/>
  <c r="Q26" i="123"/>
  <c r="P26" i="123"/>
  <c r="O26" i="123"/>
  <c r="N26" i="123"/>
  <c r="M26" i="123"/>
  <c r="L26" i="123"/>
  <c r="K26" i="123"/>
  <c r="J26" i="123"/>
  <c r="CG26" i="123" s="1"/>
  <c r="I26" i="123"/>
  <c r="H26" i="123"/>
  <c r="G26" i="123"/>
  <c r="F26" i="123"/>
  <c r="E26" i="123"/>
  <c r="D26" i="123"/>
  <c r="C26" i="123"/>
  <c r="CF25" i="123"/>
  <c r="CE25" i="123"/>
  <c r="CD25" i="123"/>
  <c r="CC25" i="123"/>
  <c r="CB25" i="123"/>
  <c r="CA25" i="123"/>
  <c r="BZ25" i="123"/>
  <c r="BY25" i="123"/>
  <c r="BX25" i="123"/>
  <c r="BW25" i="123"/>
  <c r="BV25" i="123"/>
  <c r="BU25" i="123"/>
  <c r="BT25" i="123"/>
  <c r="BS25" i="123"/>
  <c r="BR25" i="123"/>
  <c r="BQ25" i="123"/>
  <c r="BP25" i="123"/>
  <c r="BO25" i="123"/>
  <c r="BN25" i="123"/>
  <c r="BM25" i="123"/>
  <c r="BL25" i="123"/>
  <c r="BK25" i="123"/>
  <c r="BJ25" i="123"/>
  <c r="BI25" i="123"/>
  <c r="BH25" i="123"/>
  <c r="BG25" i="123"/>
  <c r="BF25" i="123"/>
  <c r="BE25" i="123"/>
  <c r="BD25" i="123"/>
  <c r="BC25" i="123"/>
  <c r="BB25" i="123"/>
  <c r="BA25" i="123"/>
  <c r="AZ25" i="123"/>
  <c r="AY25" i="123"/>
  <c r="AX25" i="123"/>
  <c r="AW25" i="123"/>
  <c r="AV25" i="123"/>
  <c r="AU25" i="123"/>
  <c r="AT25" i="123"/>
  <c r="AS25" i="123"/>
  <c r="AR25" i="123"/>
  <c r="AQ25" i="123"/>
  <c r="AP25" i="123"/>
  <c r="AO25" i="123"/>
  <c r="AN25" i="123"/>
  <c r="AM25" i="123"/>
  <c r="AL25" i="123"/>
  <c r="AK25" i="123"/>
  <c r="AJ25" i="123"/>
  <c r="AI25" i="123"/>
  <c r="AH25" i="123"/>
  <c r="AG25" i="123"/>
  <c r="AF25" i="123"/>
  <c r="AE25" i="123"/>
  <c r="AD25" i="123"/>
  <c r="AC25" i="123"/>
  <c r="AB25" i="123"/>
  <c r="AA25" i="123"/>
  <c r="Z25" i="123"/>
  <c r="Y25" i="123"/>
  <c r="X25" i="123"/>
  <c r="W25" i="123"/>
  <c r="V25" i="123"/>
  <c r="U25" i="123"/>
  <c r="T25" i="123"/>
  <c r="S25" i="123"/>
  <c r="R25" i="123"/>
  <c r="Q25" i="123"/>
  <c r="P25" i="123"/>
  <c r="O25" i="123"/>
  <c r="N25" i="123"/>
  <c r="M25" i="123"/>
  <c r="L25" i="123"/>
  <c r="K25" i="123"/>
  <c r="J25" i="123"/>
  <c r="I25" i="123"/>
  <c r="H25" i="123"/>
  <c r="G25" i="123"/>
  <c r="F25" i="123"/>
  <c r="E25" i="123"/>
  <c r="D25" i="123"/>
  <c r="C25" i="123"/>
  <c r="CF24" i="123"/>
  <c r="CE24" i="123"/>
  <c r="CD24" i="123"/>
  <c r="CC24" i="123"/>
  <c r="CB24" i="123"/>
  <c r="CA24" i="123"/>
  <c r="BZ24" i="123"/>
  <c r="BY24" i="123"/>
  <c r="BX24" i="123"/>
  <c r="BW24" i="123"/>
  <c r="BV24" i="123"/>
  <c r="BU24" i="123"/>
  <c r="BT24" i="123"/>
  <c r="BS24" i="123"/>
  <c r="BR24" i="123"/>
  <c r="BQ24" i="123"/>
  <c r="BP24" i="123"/>
  <c r="BO24" i="123"/>
  <c r="BN24" i="123"/>
  <c r="BM24" i="123"/>
  <c r="BL24" i="123"/>
  <c r="BK24" i="123"/>
  <c r="BJ24" i="123"/>
  <c r="BI24" i="123"/>
  <c r="BH24" i="123"/>
  <c r="BG24" i="123"/>
  <c r="BF24" i="123"/>
  <c r="BE24" i="123"/>
  <c r="BD24" i="123"/>
  <c r="BC24" i="123"/>
  <c r="BB24" i="123"/>
  <c r="BA24" i="123"/>
  <c r="AZ24" i="123"/>
  <c r="AY24" i="123"/>
  <c r="AX24" i="123"/>
  <c r="AW24" i="123"/>
  <c r="AV24" i="123"/>
  <c r="AU24" i="123"/>
  <c r="AT24" i="123"/>
  <c r="AS24" i="123"/>
  <c r="AR24" i="123"/>
  <c r="AQ24" i="123"/>
  <c r="AP24" i="123"/>
  <c r="AO24" i="123"/>
  <c r="AN24" i="123"/>
  <c r="AM24" i="123"/>
  <c r="AL24" i="123"/>
  <c r="AK24" i="123"/>
  <c r="CH24" i="123" s="1"/>
  <c r="AJ24" i="123"/>
  <c r="AI24" i="123"/>
  <c r="AH24" i="123"/>
  <c r="AG24" i="123"/>
  <c r="AF24" i="123"/>
  <c r="AE24" i="123"/>
  <c r="AD24" i="123"/>
  <c r="AC24" i="123"/>
  <c r="AB24" i="123"/>
  <c r="AA24" i="123"/>
  <c r="Z24" i="123"/>
  <c r="Y24" i="123"/>
  <c r="X24" i="123"/>
  <c r="W24" i="123"/>
  <c r="V24" i="123"/>
  <c r="U24" i="123"/>
  <c r="T24" i="123"/>
  <c r="S24" i="123"/>
  <c r="R24" i="123"/>
  <c r="Q24" i="123"/>
  <c r="P24" i="123"/>
  <c r="O24" i="123"/>
  <c r="N24" i="123"/>
  <c r="M24" i="123"/>
  <c r="L24" i="123"/>
  <c r="K24" i="123"/>
  <c r="J24" i="123"/>
  <c r="CG24" i="123" s="1"/>
  <c r="I24" i="123"/>
  <c r="H24" i="123"/>
  <c r="G24" i="123"/>
  <c r="F24" i="123"/>
  <c r="E24" i="123"/>
  <c r="D24" i="123"/>
  <c r="C24" i="123"/>
  <c r="CF23" i="123"/>
  <c r="CE23" i="123"/>
  <c r="CD23" i="123"/>
  <c r="CC23" i="123"/>
  <c r="CB23" i="123"/>
  <c r="CA23" i="123"/>
  <c r="BZ23" i="123"/>
  <c r="BY23" i="123"/>
  <c r="BX23" i="123"/>
  <c r="BW23" i="123"/>
  <c r="BV23" i="123"/>
  <c r="BU23" i="123"/>
  <c r="BT23" i="123"/>
  <c r="BS23" i="123"/>
  <c r="BR23" i="123"/>
  <c r="BQ23" i="123"/>
  <c r="BP23" i="123"/>
  <c r="BO23" i="123"/>
  <c r="BN23" i="123"/>
  <c r="BM23" i="123"/>
  <c r="BL23" i="123"/>
  <c r="BK23" i="123"/>
  <c r="BJ23" i="123"/>
  <c r="BI23" i="123"/>
  <c r="BH23" i="123"/>
  <c r="BG23" i="123"/>
  <c r="BF23" i="123"/>
  <c r="BE23" i="123"/>
  <c r="BD23" i="123"/>
  <c r="BC23" i="123"/>
  <c r="BB23" i="123"/>
  <c r="BA23" i="123"/>
  <c r="AZ23" i="123"/>
  <c r="AY23" i="123"/>
  <c r="AX23" i="123"/>
  <c r="AW23" i="123"/>
  <c r="AV23" i="123"/>
  <c r="AU23" i="123"/>
  <c r="AT23" i="123"/>
  <c r="AS23" i="123"/>
  <c r="AR23" i="123"/>
  <c r="AQ23" i="123"/>
  <c r="AP23" i="123"/>
  <c r="AO23" i="123"/>
  <c r="AN23" i="123"/>
  <c r="AM23" i="123"/>
  <c r="AL23" i="123"/>
  <c r="AK23" i="123"/>
  <c r="AJ23" i="123"/>
  <c r="AI23" i="123"/>
  <c r="AH23" i="123"/>
  <c r="AG23" i="123"/>
  <c r="AF23" i="123"/>
  <c r="AE23" i="123"/>
  <c r="AD23" i="123"/>
  <c r="AC23" i="123"/>
  <c r="AB23" i="123"/>
  <c r="AA23" i="123"/>
  <c r="Z23" i="123"/>
  <c r="Y23" i="123"/>
  <c r="X23" i="123"/>
  <c r="W23" i="123"/>
  <c r="V23" i="123"/>
  <c r="U23" i="123"/>
  <c r="T23" i="123"/>
  <c r="S23" i="123"/>
  <c r="R23" i="123"/>
  <c r="Q23" i="123"/>
  <c r="P23" i="123"/>
  <c r="O23" i="123"/>
  <c r="N23" i="123"/>
  <c r="M23" i="123"/>
  <c r="L23" i="123"/>
  <c r="K23" i="123"/>
  <c r="J23" i="123"/>
  <c r="I23" i="123"/>
  <c r="H23" i="123"/>
  <c r="G23" i="123"/>
  <c r="F23" i="123"/>
  <c r="E23" i="123"/>
  <c r="D23" i="123"/>
  <c r="C23" i="123"/>
  <c r="CF22" i="123"/>
  <c r="CE22" i="123"/>
  <c r="CD22" i="123"/>
  <c r="CC22" i="123"/>
  <c r="CB22" i="123"/>
  <c r="CA22" i="123"/>
  <c r="BZ22" i="123"/>
  <c r="BY22" i="123"/>
  <c r="BX22" i="123"/>
  <c r="BW22" i="123"/>
  <c r="BV22" i="123"/>
  <c r="BU22" i="123"/>
  <c r="BT22" i="123"/>
  <c r="BS22" i="123"/>
  <c r="BR22" i="123"/>
  <c r="BQ22" i="123"/>
  <c r="BP22" i="123"/>
  <c r="BO22" i="123"/>
  <c r="BN22" i="123"/>
  <c r="BM22" i="123"/>
  <c r="BL22" i="123"/>
  <c r="BK22" i="123"/>
  <c r="BJ22" i="123"/>
  <c r="BI22" i="123"/>
  <c r="BH22" i="123"/>
  <c r="BG22" i="123"/>
  <c r="BF22" i="123"/>
  <c r="BE22" i="123"/>
  <c r="BD22" i="123"/>
  <c r="BC22" i="123"/>
  <c r="BB22" i="123"/>
  <c r="BA22" i="123"/>
  <c r="AZ22" i="123"/>
  <c r="AY22" i="123"/>
  <c r="AX22" i="123"/>
  <c r="AW22" i="123"/>
  <c r="AV22" i="123"/>
  <c r="AU22" i="123"/>
  <c r="AT22" i="123"/>
  <c r="AS22" i="123"/>
  <c r="AR22" i="123"/>
  <c r="AQ22" i="123"/>
  <c r="AP22" i="123"/>
  <c r="AO22" i="123"/>
  <c r="AN22" i="123"/>
  <c r="AM22" i="123"/>
  <c r="AL22" i="123"/>
  <c r="AK22" i="123"/>
  <c r="CH22" i="123" s="1"/>
  <c r="AJ22" i="123"/>
  <c r="AI22" i="123"/>
  <c r="AH22" i="123"/>
  <c r="AG22" i="123"/>
  <c r="AF22" i="123"/>
  <c r="AE22" i="123"/>
  <c r="AD22" i="123"/>
  <c r="AC22" i="123"/>
  <c r="AB22" i="123"/>
  <c r="AA22" i="123"/>
  <c r="Z22" i="123"/>
  <c r="Y22" i="123"/>
  <c r="X22" i="123"/>
  <c r="W22" i="123"/>
  <c r="V22" i="123"/>
  <c r="U22" i="123"/>
  <c r="T22" i="123"/>
  <c r="S22" i="123"/>
  <c r="R22" i="123"/>
  <c r="Q22" i="123"/>
  <c r="P22" i="123"/>
  <c r="O22" i="123"/>
  <c r="N22" i="123"/>
  <c r="M22" i="123"/>
  <c r="L22" i="123"/>
  <c r="K22" i="123"/>
  <c r="J22" i="123"/>
  <c r="CG22" i="123" s="1"/>
  <c r="I22" i="123"/>
  <c r="H22" i="123"/>
  <c r="G22" i="123"/>
  <c r="F22" i="123"/>
  <c r="E22" i="123"/>
  <c r="D22" i="123"/>
  <c r="C22" i="123"/>
  <c r="CF21" i="123"/>
  <c r="CE21" i="123"/>
  <c r="CD21" i="123"/>
  <c r="CC21" i="123"/>
  <c r="CB21" i="123"/>
  <c r="CA21" i="123"/>
  <c r="BZ21" i="123"/>
  <c r="BY21" i="123"/>
  <c r="BX21" i="123"/>
  <c r="BW21" i="123"/>
  <c r="BV21" i="123"/>
  <c r="BU21" i="123"/>
  <c r="BT21" i="123"/>
  <c r="BS21" i="123"/>
  <c r="BR21" i="123"/>
  <c r="BQ21" i="123"/>
  <c r="BP21" i="123"/>
  <c r="BO21" i="123"/>
  <c r="BN21" i="123"/>
  <c r="BM21" i="123"/>
  <c r="BL21" i="123"/>
  <c r="BK21" i="123"/>
  <c r="BJ21" i="123"/>
  <c r="BI21" i="123"/>
  <c r="BH21" i="123"/>
  <c r="BG21" i="123"/>
  <c r="BF21" i="123"/>
  <c r="BE21" i="123"/>
  <c r="BD21" i="123"/>
  <c r="BC21" i="123"/>
  <c r="BB21" i="123"/>
  <c r="BA21" i="123"/>
  <c r="AZ21" i="123"/>
  <c r="AY21" i="123"/>
  <c r="AX21" i="123"/>
  <c r="AW21" i="123"/>
  <c r="AV21" i="123"/>
  <c r="AU21" i="123"/>
  <c r="AT21" i="123"/>
  <c r="AS21" i="123"/>
  <c r="AR21" i="123"/>
  <c r="AQ21" i="123"/>
  <c r="AP21" i="123"/>
  <c r="AO21" i="123"/>
  <c r="AN21" i="123"/>
  <c r="AM21" i="123"/>
  <c r="AL21" i="123"/>
  <c r="AK21" i="123"/>
  <c r="AJ21" i="123"/>
  <c r="AI21" i="123"/>
  <c r="AH21" i="123"/>
  <c r="AG21" i="123"/>
  <c r="AF21" i="123"/>
  <c r="AE21" i="123"/>
  <c r="AD21" i="123"/>
  <c r="AC21" i="123"/>
  <c r="AB21" i="123"/>
  <c r="AA21" i="123"/>
  <c r="Z21" i="123"/>
  <c r="Y21" i="123"/>
  <c r="X21" i="123"/>
  <c r="W21" i="123"/>
  <c r="V21" i="123"/>
  <c r="U21" i="123"/>
  <c r="T21" i="123"/>
  <c r="S21" i="123"/>
  <c r="R21" i="123"/>
  <c r="Q21" i="123"/>
  <c r="P21" i="123"/>
  <c r="O21" i="123"/>
  <c r="N21" i="123"/>
  <c r="M21" i="123"/>
  <c r="L21" i="123"/>
  <c r="K21" i="123"/>
  <c r="J21" i="123"/>
  <c r="CG21" i="123" s="1"/>
  <c r="I21" i="123"/>
  <c r="H21" i="123"/>
  <c r="G21" i="123"/>
  <c r="F21" i="123"/>
  <c r="E21" i="123"/>
  <c r="D21" i="123"/>
  <c r="C21" i="123"/>
  <c r="CF20" i="123"/>
  <c r="CE20" i="123"/>
  <c r="CD20" i="123"/>
  <c r="CC20" i="123"/>
  <c r="CB20" i="123"/>
  <c r="CA20" i="123"/>
  <c r="BZ20" i="123"/>
  <c r="BY20" i="123"/>
  <c r="BX20" i="123"/>
  <c r="BW20" i="123"/>
  <c r="BV20" i="123"/>
  <c r="BU20" i="123"/>
  <c r="BT20" i="123"/>
  <c r="BS20" i="123"/>
  <c r="BR20" i="123"/>
  <c r="BQ20" i="123"/>
  <c r="BP20" i="123"/>
  <c r="BO20" i="123"/>
  <c r="BN20" i="123"/>
  <c r="BM20" i="123"/>
  <c r="BL20" i="123"/>
  <c r="BK20" i="123"/>
  <c r="BJ20" i="123"/>
  <c r="BI20" i="123"/>
  <c r="BH20" i="123"/>
  <c r="BG20" i="123"/>
  <c r="BF20" i="123"/>
  <c r="BE20" i="123"/>
  <c r="BD20" i="123"/>
  <c r="BC20" i="123"/>
  <c r="BB20" i="123"/>
  <c r="BA20" i="123"/>
  <c r="AZ20" i="123"/>
  <c r="AY20" i="123"/>
  <c r="AX20" i="123"/>
  <c r="AW20" i="123"/>
  <c r="AV20" i="123"/>
  <c r="AU20" i="123"/>
  <c r="AT20" i="123"/>
  <c r="AS20" i="123"/>
  <c r="AR20" i="123"/>
  <c r="AQ20" i="123"/>
  <c r="AP20" i="123"/>
  <c r="AO20" i="123"/>
  <c r="AN20" i="123"/>
  <c r="AM20" i="123"/>
  <c r="AL20" i="123"/>
  <c r="AK20" i="123"/>
  <c r="CH20" i="123" s="1"/>
  <c r="AJ20" i="123"/>
  <c r="AI20" i="123"/>
  <c r="AH20" i="123"/>
  <c r="AG20" i="123"/>
  <c r="AF20" i="123"/>
  <c r="AE20" i="123"/>
  <c r="AD20" i="123"/>
  <c r="AC20" i="123"/>
  <c r="AB20" i="123"/>
  <c r="AA20" i="123"/>
  <c r="Z20" i="123"/>
  <c r="Y20" i="123"/>
  <c r="X20" i="123"/>
  <c r="W20" i="123"/>
  <c r="V20" i="123"/>
  <c r="U20" i="123"/>
  <c r="T20" i="123"/>
  <c r="S20" i="123"/>
  <c r="R20" i="123"/>
  <c r="Q20" i="123"/>
  <c r="P20" i="123"/>
  <c r="O20" i="123"/>
  <c r="N20" i="123"/>
  <c r="M20" i="123"/>
  <c r="L20" i="123"/>
  <c r="K20" i="123"/>
  <c r="J20" i="123"/>
  <c r="CG20" i="123" s="1"/>
  <c r="I20" i="123"/>
  <c r="H20" i="123"/>
  <c r="G20" i="123"/>
  <c r="F20" i="123"/>
  <c r="E20" i="123"/>
  <c r="D20" i="123"/>
  <c r="C20" i="123"/>
  <c r="CF19" i="123"/>
  <c r="CE19" i="123"/>
  <c r="CD19" i="123"/>
  <c r="CC19" i="123"/>
  <c r="CB19" i="123"/>
  <c r="CA19" i="123"/>
  <c r="BZ19" i="123"/>
  <c r="BY19" i="123"/>
  <c r="BX19" i="123"/>
  <c r="BW19" i="123"/>
  <c r="CI19" i="123" s="1"/>
  <c r="BV19" i="123"/>
  <c r="BU19" i="123"/>
  <c r="BT19" i="123"/>
  <c r="BS19" i="123"/>
  <c r="BR19" i="123"/>
  <c r="BQ19" i="123"/>
  <c r="BP19" i="123"/>
  <c r="BO19" i="123"/>
  <c r="BN19" i="123"/>
  <c r="BM19" i="123"/>
  <c r="BL19" i="123"/>
  <c r="BK19" i="123"/>
  <c r="BJ19" i="123"/>
  <c r="BI19" i="123"/>
  <c r="BH19" i="123"/>
  <c r="BG19" i="123"/>
  <c r="BF19" i="123"/>
  <c r="BE19" i="123"/>
  <c r="BD19" i="123"/>
  <c r="BC19" i="123"/>
  <c r="BB19" i="123"/>
  <c r="BA19" i="123"/>
  <c r="AZ19" i="123"/>
  <c r="AY19" i="123"/>
  <c r="AX19" i="123"/>
  <c r="AW19" i="123"/>
  <c r="AV19" i="123"/>
  <c r="AU19" i="123"/>
  <c r="AT19" i="123"/>
  <c r="AS19" i="123"/>
  <c r="AR19" i="123"/>
  <c r="AQ19" i="123"/>
  <c r="AP19" i="123"/>
  <c r="AO19" i="123"/>
  <c r="AN19" i="123"/>
  <c r="AM19" i="123"/>
  <c r="AL19" i="123"/>
  <c r="AK19" i="123"/>
  <c r="AJ19" i="123"/>
  <c r="AI19" i="123"/>
  <c r="AH19" i="123"/>
  <c r="AG19" i="123"/>
  <c r="AF19" i="123"/>
  <c r="AE19" i="123"/>
  <c r="AD19" i="123"/>
  <c r="AC19" i="123"/>
  <c r="AB19" i="123"/>
  <c r="AA19" i="123"/>
  <c r="Z19" i="123"/>
  <c r="Y19" i="123"/>
  <c r="X19" i="123"/>
  <c r="W19" i="123"/>
  <c r="V19" i="123"/>
  <c r="U19" i="123"/>
  <c r="T19" i="123"/>
  <c r="S19" i="123"/>
  <c r="R19" i="123"/>
  <c r="Q19" i="123"/>
  <c r="P19" i="123"/>
  <c r="O19" i="123"/>
  <c r="N19" i="123"/>
  <c r="M19" i="123"/>
  <c r="L19" i="123"/>
  <c r="K19" i="123"/>
  <c r="J19" i="123"/>
  <c r="I19" i="123"/>
  <c r="H19" i="123"/>
  <c r="G19" i="123"/>
  <c r="F19" i="123"/>
  <c r="E19" i="123"/>
  <c r="D19" i="123"/>
  <c r="C19" i="123"/>
  <c r="CF18" i="123"/>
  <c r="CE18" i="123"/>
  <c r="CD18" i="123"/>
  <c r="CC18" i="123"/>
  <c r="CB18" i="123"/>
  <c r="CA18" i="123"/>
  <c r="BZ18" i="123"/>
  <c r="BY18" i="123"/>
  <c r="BX18" i="123"/>
  <c r="BW18" i="123"/>
  <c r="BV18" i="123"/>
  <c r="BU18" i="123"/>
  <c r="BT18" i="123"/>
  <c r="BS18" i="123"/>
  <c r="BR18" i="123"/>
  <c r="BQ18" i="123"/>
  <c r="BP18" i="123"/>
  <c r="BO18" i="123"/>
  <c r="BN18" i="123"/>
  <c r="BM18" i="123"/>
  <c r="BL18" i="123"/>
  <c r="BK18" i="123"/>
  <c r="BJ18" i="123"/>
  <c r="BI18" i="123"/>
  <c r="BH18" i="123"/>
  <c r="BG18" i="123"/>
  <c r="BF18" i="123"/>
  <c r="BE18" i="123"/>
  <c r="BD18" i="123"/>
  <c r="BC18" i="123"/>
  <c r="BB18" i="123"/>
  <c r="BA18" i="123"/>
  <c r="AZ18" i="123"/>
  <c r="AY18" i="123"/>
  <c r="AX18" i="123"/>
  <c r="AW18" i="123"/>
  <c r="AV18" i="123"/>
  <c r="AU18" i="123"/>
  <c r="AT18" i="123"/>
  <c r="AS18" i="123"/>
  <c r="AR18" i="123"/>
  <c r="AQ18" i="123"/>
  <c r="AP18" i="123"/>
  <c r="AO18" i="123"/>
  <c r="AN18" i="123"/>
  <c r="AM18" i="123"/>
  <c r="AL18" i="123"/>
  <c r="AK18" i="123"/>
  <c r="CH18" i="123" s="1"/>
  <c r="AJ18" i="123"/>
  <c r="AI18" i="123"/>
  <c r="AH18" i="123"/>
  <c r="AG18" i="123"/>
  <c r="AF18" i="123"/>
  <c r="AE18" i="123"/>
  <c r="AD18" i="123"/>
  <c r="AC18" i="123"/>
  <c r="AB18" i="123"/>
  <c r="AA18" i="123"/>
  <c r="Z18" i="123"/>
  <c r="Y18" i="123"/>
  <c r="X18" i="123"/>
  <c r="W18" i="123"/>
  <c r="V18" i="123"/>
  <c r="U18" i="123"/>
  <c r="T18" i="123"/>
  <c r="S18" i="123"/>
  <c r="R18" i="123"/>
  <c r="Q18" i="123"/>
  <c r="P18" i="123"/>
  <c r="O18" i="123"/>
  <c r="N18" i="123"/>
  <c r="M18" i="123"/>
  <c r="L18" i="123"/>
  <c r="K18" i="123"/>
  <c r="J18" i="123"/>
  <c r="CG18" i="123" s="1"/>
  <c r="I18" i="123"/>
  <c r="H18" i="123"/>
  <c r="G18" i="123"/>
  <c r="F18" i="123"/>
  <c r="E18" i="123"/>
  <c r="D18" i="123"/>
  <c r="C18" i="123"/>
  <c r="CF17" i="123"/>
  <c r="CE17" i="123"/>
  <c r="CD17" i="123"/>
  <c r="CC17" i="123"/>
  <c r="CB17" i="123"/>
  <c r="CA17" i="123"/>
  <c r="BZ17" i="123"/>
  <c r="BY17" i="123"/>
  <c r="BX17" i="123"/>
  <c r="BW17" i="123"/>
  <c r="BV17" i="123"/>
  <c r="BU17" i="123"/>
  <c r="BT17" i="123"/>
  <c r="BS17" i="123"/>
  <c r="BR17" i="123"/>
  <c r="BQ17" i="123"/>
  <c r="BP17" i="123"/>
  <c r="BO17" i="123"/>
  <c r="BN17" i="123"/>
  <c r="BM17" i="123"/>
  <c r="BL17" i="123"/>
  <c r="BK17" i="123"/>
  <c r="BJ17" i="123"/>
  <c r="BI17" i="123"/>
  <c r="BH17" i="123"/>
  <c r="BG17" i="123"/>
  <c r="BF17" i="123"/>
  <c r="BE17" i="123"/>
  <c r="BD17" i="123"/>
  <c r="BC17" i="123"/>
  <c r="BB17" i="123"/>
  <c r="BA17" i="123"/>
  <c r="AZ17" i="123"/>
  <c r="AY17" i="123"/>
  <c r="AX17" i="123"/>
  <c r="AW17" i="123"/>
  <c r="AV17" i="123"/>
  <c r="AU17" i="123"/>
  <c r="AT17" i="123"/>
  <c r="AS17" i="123"/>
  <c r="AR17" i="123"/>
  <c r="AQ17" i="123"/>
  <c r="AP17" i="123"/>
  <c r="AO17" i="123"/>
  <c r="AN17" i="123"/>
  <c r="AM17" i="123"/>
  <c r="AL17" i="123"/>
  <c r="AK17" i="123"/>
  <c r="AJ17" i="123"/>
  <c r="AI17" i="123"/>
  <c r="AH17" i="123"/>
  <c r="AG17" i="123"/>
  <c r="AF17" i="123"/>
  <c r="AE17" i="123"/>
  <c r="AD17" i="123"/>
  <c r="AC17" i="123"/>
  <c r="AB17" i="123"/>
  <c r="AA17" i="123"/>
  <c r="Z17" i="123"/>
  <c r="Y17" i="123"/>
  <c r="X17" i="123"/>
  <c r="W17" i="123"/>
  <c r="V17" i="123"/>
  <c r="U17" i="123"/>
  <c r="T17" i="123"/>
  <c r="S17" i="123"/>
  <c r="R17" i="123"/>
  <c r="Q17" i="123"/>
  <c r="P17" i="123"/>
  <c r="O17" i="123"/>
  <c r="N17" i="123"/>
  <c r="M17" i="123"/>
  <c r="L17" i="123"/>
  <c r="K17" i="123"/>
  <c r="J17" i="123"/>
  <c r="CG17" i="123" s="1"/>
  <c r="I17" i="123"/>
  <c r="H17" i="123"/>
  <c r="G17" i="123"/>
  <c r="F17" i="123"/>
  <c r="E17" i="123"/>
  <c r="D17" i="123"/>
  <c r="C17" i="123"/>
  <c r="CF16" i="123"/>
  <c r="CE16" i="123"/>
  <c r="CD16" i="123"/>
  <c r="CC16" i="123"/>
  <c r="CB16" i="123"/>
  <c r="CA16" i="123"/>
  <c r="BZ16" i="123"/>
  <c r="BY16" i="123"/>
  <c r="BX16" i="123"/>
  <c r="BW16" i="123"/>
  <c r="BV16" i="123"/>
  <c r="BU16" i="123"/>
  <c r="BT16" i="123"/>
  <c r="BS16" i="123"/>
  <c r="BR16" i="123"/>
  <c r="BQ16" i="123"/>
  <c r="BP16" i="123"/>
  <c r="BO16" i="123"/>
  <c r="BN16" i="123"/>
  <c r="BM16" i="123"/>
  <c r="BL16" i="123"/>
  <c r="BK16" i="123"/>
  <c r="BJ16" i="123"/>
  <c r="BI16" i="123"/>
  <c r="BH16" i="123"/>
  <c r="BG16" i="123"/>
  <c r="BF16" i="123"/>
  <c r="BE16" i="123"/>
  <c r="BD16" i="123"/>
  <c r="BC16" i="123"/>
  <c r="BB16" i="123"/>
  <c r="BA16" i="123"/>
  <c r="AZ16" i="123"/>
  <c r="AY16" i="123"/>
  <c r="AX16" i="123"/>
  <c r="AW16" i="123"/>
  <c r="AV16" i="123"/>
  <c r="AU16" i="123"/>
  <c r="AT16" i="123"/>
  <c r="AS16" i="123"/>
  <c r="AR16" i="123"/>
  <c r="AQ16" i="123"/>
  <c r="AP16" i="123"/>
  <c r="AO16" i="123"/>
  <c r="AN16" i="123"/>
  <c r="AM16" i="123"/>
  <c r="AL16" i="123"/>
  <c r="AK16" i="123"/>
  <c r="CH16" i="123" s="1"/>
  <c r="AJ16" i="123"/>
  <c r="AI16" i="123"/>
  <c r="AH16" i="123"/>
  <c r="AG16" i="123"/>
  <c r="AF16" i="123"/>
  <c r="AE16" i="123"/>
  <c r="AD16" i="123"/>
  <c r="AC16" i="123"/>
  <c r="AB16" i="123"/>
  <c r="AA16" i="123"/>
  <c r="Z16" i="123"/>
  <c r="Y16" i="123"/>
  <c r="X16" i="123"/>
  <c r="W16" i="123"/>
  <c r="V16" i="123"/>
  <c r="U16" i="123"/>
  <c r="T16" i="123"/>
  <c r="S16" i="123"/>
  <c r="R16" i="123"/>
  <c r="Q16" i="123"/>
  <c r="P16" i="123"/>
  <c r="O16" i="123"/>
  <c r="N16" i="123"/>
  <c r="M16" i="123"/>
  <c r="L16" i="123"/>
  <c r="K16" i="123"/>
  <c r="J16" i="123"/>
  <c r="CG16" i="123" s="1"/>
  <c r="I16" i="123"/>
  <c r="H16" i="123"/>
  <c r="G16" i="123"/>
  <c r="F16" i="123"/>
  <c r="E16" i="123"/>
  <c r="D16" i="123"/>
  <c r="C16" i="123"/>
  <c r="CF15" i="123"/>
  <c r="CF88" i="123" s="1"/>
  <c r="CE15" i="123"/>
  <c r="CE88" i="123" s="1"/>
  <c r="CD15" i="123"/>
  <c r="CD88" i="123" s="1"/>
  <c r="CC15" i="123"/>
  <c r="CC88" i="123" s="1"/>
  <c r="CB15" i="123"/>
  <c r="CB88" i="123" s="1"/>
  <c r="CA15" i="123"/>
  <c r="CA88" i="123" s="1"/>
  <c r="BZ15" i="123"/>
  <c r="BZ88" i="123" s="1"/>
  <c r="BY15" i="123"/>
  <c r="BY88" i="123" s="1"/>
  <c r="BX15" i="123"/>
  <c r="BX88" i="123" s="1"/>
  <c r="BW15" i="123"/>
  <c r="BW88" i="123" s="1"/>
  <c r="BV15" i="123"/>
  <c r="BV88" i="123" s="1"/>
  <c r="BU15" i="123"/>
  <c r="BU88" i="123" s="1"/>
  <c r="BT15" i="123"/>
  <c r="BT88" i="123" s="1"/>
  <c r="BS15" i="123"/>
  <c r="BS88" i="123" s="1"/>
  <c r="BR15" i="123"/>
  <c r="BR88" i="123" s="1"/>
  <c r="BQ15" i="123"/>
  <c r="BQ88" i="123" s="1"/>
  <c r="BP15" i="123"/>
  <c r="BP88" i="123" s="1"/>
  <c r="BO15" i="123"/>
  <c r="BO88" i="123" s="1"/>
  <c r="BN15" i="123"/>
  <c r="BN88" i="123" s="1"/>
  <c r="BM15" i="123"/>
  <c r="BM88" i="123" s="1"/>
  <c r="BL15" i="123"/>
  <c r="BL88" i="123" s="1"/>
  <c r="BK15" i="123"/>
  <c r="BK88" i="123" s="1"/>
  <c r="BJ15" i="123"/>
  <c r="BJ88" i="123" s="1"/>
  <c r="BI15" i="123"/>
  <c r="BI88" i="123" s="1"/>
  <c r="BH15" i="123"/>
  <c r="BH88" i="123" s="1"/>
  <c r="BG15" i="123"/>
  <c r="BG88" i="123" s="1"/>
  <c r="BF15" i="123"/>
  <c r="BF88" i="123" s="1"/>
  <c r="BE15" i="123"/>
  <c r="BE88" i="123" s="1"/>
  <c r="BD15" i="123"/>
  <c r="BD88" i="123" s="1"/>
  <c r="BC15" i="123"/>
  <c r="BC88" i="123" s="1"/>
  <c r="BB15" i="123"/>
  <c r="BB88" i="123" s="1"/>
  <c r="BA15" i="123"/>
  <c r="BA88" i="123" s="1"/>
  <c r="AZ15" i="123"/>
  <c r="AZ88" i="123" s="1"/>
  <c r="AY15" i="123"/>
  <c r="AY88" i="123" s="1"/>
  <c r="AX15" i="123"/>
  <c r="AX88" i="123" s="1"/>
  <c r="AW15" i="123"/>
  <c r="AW88" i="123" s="1"/>
  <c r="AV15" i="123"/>
  <c r="AV88" i="123" s="1"/>
  <c r="AU15" i="123"/>
  <c r="AU88" i="123" s="1"/>
  <c r="AT15" i="123"/>
  <c r="AT88" i="123" s="1"/>
  <c r="AS15" i="123"/>
  <c r="AS88" i="123" s="1"/>
  <c r="AR15" i="123"/>
  <c r="AR88" i="123" s="1"/>
  <c r="AQ15" i="123"/>
  <c r="AQ88" i="123" s="1"/>
  <c r="AP15" i="123"/>
  <c r="AP88" i="123" s="1"/>
  <c r="AO15" i="123"/>
  <c r="AO88" i="123" s="1"/>
  <c r="AN15" i="123"/>
  <c r="AN88" i="123" s="1"/>
  <c r="AM15" i="123"/>
  <c r="AM88" i="123" s="1"/>
  <c r="AL15" i="123"/>
  <c r="AL88" i="123" s="1"/>
  <c r="AK15" i="123"/>
  <c r="AJ15" i="123"/>
  <c r="AJ88" i="123" s="1"/>
  <c r="AI15" i="123"/>
  <c r="AI88" i="123" s="1"/>
  <c r="AH15" i="123"/>
  <c r="AH88" i="123" s="1"/>
  <c r="AG15" i="123"/>
  <c r="AG88" i="123" s="1"/>
  <c r="AF15" i="123"/>
  <c r="AF88" i="123" s="1"/>
  <c r="AE15" i="123"/>
  <c r="AE88" i="123" s="1"/>
  <c r="AD15" i="123"/>
  <c r="AD88" i="123" s="1"/>
  <c r="AC15" i="123"/>
  <c r="AC88" i="123" s="1"/>
  <c r="AB15" i="123"/>
  <c r="AB88" i="123" s="1"/>
  <c r="AA15" i="123"/>
  <c r="AA88" i="123" s="1"/>
  <c r="Z15" i="123"/>
  <c r="Z88" i="123" s="1"/>
  <c r="Y15" i="123"/>
  <c r="Y88" i="123" s="1"/>
  <c r="X15" i="123"/>
  <c r="X88" i="123" s="1"/>
  <c r="W15" i="123"/>
  <c r="W88" i="123" s="1"/>
  <c r="V15" i="123"/>
  <c r="V88" i="123" s="1"/>
  <c r="U15" i="123"/>
  <c r="U88" i="123" s="1"/>
  <c r="T15" i="123"/>
  <c r="T88" i="123" s="1"/>
  <c r="S15" i="123"/>
  <c r="S88" i="123" s="1"/>
  <c r="R15" i="123"/>
  <c r="R88" i="123" s="1"/>
  <c r="Q15" i="123"/>
  <c r="Q88" i="123" s="1"/>
  <c r="P15" i="123"/>
  <c r="P88" i="123" s="1"/>
  <c r="O15" i="123"/>
  <c r="O88" i="123" s="1"/>
  <c r="N15" i="123"/>
  <c r="N88" i="123" s="1"/>
  <c r="M15" i="123"/>
  <c r="M88" i="123" s="1"/>
  <c r="L15" i="123"/>
  <c r="L88" i="123" s="1"/>
  <c r="K15" i="123"/>
  <c r="K88" i="123" s="1"/>
  <c r="J15" i="123"/>
  <c r="I15" i="123"/>
  <c r="I88" i="123" s="1"/>
  <c r="H15" i="123"/>
  <c r="H88" i="123" s="1"/>
  <c r="G15" i="123"/>
  <c r="G88" i="123" s="1"/>
  <c r="F15" i="123"/>
  <c r="F88" i="123" s="1"/>
  <c r="E15" i="123"/>
  <c r="E88" i="123" s="1"/>
  <c r="D15" i="123"/>
  <c r="D88" i="123" s="1"/>
  <c r="C15" i="123"/>
  <c r="C88" i="123" s="1"/>
  <c r="CF14" i="123"/>
  <c r="CE14" i="123"/>
  <c r="CD14" i="123"/>
  <c r="CC14" i="123"/>
  <c r="CB14" i="123"/>
  <c r="CA14" i="123"/>
  <c r="BZ14" i="123"/>
  <c r="BY14" i="123"/>
  <c r="BX14" i="123"/>
  <c r="BW14" i="123"/>
  <c r="BV14" i="123"/>
  <c r="BU14" i="123"/>
  <c r="BT14" i="123"/>
  <c r="BS14" i="123"/>
  <c r="BR14" i="123"/>
  <c r="BQ14" i="123"/>
  <c r="BP14" i="123"/>
  <c r="BO14" i="123"/>
  <c r="BN14" i="123"/>
  <c r="BM14" i="123"/>
  <c r="BL14" i="123"/>
  <c r="BK14" i="123"/>
  <c r="BJ14" i="123"/>
  <c r="BI14" i="123"/>
  <c r="BH14" i="123"/>
  <c r="BG14" i="123"/>
  <c r="BF14" i="123"/>
  <c r="BE14" i="123"/>
  <c r="BD14" i="123"/>
  <c r="BC14" i="123"/>
  <c r="BB14" i="123"/>
  <c r="BA14" i="123"/>
  <c r="AZ14" i="123"/>
  <c r="AY14" i="123"/>
  <c r="AX14" i="123"/>
  <c r="AW14" i="123"/>
  <c r="AV14" i="123"/>
  <c r="AU14" i="123"/>
  <c r="AT14" i="123"/>
  <c r="AS14" i="123"/>
  <c r="AR14" i="123"/>
  <c r="AQ14" i="123"/>
  <c r="AP14" i="123"/>
  <c r="AO14" i="123"/>
  <c r="AN14" i="123"/>
  <c r="AM14" i="123"/>
  <c r="AL14" i="123"/>
  <c r="AK14" i="123"/>
  <c r="CH14" i="123" s="1"/>
  <c r="AJ14" i="123"/>
  <c r="AI14" i="123"/>
  <c r="AH14" i="123"/>
  <c r="AG14" i="123"/>
  <c r="AF14" i="123"/>
  <c r="AE14" i="123"/>
  <c r="AD14" i="123"/>
  <c r="AC14" i="123"/>
  <c r="AB14" i="123"/>
  <c r="AA14" i="123"/>
  <c r="Z14" i="123"/>
  <c r="Y14" i="123"/>
  <c r="X14" i="123"/>
  <c r="W14" i="123"/>
  <c r="V14" i="123"/>
  <c r="U14" i="123"/>
  <c r="T14" i="123"/>
  <c r="S14" i="123"/>
  <c r="R14" i="123"/>
  <c r="Q14" i="123"/>
  <c r="P14" i="123"/>
  <c r="O14" i="123"/>
  <c r="N14" i="123"/>
  <c r="M14" i="123"/>
  <c r="L14" i="123"/>
  <c r="K14" i="123"/>
  <c r="J14" i="123"/>
  <c r="CG14" i="123" s="1"/>
  <c r="I14" i="123"/>
  <c r="H14" i="123"/>
  <c r="G14" i="123"/>
  <c r="F14" i="123"/>
  <c r="E14" i="123"/>
  <c r="D14" i="123"/>
  <c r="C14" i="123"/>
  <c r="CF13" i="123"/>
  <c r="CE13" i="123"/>
  <c r="CD13" i="123"/>
  <c r="CC13" i="123"/>
  <c r="CB13" i="123"/>
  <c r="CA13" i="123"/>
  <c r="BZ13" i="123"/>
  <c r="BY13" i="123"/>
  <c r="BX13" i="123"/>
  <c r="BW13" i="123"/>
  <c r="BV13" i="123"/>
  <c r="BU13" i="123"/>
  <c r="BT13" i="123"/>
  <c r="BS13" i="123"/>
  <c r="BR13" i="123"/>
  <c r="BQ13" i="123"/>
  <c r="BP13" i="123"/>
  <c r="BO13" i="123"/>
  <c r="BN13" i="123"/>
  <c r="BM13" i="123"/>
  <c r="BL13" i="123"/>
  <c r="BK13" i="123"/>
  <c r="BJ13" i="123"/>
  <c r="BI13" i="123"/>
  <c r="BH13" i="123"/>
  <c r="BG13" i="123"/>
  <c r="BF13" i="123"/>
  <c r="BE13" i="123"/>
  <c r="BD13" i="123"/>
  <c r="BC13" i="123"/>
  <c r="BB13" i="123"/>
  <c r="BA13" i="123"/>
  <c r="AZ13" i="123"/>
  <c r="AY13" i="123"/>
  <c r="AX13" i="123"/>
  <c r="AW13" i="123"/>
  <c r="AV13" i="123"/>
  <c r="AU13" i="123"/>
  <c r="AT13" i="123"/>
  <c r="AS13" i="123"/>
  <c r="AR13" i="123"/>
  <c r="AQ13" i="123"/>
  <c r="AP13" i="123"/>
  <c r="AO13" i="123"/>
  <c r="AN13" i="123"/>
  <c r="AM13" i="123"/>
  <c r="AL13" i="123"/>
  <c r="AK13" i="123"/>
  <c r="AJ13" i="123"/>
  <c r="AI13" i="123"/>
  <c r="AH13" i="123"/>
  <c r="AG13" i="123"/>
  <c r="AF13" i="123"/>
  <c r="AE13" i="123"/>
  <c r="AD13" i="123"/>
  <c r="AC13" i="123"/>
  <c r="AB13" i="123"/>
  <c r="AA13" i="123"/>
  <c r="Z13" i="123"/>
  <c r="Y13" i="123"/>
  <c r="X13" i="123"/>
  <c r="W13" i="123"/>
  <c r="V13" i="123"/>
  <c r="U13" i="123"/>
  <c r="T13" i="123"/>
  <c r="S13" i="123"/>
  <c r="R13" i="123"/>
  <c r="Q13" i="123"/>
  <c r="P13" i="123"/>
  <c r="O13" i="123"/>
  <c r="N13" i="123"/>
  <c r="M13" i="123"/>
  <c r="L13" i="123"/>
  <c r="K13" i="123"/>
  <c r="J13" i="123"/>
  <c r="CG13" i="123" s="1"/>
  <c r="I13" i="123"/>
  <c r="H13" i="123"/>
  <c r="G13" i="123"/>
  <c r="F13" i="123"/>
  <c r="E13" i="123"/>
  <c r="D13" i="123"/>
  <c r="C13" i="123"/>
  <c r="CF12" i="123"/>
  <c r="CE12" i="123"/>
  <c r="CD12" i="123"/>
  <c r="CC12" i="123"/>
  <c r="CB12" i="123"/>
  <c r="CA12" i="123"/>
  <c r="BZ12" i="123"/>
  <c r="BY12" i="123"/>
  <c r="BX12" i="123"/>
  <c r="BW12" i="123"/>
  <c r="BV12" i="123"/>
  <c r="BU12" i="123"/>
  <c r="BT12" i="123"/>
  <c r="BS12" i="123"/>
  <c r="BR12" i="123"/>
  <c r="BQ12" i="123"/>
  <c r="BP12" i="123"/>
  <c r="BO12" i="123"/>
  <c r="BN12" i="123"/>
  <c r="BM12" i="123"/>
  <c r="BL12" i="123"/>
  <c r="BK12" i="123"/>
  <c r="BJ12" i="123"/>
  <c r="BI12" i="123"/>
  <c r="BH12" i="123"/>
  <c r="BG12" i="123"/>
  <c r="BF12" i="123"/>
  <c r="BE12" i="123"/>
  <c r="BD12" i="123"/>
  <c r="BC12" i="123"/>
  <c r="BB12" i="123"/>
  <c r="BA12" i="123"/>
  <c r="AZ12" i="123"/>
  <c r="AY12" i="123"/>
  <c r="AX12" i="123"/>
  <c r="AW12" i="123"/>
  <c r="AV12" i="123"/>
  <c r="AU12" i="123"/>
  <c r="AT12" i="123"/>
  <c r="AS12" i="123"/>
  <c r="AR12" i="123"/>
  <c r="AQ12" i="123"/>
  <c r="AP12" i="123"/>
  <c r="AO12" i="123"/>
  <c r="AN12" i="123"/>
  <c r="AM12" i="123"/>
  <c r="AL12" i="123"/>
  <c r="AK12" i="123"/>
  <c r="CH12" i="123" s="1"/>
  <c r="AJ12" i="123"/>
  <c r="AI12" i="123"/>
  <c r="AH12" i="123"/>
  <c r="AG12" i="123"/>
  <c r="AF12" i="123"/>
  <c r="AE12" i="123"/>
  <c r="AD12" i="123"/>
  <c r="AC12" i="123"/>
  <c r="AB12" i="123"/>
  <c r="AA12" i="123"/>
  <c r="Z12" i="123"/>
  <c r="Y12" i="123"/>
  <c r="X12" i="123"/>
  <c r="W12" i="123"/>
  <c r="V12" i="123"/>
  <c r="U12" i="123"/>
  <c r="T12" i="123"/>
  <c r="S12" i="123"/>
  <c r="R12" i="123"/>
  <c r="Q12" i="123"/>
  <c r="P12" i="123"/>
  <c r="O12" i="123"/>
  <c r="N12" i="123"/>
  <c r="M12" i="123"/>
  <c r="L12" i="123"/>
  <c r="K12" i="123"/>
  <c r="J12" i="123"/>
  <c r="CG12" i="123" s="1"/>
  <c r="I12" i="123"/>
  <c r="H12" i="123"/>
  <c r="G12" i="123"/>
  <c r="F12" i="123"/>
  <c r="E12" i="123"/>
  <c r="D12" i="123"/>
  <c r="C12" i="123"/>
  <c r="CF11" i="123"/>
  <c r="CE11" i="123"/>
  <c r="CD11" i="123"/>
  <c r="CC11" i="123"/>
  <c r="CB11" i="123"/>
  <c r="CA11" i="123"/>
  <c r="BZ11" i="123"/>
  <c r="BY11" i="123"/>
  <c r="BX11" i="123"/>
  <c r="BW11" i="123"/>
  <c r="BV11" i="123"/>
  <c r="BU11" i="123"/>
  <c r="BT11" i="123"/>
  <c r="BS11" i="123"/>
  <c r="BR11" i="123"/>
  <c r="BQ11" i="123"/>
  <c r="BP11" i="123"/>
  <c r="BO11" i="123"/>
  <c r="BN11" i="123"/>
  <c r="BM11" i="123"/>
  <c r="BL11" i="123"/>
  <c r="BK11" i="123"/>
  <c r="BJ11" i="123"/>
  <c r="BI11" i="123"/>
  <c r="BH11" i="123"/>
  <c r="BG11" i="123"/>
  <c r="BF11" i="123"/>
  <c r="BE11" i="123"/>
  <c r="BD11" i="123"/>
  <c r="BC11" i="123"/>
  <c r="BB11" i="123"/>
  <c r="BA11" i="123"/>
  <c r="AZ11" i="123"/>
  <c r="AY11" i="123"/>
  <c r="AX11" i="123"/>
  <c r="AW11" i="123"/>
  <c r="AV11" i="123"/>
  <c r="AU11" i="123"/>
  <c r="AT11" i="123"/>
  <c r="AS11" i="123"/>
  <c r="AR11" i="123"/>
  <c r="AQ11" i="123"/>
  <c r="AP11" i="123"/>
  <c r="AO11" i="123"/>
  <c r="AN11" i="123"/>
  <c r="AM11" i="123"/>
  <c r="AL11" i="123"/>
  <c r="AK11" i="123"/>
  <c r="AJ11" i="123"/>
  <c r="AI11" i="123"/>
  <c r="AH11" i="123"/>
  <c r="AG11" i="123"/>
  <c r="AF11" i="123"/>
  <c r="AE11" i="123"/>
  <c r="AD11" i="123"/>
  <c r="AC11" i="123"/>
  <c r="AB11" i="123"/>
  <c r="AA11" i="123"/>
  <c r="Z11" i="123"/>
  <c r="Y11" i="123"/>
  <c r="X11" i="123"/>
  <c r="W11" i="123"/>
  <c r="V11" i="123"/>
  <c r="U11" i="123"/>
  <c r="T11" i="123"/>
  <c r="S11" i="123"/>
  <c r="R11" i="123"/>
  <c r="Q11" i="123"/>
  <c r="P11" i="123"/>
  <c r="O11" i="123"/>
  <c r="N11" i="123"/>
  <c r="M11" i="123"/>
  <c r="L11" i="123"/>
  <c r="K11" i="123"/>
  <c r="J11" i="123"/>
  <c r="I11" i="123"/>
  <c r="H11" i="123"/>
  <c r="G11" i="123"/>
  <c r="F11" i="123"/>
  <c r="E11" i="123"/>
  <c r="D11" i="123"/>
  <c r="C11" i="123"/>
  <c r="CF10" i="123"/>
  <c r="CE10" i="123"/>
  <c r="CD10" i="123"/>
  <c r="CC10" i="123"/>
  <c r="CB10" i="123"/>
  <c r="CA10" i="123"/>
  <c r="BZ10" i="123"/>
  <c r="BY10" i="123"/>
  <c r="BX10" i="123"/>
  <c r="BW10" i="123"/>
  <c r="BV10" i="123"/>
  <c r="BU10" i="123"/>
  <c r="BT10" i="123"/>
  <c r="BS10" i="123"/>
  <c r="BR10" i="123"/>
  <c r="BQ10" i="123"/>
  <c r="BP10" i="123"/>
  <c r="BO10" i="123"/>
  <c r="BN10" i="123"/>
  <c r="BM10" i="123"/>
  <c r="BL10" i="123"/>
  <c r="BK10" i="123"/>
  <c r="BJ10" i="123"/>
  <c r="BI10" i="123"/>
  <c r="BH10" i="123"/>
  <c r="BG10" i="123"/>
  <c r="BF10" i="123"/>
  <c r="BE10" i="123"/>
  <c r="BD10" i="123"/>
  <c r="BC10" i="123"/>
  <c r="BB10" i="123"/>
  <c r="BA10" i="123"/>
  <c r="AZ10" i="123"/>
  <c r="AY10" i="123"/>
  <c r="AX10" i="123"/>
  <c r="AW10" i="123"/>
  <c r="AV10" i="123"/>
  <c r="AU10" i="123"/>
  <c r="AT10" i="123"/>
  <c r="AS10" i="123"/>
  <c r="AR10" i="123"/>
  <c r="AQ10" i="123"/>
  <c r="AP10" i="123"/>
  <c r="AO10" i="123"/>
  <c r="AN10" i="123"/>
  <c r="AM10" i="123"/>
  <c r="AL10" i="123"/>
  <c r="AK10" i="123"/>
  <c r="CH10" i="123" s="1"/>
  <c r="AJ10" i="123"/>
  <c r="AI10" i="123"/>
  <c r="AH10" i="123"/>
  <c r="AG10" i="123"/>
  <c r="AF10" i="123"/>
  <c r="AE10" i="123"/>
  <c r="AD10" i="123"/>
  <c r="AC10" i="123"/>
  <c r="AB10" i="123"/>
  <c r="AA10" i="123"/>
  <c r="Z10" i="123"/>
  <c r="Y10" i="123"/>
  <c r="X10" i="123"/>
  <c r="W10" i="123"/>
  <c r="V10" i="123"/>
  <c r="U10" i="123"/>
  <c r="T10" i="123"/>
  <c r="S10" i="123"/>
  <c r="R10" i="123"/>
  <c r="Q10" i="123"/>
  <c r="P10" i="123"/>
  <c r="O10" i="123"/>
  <c r="N10" i="123"/>
  <c r="M10" i="123"/>
  <c r="L10" i="123"/>
  <c r="K10" i="123"/>
  <c r="J10" i="123"/>
  <c r="CG10" i="123" s="1"/>
  <c r="I10" i="123"/>
  <c r="H10" i="123"/>
  <c r="G10" i="123"/>
  <c r="F10" i="123"/>
  <c r="E10" i="123"/>
  <c r="D10" i="123"/>
  <c r="C10" i="123"/>
  <c r="CF9" i="123"/>
  <c r="CE9" i="123"/>
  <c r="CD9" i="123"/>
  <c r="CC9" i="123"/>
  <c r="CB9" i="123"/>
  <c r="CA9" i="123"/>
  <c r="BZ9" i="123"/>
  <c r="BY9" i="123"/>
  <c r="BX9" i="123"/>
  <c r="BW9" i="123"/>
  <c r="BV9" i="123"/>
  <c r="BU9" i="123"/>
  <c r="BT9" i="123"/>
  <c r="BS9" i="123"/>
  <c r="BR9" i="123"/>
  <c r="BQ9" i="123"/>
  <c r="BP9" i="123"/>
  <c r="BO9" i="123"/>
  <c r="BN9" i="123"/>
  <c r="BM9" i="123"/>
  <c r="BL9" i="123"/>
  <c r="BK9" i="123"/>
  <c r="BJ9" i="123"/>
  <c r="BI9" i="123"/>
  <c r="BH9" i="123"/>
  <c r="BG9" i="123"/>
  <c r="BF9" i="123"/>
  <c r="BE9" i="123"/>
  <c r="BD9" i="123"/>
  <c r="BC9" i="123"/>
  <c r="BB9" i="123"/>
  <c r="BA9" i="123"/>
  <c r="AZ9" i="123"/>
  <c r="AY9" i="123"/>
  <c r="AX9" i="123"/>
  <c r="AW9" i="123"/>
  <c r="AV9" i="123"/>
  <c r="AU9" i="123"/>
  <c r="AT9" i="123"/>
  <c r="AS9" i="123"/>
  <c r="AR9" i="123"/>
  <c r="AQ9" i="123"/>
  <c r="AP9" i="123"/>
  <c r="AO9" i="123"/>
  <c r="AN9" i="123"/>
  <c r="AM9" i="123"/>
  <c r="AL9" i="123"/>
  <c r="AK9" i="123"/>
  <c r="AJ9" i="123"/>
  <c r="AI9" i="123"/>
  <c r="AH9" i="123"/>
  <c r="AG9" i="123"/>
  <c r="AF9" i="123"/>
  <c r="AE9" i="123"/>
  <c r="AD9" i="123"/>
  <c r="AC9" i="123"/>
  <c r="AB9" i="123"/>
  <c r="AA9" i="123"/>
  <c r="Z9" i="123"/>
  <c r="Y9" i="123"/>
  <c r="X9" i="123"/>
  <c r="W9" i="123"/>
  <c r="V9" i="123"/>
  <c r="U9" i="123"/>
  <c r="T9" i="123"/>
  <c r="S9" i="123"/>
  <c r="R9" i="123"/>
  <c r="Q9" i="123"/>
  <c r="P9" i="123"/>
  <c r="O9" i="123"/>
  <c r="N9" i="123"/>
  <c r="M9" i="123"/>
  <c r="L9" i="123"/>
  <c r="K9" i="123"/>
  <c r="J9" i="123"/>
  <c r="I9" i="123"/>
  <c r="H9" i="123"/>
  <c r="G9" i="123"/>
  <c r="F9" i="123"/>
  <c r="E9" i="123"/>
  <c r="D9" i="123"/>
  <c r="C9" i="123"/>
  <c r="CF8" i="123"/>
  <c r="CE8" i="123"/>
  <c r="CD8" i="123"/>
  <c r="CC8" i="123"/>
  <c r="CB8" i="123"/>
  <c r="CA8" i="123"/>
  <c r="BZ8" i="123"/>
  <c r="BY8" i="123"/>
  <c r="BX8" i="123"/>
  <c r="BW8" i="123"/>
  <c r="BV8" i="123"/>
  <c r="BU8" i="123"/>
  <c r="BT8" i="123"/>
  <c r="BS8" i="123"/>
  <c r="BR8" i="123"/>
  <c r="BQ8" i="123"/>
  <c r="BP8" i="123"/>
  <c r="BO8" i="123"/>
  <c r="BN8" i="123"/>
  <c r="BM8" i="123"/>
  <c r="BL8" i="123"/>
  <c r="BK8" i="123"/>
  <c r="BJ8" i="123"/>
  <c r="BI8" i="123"/>
  <c r="BH8" i="123"/>
  <c r="BG8" i="123"/>
  <c r="BF8" i="123"/>
  <c r="BE8" i="123"/>
  <c r="BD8" i="123"/>
  <c r="BC8" i="123"/>
  <c r="BB8" i="123"/>
  <c r="BA8" i="123"/>
  <c r="AZ8" i="123"/>
  <c r="AY8" i="123"/>
  <c r="AX8" i="123"/>
  <c r="AW8" i="123"/>
  <c r="AV8" i="123"/>
  <c r="AU8" i="123"/>
  <c r="AT8" i="123"/>
  <c r="AS8" i="123"/>
  <c r="AR8" i="123"/>
  <c r="AQ8" i="123"/>
  <c r="AP8" i="123"/>
  <c r="AO8" i="123"/>
  <c r="AN8" i="123"/>
  <c r="AM8" i="123"/>
  <c r="AL8" i="123"/>
  <c r="AK8" i="123"/>
  <c r="CH8" i="123" s="1"/>
  <c r="AJ8" i="123"/>
  <c r="AI8" i="123"/>
  <c r="AH8" i="123"/>
  <c r="AG8" i="123"/>
  <c r="AF8" i="123"/>
  <c r="AE8" i="123"/>
  <c r="AD8" i="123"/>
  <c r="AC8" i="123"/>
  <c r="AB8" i="123"/>
  <c r="AA8" i="123"/>
  <c r="Z8" i="123"/>
  <c r="Y8" i="123"/>
  <c r="X8" i="123"/>
  <c r="W8" i="123"/>
  <c r="V8" i="123"/>
  <c r="U8" i="123"/>
  <c r="T8" i="123"/>
  <c r="S8" i="123"/>
  <c r="R8" i="123"/>
  <c r="Q8" i="123"/>
  <c r="P8" i="123"/>
  <c r="O8" i="123"/>
  <c r="N8" i="123"/>
  <c r="M8" i="123"/>
  <c r="L8" i="123"/>
  <c r="K8" i="123"/>
  <c r="J8" i="123"/>
  <c r="CG8" i="123" s="1"/>
  <c r="I8" i="123"/>
  <c r="H8" i="123"/>
  <c r="G8" i="123"/>
  <c r="F8" i="123"/>
  <c r="E8" i="123"/>
  <c r="D8" i="123"/>
  <c r="C8" i="123"/>
  <c r="CF7" i="123"/>
  <c r="CE7" i="123"/>
  <c r="CD7" i="123"/>
  <c r="CC7" i="123"/>
  <c r="CB7" i="123"/>
  <c r="CA7" i="123"/>
  <c r="BZ7" i="123"/>
  <c r="BY7" i="123"/>
  <c r="BX7" i="123"/>
  <c r="BW7" i="123"/>
  <c r="BV7" i="123"/>
  <c r="BU7" i="123"/>
  <c r="BT7" i="123"/>
  <c r="BS7" i="123"/>
  <c r="BR7" i="123"/>
  <c r="BQ7" i="123"/>
  <c r="BP7" i="123"/>
  <c r="BO7" i="123"/>
  <c r="BN7" i="123"/>
  <c r="BM7" i="123"/>
  <c r="BL7" i="123"/>
  <c r="BK7" i="123"/>
  <c r="BJ7" i="123"/>
  <c r="BI7" i="123"/>
  <c r="BH7" i="123"/>
  <c r="BG7" i="123"/>
  <c r="BF7" i="123"/>
  <c r="BE7" i="123"/>
  <c r="BD7" i="123"/>
  <c r="BC7" i="123"/>
  <c r="BB7" i="123"/>
  <c r="BA7" i="123"/>
  <c r="AZ7" i="123"/>
  <c r="AY7" i="123"/>
  <c r="AX7" i="123"/>
  <c r="AW7" i="123"/>
  <c r="AV7" i="123"/>
  <c r="AU7" i="123"/>
  <c r="AT7" i="123"/>
  <c r="AS7" i="123"/>
  <c r="AR7" i="123"/>
  <c r="AQ7" i="123"/>
  <c r="AP7" i="123"/>
  <c r="AO7" i="123"/>
  <c r="AN7" i="123"/>
  <c r="AM7" i="123"/>
  <c r="AL7" i="123"/>
  <c r="AK7" i="123"/>
  <c r="AJ7" i="123"/>
  <c r="AI7" i="123"/>
  <c r="AH7" i="123"/>
  <c r="AG7" i="123"/>
  <c r="AF7" i="123"/>
  <c r="AE7" i="123"/>
  <c r="AD7" i="123"/>
  <c r="AC7" i="123"/>
  <c r="AB7" i="123"/>
  <c r="AA7" i="123"/>
  <c r="Z7" i="123"/>
  <c r="Y7" i="123"/>
  <c r="X7" i="123"/>
  <c r="W7" i="123"/>
  <c r="V7" i="123"/>
  <c r="U7" i="123"/>
  <c r="T7" i="123"/>
  <c r="S7" i="123"/>
  <c r="R7" i="123"/>
  <c r="Q7" i="123"/>
  <c r="P7" i="123"/>
  <c r="O7" i="123"/>
  <c r="N7" i="123"/>
  <c r="M7" i="123"/>
  <c r="L7" i="123"/>
  <c r="K7" i="123"/>
  <c r="J7" i="123"/>
  <c r="I7" i="123"/>
  <c r="H7" i="123"/>
  <c r="G7" i="123"/>
  <c r="F7" i="123"/>
  <c r="E7" i="123"/>
  <c r="D7" i="123"/>
  <c r="C7" i="123"/>
  <c r="CF6" i="123"/>
  <c r="CE6" i="123"/>
  <c r="CD6" i="123"/>
  <c r="CC6" i="123"/>
  <c r="CB6" i="123"/>
  <c r="CA6" i="123"/>
  <c r="BZ6" i="123"/>
  <c r="BY6" i="123"/>
  <c r="BX6" i="123"/>
  <c r="BW6" i="123"/>
  <c r="BV6" i="123"/>
  <c r="BU6" i="123"/>
  <c r="BT6" i="123"/>
  <c r="BS6" i="123"/>
  <c r="BR6" i="123"/>
  <c r="BQ6" i="123"/>
  <c r="BP6" i="123"/>
  <c r="BO6" i="123"/>
  <c r="BN6" i="123"/>
  <c r="BM6" i="123"/>
  <c r="BL6" i="123"/>
  <c r="BK6" i="123"/>
  <c r="BJ6" i="123"/>
  <c r="BI6" i="123"/>
  <c r="BH6" i="123"/>
  <c r="BG6" i="123"/>
  <c r="BF6" i="123"/>
  <c r="BE6" i="123"/>
  <c r="BD6" i="123"/>
  <c r="BC6" i="123"/>
  <c r="BB6" i="123"/>
  <c r="BA6" i="123"/>
  <c r="AZ6" i="123"/>
  <c r="AY6" i="123"/>
  <c r="AX6" i="123"/>
  <c r="AW6" i="123"/>
  <c r="AV6" i="123"/>
  <c r="AU6" i="123"/>
  <c r="AT6" i="123"/>
  <c r="AS6" i="123"/>
  <c r="AR6" i="123"/>
  <c r="AQ6" i="123"/>
  <c r="AP6" i="123"/>
  <c r="AO6" i="123"/>
  <c r="AN6" i="123"/>
  <c r="AM6" i="123"/>
  <c r="AL6" i="123"/>
  <c r="AK6" i="123"/>
  <c r="CH6" i="123" s="1"/>
  <c r="AJ6" i="123"/>
  <c r="AI6" i="123"/>
  <c r="AH6" i="123"/>
  <c r="AG6" i="123"/>
  <c r="AF6" i="123"/>
  <c r="AE6" i="123"/>
  <c r="AD6" i="123"/>
  <c r="AC6" i="123"/>
  <c r="AB6" i="123"/>
  <c r="AA6" i="123"/>
  <c r="Z6" i="123"/>
  <c r="Y6" i="123"/>
  <c r="X6" i="123"/>
  <c r="W6" i="123"/>
  <c r="V6" i="123"/>
  <c r="U6" i="123"/>
  <c r="T6" i="123"/>
  <c r="S6" i="123"/>
  <c r="R6" i="123"/>
  <c r="Q6" i="123"/>
  <c r="P6" i="123"/>
  <c r="O6" i="123"/>
  <c r="N6" i="123"/>
  <c r="M6" i="123"/>
  <c r="L6" i="123"/>
  <c r="K6" i="123"/>
  <c r="J6" i="123"/>
  <c r="CG6" i="123" s="1"/>
  <c r="I6" i="123"/>
  <c r="H6" i="123"/>
  <c r="G6" i="123"/>
  <c r="F6" i="123"/>
  <c r="E6" i="123"/>
  <c r="D6" i="123"/>
  <c r="C6" i="123"/>
  <c r="CF5" i="123"/>
  <c r="CE5" i="123"/>
  <c r="CD5" i="123"/>
  <c r="CC5" i="123"/>
  <c r="CB5" i="123"/>
  <c r="CA5" i="123"/>
  <c r="BZ5" i="123"/>
  <c r="BY5" i="123"/>
  <c r="BX5" i="123"/>
  <c r="BW5" i="123"/>
  <c r="BV5" i="123"/>
  <c r="BU5" i="123"/>
  <c r="BT5" i="123"/>
  <c r="BS5" i="123"/>
  <c r="BR5" i="123"/>
  <c r="BQ5" i="123"/>
  <c r="BP5" i="123"/>
  <c r="BO5" i="123"/>
  <c r="BN5" i="123"/>
  <c r="BM5" i="123"/>
  <c r="BL5" i="123"/>
  <c r="BK5" i="123"/>
  <c r="BJ5" i="123"/>
  <c r="BI5" i="123"/>
  <c r="BH5" i="123"/>
  <c r="BG5" i="123"/>
  <c r="BF5" i="123"/>
  <c r="BE5" i="123"/>
  <c r="BD5" i="123"/>
  <c r="BC5" i="123"/>
  <c r="BB5" i="123"/>
  <c r="BA5" i="123"/>
  <c r="AZ5" i="123"/>
  <c r="AY5" i="123"/>
  <c r="AX5" i="123"/>
  <c r="AW5" i="123"/>
  <c r="AV5" i="123"/>
  <c r="AU5" i="123"/>
  <c r="AT5" i="123"/>
  <c r="AS5" i="123"/>
  <c r="AR5" i="123"/>
  <c r="AQ5" i="123"/>
  <c r="AP5" i="123"/>
  <c r="AO5" i="123"/>
  <c r="AN5" i="123"/>
  <c r="AM5" i="123"/>
  <c r="AL5" i="123"/>
  <c r="AK5" i="123"/>
  <c r="AJ5" i="123"/>
  <c r="AI5" i="123"/>
  <c r="AH5" i="123"/>
  <c r="AG5" i="123"/>
  <c r="AF5" i="123"/>
  <c r="AE5" i="123"/>
  <c r="AD5" i="123"/>
  <c r="AC5" i="123"/>
  <c r="AB5" i="123"/>
  <c r="AA5" i="123"/>
  <c r="Z5" i="123"/>
  <c r="Y5" i="123"/>
  <c r="X5" i="123"/>
  <c r="W5" i="123"/>
  <c r="V5" i="123"/>
  <c r="U5" i="123"/>
  <c r="T5" i="123"/>
  <c r="S5" i="123"/>
  <c r="R5" i="123"/>
  <c r="Q5" i="123"/>
  <c r="P5" i="123"/>
  <c r="O5" i="123"/>
  <c r="N5" i="123"/>
  <c r="M5" i="123"/>
  <c r="L5" i="123"/>
  <c r="K5" i="123"/>
  <c r="J5" i="123"/>
  <c r="CG5" i="123" s="1"/>
  <c r="I5" i="123"/>
  <c r="H5" i="123"/>
  <c r="G5" i="123"/>
  <c r="F5" i="123"/>
  <c r="E5" i="123"/>
  <c r="D5" i="123"/>
  <c r="C5" i="123"/>
  <c r="CF4" i="123"/>
  <c r="CE4" i="123"/>
  <c r="CD4" i="123"/>
  <c r="CC4" i="123"/>
  <c r="CB4" i="123"/>
  <c r="CA4" i="123"/>
  <c r="BZ4" i="123"/>
  <c r="BY4" i="123"/>
  <c r="BX4" i="123"/>
  <c r="BW4" i="123"/>
  <c r="BV4" i="123"/>
  <c r="BU4" i="123"/>
  <c r="BT4" i="123"/>
  <c r="BS4" i="123"/>
  <c r="BR4" i="123"/>
  <c r="BQ4" i="123"/>
  <c r="BP4" i="123"/>
  <c r="BO4" i="123"/>
  <c r="BN4" i="123"/>
  <c r="BM4" i="123"/>
  <c r="BL4" i="123"/>
  <c r="BK4" i="123"/>
  <c r="BJ4" i="123"/>
  <c r="BI4" i="123"/>
  <c r="BH4" i="123"/>
  <c r="BG4" i="123"/>
  <c r="BF4" i="123"/>
  <c r="BE4" i="123"/>
  <c r="BD4" i="123"/>
  <c r="BC4" i="123"/>
  <c r="BB4" i="123"/>
  <c r="BA4" i="123"/>
  <c r="AZ4" i="123"/>
  <c r="AY4" i="123"/>
  <c r="AX4" i="123"/>
  <c r="AW4" i="123"/>
  <c r="AV4" i="123"/>
  <c r="AU4" i="123"/>
  <c r="AT4" i="123"/>
  <c r="AS4" i="123"/>
  <c r="AR4" i="123"/>
  <c r="AQ4" i="123"/>
  <c r="AP4" i="123"/>
  <c r="AO4" i="123"/>
  <c r="AN4" i="123"/>
  <c r="AM4" i="123"/>
  <c r="AL4" i="123"/>
  <c r="AK4" i="123"/>
  <c r="CH4" i="123" s="1"/>
  <c r="AJ4" i="123"/>
  <c r="AI4" i="123"/>
  <c r="AH4" i="123"/>
  <c r="AG4" i="123"/>
  <c r="AF4" i="123"/>
  <c r="AE4" i="123"/>
  <c r="AD4" i="123"/>
  <c r="AC4" i="123"/>
  <c r="AB4" i="123"/>
  <c r="AA4" i="123"/>
  <c r="Z4" i="123"/>
  <c r="Y4" i="123"/>
  <c r="X4" i="123"/>
  <c r="W4" i="123"/>
  <c r="V4" i="123"/>
  <c r="U4" i="123"/>
  <c r="T4" i="123"/>
  <c r="S4" i="123"/>
  <c r="R4" i="123"/>
  <c r="Q4" i="123"/>
  <c r="P4" i="123"/>
  <c r="O4" i="123"/>
  <c r="N4" i="123"/>
  <c r="M4" i="123"/>
  <c r="L4" i="123"/>
  <c r="K4" i="123"/>
  <c r="J4" i="123"/>
  <c r="CG4" i="123" s="1"/>
  <c r="I4" i="123"/>
  <c r="H4" i="123"/>
  <c r="G4" i="123"/>
  <c r="F4" i="123"/>
  <c r="E4" i="123"/>
  <c r="D4" i="123"/>
  <c r="C4" i="123"/>
  <c r="CF3" i="123"/>
  <c r="CE3" i="123"/>
  <c r="CE93" i="123" s="1"/>
  <c r="CD3" i="123"/>
  <c r="CC3" i="123"/>
  <c r="CB3" i="123"/>
  <c r="CB93" i="123" s="1"/>
  <c r="CK79" i="123" s="1"/>
  <c r="CA3" i="123"/>
  <c r="BZ3" i="123"/>
  <c r="BY3" i="123"/>
  <c r="BX3" i="123"/>
  <c r="BW3" i="123"/>
  <c r="BV3" i="123"/>
  <c r="BU3" i="123"/>
  <c r="BT3" i="123"/>
  <c r="BT93" i="123" s="1"/>
  <c r="CK71" i="123" s="1"/>
  <c r="BS3" i="123"/>
  <c r="BR3" i="123"/>
  <c r="BQ3" i="123"/>
  <c r="BP3" i="123"/>
  <c r="BO3" i="123"/>
  <c r="BO93" i="123" s="1"/>
  <c r="BN3" i="123"/>
  <c r="BM3" i="123"/>
  <c r="BL3" i="123"/>
  <c r="BL93" i="123" s="1"/>
  <c r="CK63" i="123" s="1"/>
  <c r="BK3" i="123"/>
  <c r="BJ3" i="123"/>
  <c r="BI3" i="123"/>
  <c r="BH3" i="123"/>
  <c r="BG3" i="123"/>
  <c r="BG93" i="123" s="1"/>
  <c r="BF3" i="123"/>
  <c r="BE3" i="123"/>
  <c r="BD3" i="123"/>
  <c r="BD93" i="123" s="1"/>
  <c r="CK55" i="123" s="1"/>
  <c r="BC3" i="123"/>
  <c r="BB3" i="123"/>
  <c r="BA3" i="123"/>
  <c r="AZ3" i="123"/>
  <c r="AZ93" i="123" s="1"/>
  <c r="CK51" i="123" s="1"/>
  <c r="AY3" i="123"/>
  <c r="AY93" i="123" s="1"/>
  <c r="AX3" i="123"/>
  <c r="AW3" i="123"/>
  <c r="AV3" i="123"/>
  <c r="AV93" i="123" s="1"/>
  <c r="CK47" i="123" s="1"/>
  <c r="AU3" i="123"/>
  <c r="AU93" i="123" s="1"/>
  <c r="AT3" i="123"/>
  <c r="AS3" i="123"/>
  <c r="AR3" i="123"/>
  <c r="AR93" i="123" s="1"/>
  <c r="CK43" i="123" s="1"/>
  <c r="AQ3" i="123"/>
  <c r="AQ93" i="123" s="1"/>
  <c r="AP3" i="123"/>
  <c r="AO3" i="123"/>
  <c r="AN3" i="123"/>
  <c r="AM3" i="123"/>
  <c r="AM93" i="123" s="1"/>
  <c r="AL3" i="123"/>
  <c r="AK3" i="123"/>
  <c r="AJ3" i="123"/>
  <c r="AJ93" i="123" s="1"/>
  <c r="CK35" i="123" s="1"/>
  <c r="AI3" i="123"/>
  <c r="AI93" i="123" s="1"/>
  <c r="AH3" i="123"/>
  <c r="AG3" i="123"/>
  <c r="AF3" i="123"/>
  <c r="AE3" i="123"/>
  <c r="AE93" i="123" s="1"/>
  <c r="AD3" i="123"/>
  <c r="AC3" i="123"/>
  <c r="AB3" i="123"/>
  <c r="AB93" i="123" s="1"/>
  <c r="CK27" i="123" s="1"/>
  <c r="AA3" i="123"/>
  <c r="AA93" i="123" s="1"/>
  <c r="Z3" i="123"/>
  <c r="Y3" i="123"/>
  <c r="X3" i="123"/>
  <c r="X93" i="123" s="1"/>
  <c r="CK23" i="123" s="1"/>
  <c r="W3" i="123"/>
  <c r="V3" i="123"/>
  <c r="U3" i="123"/>
  <c r="T3" i="123"/>
  <c r="T93" i="123" s="1"/>
  <c r="CK19" i="123" s="1"/>
  <c r="S3" i="123"/>
  <c r="S93" i="123" s="1"/>
  <c r="R3" i="123"/>
  <c r="Q3" i="123"/>
  <c r="P3" i="123"/>
  <c r="P93" i="123" s="1"/>
  <c r="CK15" i="123" s="1"/>
  <c r="O3" i="123"/>
  <c r="O93" i="123" s="1"/>
  <c r="N3" i="123"/>
  <c r="M3" i="123"/>
  <c r="L3" i="123"/>
  <c r="L93" i="123" s="1"/>
  <c r="CK11" i="123" s="1"/>
  <c r="K3" i="123"/>
  <c r="K93" i="123" s="1"/>
  <c r="J3" i="123"/>
  <c r="I3" i="123"/>
  <c r="H3" i="123"/>
  <c r="G3" i="123"/>
  <c r="G93" i="123" s="1"/>
  <c r="CK7" i="123" s="1"/>
  <c r="F3" i="123"/>
  <c r="E3" i="123"/>
  <c r="D3" i="123"/>
  <c r="D93" i="123" s="1"/>
  <c r="C3" i="123"/>
  <c r="C93" i="123" s="1"/>
  <c r="CK3" i="123" s="1"/>
  <c r="CF2" i="123"/>
  <c r="CE2" i="123"/>
  <c r="CD2" i="123"/>
  <c r="CD93" i="123" s="1"/>
  <c r="CC2" i="123"/>
  <c r="CC93" i="123" s="1"/>
  <c r="CB2" i="123"/>
  <c r="CA2" i="123"/>
  <c r="BZ2" i="123"/>
  <c r="BZ93" i="123" s="1"/>
  <c r="BY2" i="123"/>
  <c r="BY93" i="123" s="1"/>
  <c r="BX2" i="123"/>
  <c r="BW2" i="123"/>
  <c r="BV2" i="123"/>
  <c r="BU2" i="123"/>
  <c r="BU93" i="123" s="1"/>
  <c r="CK72" i="123" s="1"/>
  <c r="BT2" i="123"/>
  <c r="BS2" i="123"/>
  <c r="BR2" i="123"/>
  <c r="BR93" i="123" s="1"/>
  <c r="BQ2" i="123"/>
  <c r="BQ93" i="123" s="1"/>
  <c r="BP2" i="123"/>
  <c r="BO2" i="123"/>
  <c r="BN2" i="123"/>
  <c r="BN93" i="123" s="1"/>
  <c r="BM2" i="123"/>
  <c r="BM93" i="123" s="1"/>
  <c r="CK64" i="123" s="1"/>
  <c r="BL2" i="123"/>
  <c r="BK2" i="123"/>
  <c r="BJ2" i="123"/>
  <c r="BI2" i="123"/>
  <c r="BI93" i="123" s="1"/>
  <c r="BH2" i="123"/>
  <c r="BG2" i="123"/>
  <c r="BF2" i="123"/>
  <c r="BE2" i="123"/>
  <c r="BE93" i="123" s="1"/>
  <c r="BD2" i="123"/>
  <c r="BC2" i="123"/>
  <c r="BB2" i="123"/>
  <c r="BB93" i="123" s="1"/>
  <c r="BA2" i="123"/>
  <c r="AZ2" i="123"/>
  <c r="AY2" i="123"/>
  <c r="AX2" i="123"/>
  <c r="AX93" i="123" s="1"/>
  <c r="AW2" i="123"/>
  <c r="AW93" i="123" s="1"/>
  <c r="AV2" i="123"/>
  <c r="AU2" i="123"/>
  <c r="AT2" i="123"/>
  <c r="AT93" i="123" s="1"/>
  <c r="AS2" i="123"/>
  <c r="AS93" i="123" s="1"/>
  <c r="AR2" i="123"/>
  <c r="AQ2" i="123"/>
  <c r="AP2" i="123"/>
  <c r="AP93" i="123" s="1"/>
  <c r="AO2" i="123"/>
  <c r="AO93" i="123" s="1"/>
  <c r="CK40" i="123" s="1"/>
  <c r="AN2" i="123"/>
  <c r="AM2" i="123"/>
  <c r="AL2" i="123"/>
  <c r="AL93" i="123" s="1"/>
  <c r="AK2" i="123"/>
  <c r="AJ2" i="123"/>
  <c r="AI2" i="123"/>
  <c r="AH2" i="123"/>
  <c r="AH93" i="123" s="1"/>
  <c r="AG2" i="123"/>
  <c r="AG93" i="123" s="1"/>
  <c r="CK32" i="123" s="1"/>
  <c r="AF2" i="123"/>
  <c r="AE2" i="123"/>
  <c r="AD2" i="123"/>
  <c r="AC2" i="123"/>
  <c r="AC93" i="123" s="1"/>
  <c r="AB2" i="123"/>
  <c r="AA2" i="123"/>
  <c r="Z2" i="123"/>
  <c r="Z93" i="123" s="1"/>
  <c r="Y2" i="123"/>
  <c r="Y93" i="123" s="1"/>
  <c r="X2" i="123"/>
  <c r="W2" i="123"/>
  <c r="V2" i="123"/>
  <c r="V93" i="123" s="1"/>
  <c r="U2" i="123"/>
  <c r="U93" i="123" s="1"/>
  <c r="T2" i="123"/>
  <c r="S2" i="123"/>
  <c r="R2" i="123"/>
  <c r="R93" i="123" s="1"/>
  <c r="Q2" i="123"/>
  <c r="Q93" i="123" s="1"/>
  <c r="P2" i="123"/>
  <c r="O2" i="123"/>
  <c r="N2" i="123"/>
  <c r="N93" i="123" s="1"/>
  <c r="M2" i="123"/>
  <c r="M93" i="123" s="1"/>
  <c r="L2" i="123"/>
  <c r="K2" i="123"/>
  <c r="J2" i="123"/>
  <c r="CG2" i="123" s="1"/>
  <c r="I2" i="123"/>
  <c r="I93" i="123" s="1"/>
  <c r="H2" i="123"/>
  <c r="G2" i="123"/>
  <c r="F2" i="123"/>
  <c r="E2" i="123"/>
  <c r="E93" i="123" s="1"/>
  <c r="D2" i="123"/>
  <c r="C2" i="123"/>
  <c r="J93" i="123"/>
  <c r="AD93" i="123"/>
  <c r="BF93" i="123"/>
  <c r="BV93" i="123"/>
  <c r="CK92" i="123" s="1"/>
  <c r="BA93" i="123"/>
  <c r="F93" i="123"/>
  <c r="B86" i="123"/>
  <c r="B85" i="123"/>
  <c r="B84" i="123"/>
  <c r="B83" i="123"/>
  <c r="B82" i="123"/>
  <c r="B81" i="123"/>
  <c r="B80" i="123"/>
  <c r="B79" i="123"/>
  <c r="B78" i="123"/>
  <c r="B77" i="123"/>
  <c r="B76" i="123"/>
  <c r="B75" i="123"/>
  <c r="B74" i="123"/>
  <c r="B73" i="123"/>
  <c r="B72" i="123"/>
  <c r="B71" i="123"/>
  <c r="B70" i="123"/>
  <c r="B69" i="123"/>
  <c r="B68" i="123"/>
  <c r="B67" i="123"/>
  <c r="B66" i="123"/>
  <c r="B65" i="123"/>
  <c r="B64" i="123"/>
  <c r="B63" i="123"/>
  <c r="B62" i="123"/>
  <c r="B61" i="123"/>
  <c r="B60" i="123"/>
  <c r="B59" i="123"/>
  <c r="B58" i="123"/>
  <c r="B57" i="123"/>
  <c r="B56" i="123"/>
  <c r="B55" i="123"/>
  <c r="B54" i="123"/>
  <c r="B53" i="123"/>
  <c r="B52" i="123"/>
  <c r="B51" i="123"/>
  <c r="B50" i="123"/>
  <c r="B49" i="123"/>
  <c r="B48" i="123"/>
  <c r="B47" i="123"/>
  <c r="B46" i="123"/>
  <c r="B45" i="123"/>
  <c r="B44" i="123"/>
  <c r="B43" i="123"/>
  <c r="B42" i="123"/>
  <c r="B41" i="123"/>
  <c r="B40" i="123"/>
  <c r="B39" i="123"/>
  <c r="B38" i="123"/>
  <c r="B37" i="123"/>
  <c r="B36" i="123"/>
  <c r="B89" i="123" s="1"/>
  <c r="B35" i="123"/>
  <c r="B34" i="123"/>
  <c r="B33" i="123"/>
  <c r="B32" i="123"/>
  <c r="B31" i="123"/>
  <c r="B30" i="123"/>
  <c r="B29" i="123"/>
  <c r="B28" i="123"/>
  <c r="B27" i="123"/>
  <c r="B26" i="123"/>
  <c r="B25" i="123"/>
  <c r="B24" i="123"/>
  <c r="B23" i="123"/>
  <c r="B22" i="123"/>
  <c r="B21" i="123"/>
  <c r="B20" i="123"/>
  <c r="B19" i="123"/>
  <c r="B18" i="123"/>
  <c r="B17" i="123"/>
  <c r="B16" i="123"/>
  <c r="B15" i="123"/>
  <c r="B14" i="123"/>
  <c r="B13" i="123"/>
  <c r="B12" i="123"/>
  <c r="B11" i="123"/>
  <c r="B10" i="123"/>
  <c r="B9" i="123"/>
  <c r="B8" i="123"/>
  <c r="B7" i="123"/>
  <c r="B6" i="123"/>
  <c r="CM4" i="122"/>
  <c r="B5" i="123"/>
  <c r="B4" i="123"/>
  <c r="B3" i="123"/>
  <c r="H93" i="123"/>
  <c r="CK8" i="123" s="1"/>
  <c r="W93" i="123"/>
  <c r="AF93" i="123"/>
  <c r="CK31" i="123" s="1"/>
  <c r="AN93" i="123"/>
  <c r="CK39" i="123" s="1"/>
  <c r="BC93" i="123"/>
  <c r="BH93" i="123"/>
  <c r="CK59" i="123" s="1"/>
  <c r="BK93" i="123"/>
  <c r="BP93" i="123"/>
  <c r="CK91" i="123" s="1"/>
  <c r="BS93" i="123"/>
  <c r="BX93" i="123"/>
  <c r="CK75" i="123" s="1"/>
  <c r="CA93" i="123"/>
  <c r="CF93" i="123"/>
  <c r="B2" i="123"/>
  <c r="C87" i="122"/>
  <c r="D87" i="122"/>
  <c r="E87" i="122"/>
  <c r="F87" i="122"/>
  <c r="G87" i="122"/>
  <c r="H87" i="122"/>
  <c r="I87" i="122"/>
  <c r="J87" i="122"/>
  <c r="K87" i="122"/>
  <c r="L87" i="122"/>
  <c r="M87" i="122"/>
  <c r="N87" i="122"/>
  <c r="O87" i="122"/>
  <c r="P87" i="122"/>
  <c r="Q87" i="122"/>
  <c r="R87" i="122"/>
  <c r="S87" i="122"/>
  <c r="T87" i="122"/>
  <c r="U87" i="122"/>
  <c r="V87" i="122"/>
  <c r="W87" i="122"/>
  <c r="X87" i="122"/>
  <c r="Y87" i="122"/>
  <c r="Z87" i="122"/>
  <c r="AA87" i="122"/>
  <c r="AB87" i="122"/>
  <c r="AC87" i="122"/>
  <c r="AD87" i="122"/>
  <c r="AE87" i="122"/>
  <c r="AF87" i="122"/>
  <c r="AG87" i="122"/>
  <c r="AH87" i="122"/>
  <c r="AI87" i="122"/>
  <c r="AJ87" i="122"/>
  <c r="AK87" i="122"/>
  <c r="CH87" i="122" s="1"/>
  <c r="AL87" i="122"/>
  <c r="AM87" i="122"/>
  <c r="AN87" i="122"/>
  <c r="AO87" i="122"/>
  <c r="AP87" i="122"/>
  <c r="AQ87" i="122"/>
  <c r="AR87" i="122"/>
  <c r="AS87" i="122"/>
  <c r="AT87" i="122"/>
  <c r="AU87" i="122"/>
  <c r="AV87" i="122"/>
  <c r="AW87" i="122"/>
  <c r="AX87" i="122"/>
  <c r="AY87" i="122"/>
  <c r="AZ87" i="122"/>
  <c r="BA87" i="122"/>
  <c r="BB87" i="122"/>
  <c r="BC87" i="122"/>
  <c r="BD87" i="122"/>
  <c r="BE87" i="122"/>
  <c r="BF87" i="122"/>
  <c r="BG87" i="122"/>
  <c r="BH87" i="122"/>
  <c r="BI87" i="122"/>
  <c r="BJ87" i="122"/>
  <c r="BK87" i="122"/>
  <c r="BL87" i="122"/>
  <c r="BM87" i="122"/>
  <c r="BN87" i="122"/>
  <c r="BO87" i="122"/>
  <c r="BP87" i="122"/>
  <c r="BQ87" i="122"/>
  <c r="BR87" i="122"/>
  <c r="BS87" i="122"/>
  <c r="BT87" i="122"/>
  <c r="BU87" i="122"/>
  <c r="BV87" i="122"/>
  <c r="BW87" i="122"/>
  <c r="BX87" i="122"/>
  <c r="BY87" i="122"/>
  <c r="BZ87" i="122"/>
  <c r="CA87" i="122"/>
  <c r="CB87" i="122"/>
  <c r="CC87" i="122"/>
  <c r="CD87" i="122"/>
  <c r="CE87" i="122"/>
  <c r="CF87" i="122"/>
  <c r="B87" i="122"/>
  <c r="CL91" i="122"/>
  <c r="CJ91" i="122"/>
  <c r="CJ90" i="122"/>
  <c r="CL90" i="122" s="1"/>
  <c r="CJ89" i="122"/>
  <c r="CL89" i="122" s="1"/>
  <c r="CJ88" i="122"/>
  <c r="CL88" i="122" s="1"/>
  <c r="CJ87" i="122"/>
  <c r="CL87" i="122" s="1"/>
  <c r="CK91" i="122"/>
  <c r="CK90" i="122"/>
  <c r="CK89" i="122"/>
  <c r="CK88" i="122"/>
  <c r="CK87" i="122"/>
  <c r="CL3" i="122"/>
  <c r="CL4" i="122"/>
  <c r="CL5" i="122"/>
  <c r="CL6" i="122"/>
  <c r="CL7" i="122"/>
  <c r="CL8" i="122"/>
  <c r="CL9" i="122"/>
  <c r="CL10" i="122"/>
  <c r="CL11" i="122"/>
  <c r="CL12" i="122"/>
  <c r="CL13" i="122"/>
  <c r="CL14" i="122"/>
  <c r="CL15" i="122"/>
  <c r="CL16" i="122"/>
  <c r="CL17" i="122"/>
  <c r="CL18" i="122"/>
  <c r="CL19" i="122"/>
  <c r="CL20" i="122"/>
  <c r="CL21" i="122"/>
  <c r="CL22" i="122"/>
  <c r="CL23" i="122"/>
  <c r="CL24" i="122"/>
  <c r="CL25" i="122"/>
  <c r="CL26" i="122"/>
  <c r="CL27" i="122"/>
  <c r="CL28" i="122"/>
  <c r="CL29" i="122"/>
  <c r="CL30" i="122"/>
  <c r="CL31" i="122"/>
  <c r="CL32" i="122"/>
  <c r="CL33" i="122"/>
  <c r="CL34" i="122"/>
  <c r="CL35" i="122"/>
  <c r="CL36" i="122"/>
  <c r="CL37" i="122"/>
  <c r="CL38" i="122"/>
  <c r="CL39" i="122"/>
  <c r="CL40" i="122"/>
  <c r="CL41" i="122"/>
  <c r="CL42" i="122"/>
  <c r="CL43" i="122"/>
  <c r="CL44" i="122"/>
  <c r="CL45" i="122"/>
  <c r="CL46" i="122"/>
  <c r="CL47" i="122"/>
  <c r="CL48" i="122"/>
  <c r="CL49" i="122"/>
  <c r="CL50" i="122"/>
  <c r="CL51" i="122"/>
  <c r="CL52" i="122"/>
  <c r="CL53" i="122"/>
  <c r="CL54" i="122"/>
  <c r="CL55" i="122"/>
  <c r="CL56" i="122"/>
  <c r="CL57" i="122"/>
  <c r="CL58" i="122"/>
  <c r="CL59" i="122"/>
  <c r="CL60" i="122"/>
  <c r="CL61" i="122"/>
  <c r="CL62" i="122"/>
  <c r="CL63" i="122"/>
  <c r="CL64" i="122"/>
  <c r="CL65" i="122"/>
  <c r="CL66" i="122"/>
  <c r="CL67" i="122"/>
  <c r="CL68" i="122"/>
  <c r="CL69" i="122"/>
  <c r="CL70" i="122"/>
  <c r="CL71" i="122"/>
  <c r="CL72" i="122"/>
  <c r="CL73" i="122"/>
  <c r="CL74" i="122"/>
  <c r="CL75" i="122"/>
  <c r="CL76" i="122"/>
  <c r="CL77" i="122"/>
  <c r="CL78" i="122"/>
  <c r="CL79" i="122"/>
  <c r="CL80" i="122"/>
  <c r="CL81" i="122"/>
  <c r="CL82" i="122"/>
  <c r="CL83" i="122"/>
  <c r="CL84" i="122"/>
  <c r="CL85" i="122"/>
  <c r="CL86" i="122"/>
  <c r="CL2" i="122"/>
  <c r="CF91" i="122"/>
  <c r="CE91" i="122"/>
  <c r="CD91" i="122"/>
  <c r="CC91" i="122"/>
  <c r="CB91" i="122"/>
  <c r="CA91" i="122"/>
  <c r="BZ91" i="122"/>
  <c r="BY91" i="122"/>
  <c r="BX91" i="122"/>
  <c r="BW91" i="122"/>
  <c r="BV91" i="122"/>
  <c r="BU91" i="122"/>
  <c r="BT91" i="122"/>
  <c r="BS91" i="122"/>
  <c r="BR91" i="122"/>
  <c r="BQ91" i="122"/>
  <c r="BP91" i="122"/>
  <c r="BO91" i="122"/>
  <c r="BN91" i="122"/>
  <c r="BM91" i="122"/>
  <c r="BL91" i="122"/>
  <c r="BK91" i="122"/>
  <c r="BJ91" i="122"/>
  <c r="BI91" i="122"/>
  <c r="BH91" i="122"/>
  <c r="BG91" i="122"/>
  <c r="BF91" i="122"/>
  <c r="BE91" i="122"/>
  <c r="BD91" i="122"/>
  <c r="BC91" i="122"/>
  <c r="BB91" i="122"/>
  <c r="BA91" i="122"/>
  <c r="AZ91" i="122"/>
  <c r="AY91" i="122"/>
  <c r="AX91" i="122"/>
  <c r="AW91" i="122"/>
  <c r="AV91" i="122"/>
  <c r="AU91" i="122"/>
  <c r="AT91" i="122"/>
  <c r="AS91" i="122"/>
  <c r="AR91" i="122"/>
  <c r="AQ91" i="122"/>
  <c r="AP91" i="122"/>
  <c r="AO91" i="122"/>
  <c r="AN91" i="122"/>
  <c r="AM91" i="122"/>
  <c r="AL91" i="122"/>
  <c r="AK91" i="122"/>
  <c r="AJ91" i="122"/>
  <c r="AI91" i="122"/>
  <c r="AH91" i="122"/>
  <c r="AG91" i="122"/>
  <c r="AF91" i="122"/>
  <c r="AE91" i="122"/>
  <c r="AD91" i="122"/>
  <c r="AC91" i="122"/>
  <c r="AB91" i="122"/>
  <c r="AA91" i="122"/>
  <c r="Z91" i="122"/>
  <c r="Y91" i="122"/>
  <c r="X91" i="122"/>
  <c r="W91" i="122"/>
  <c r="V91" i="122"/>
  <c r="U91" i="122"/>
  <c r="T91" i="122"/>
  <c r="S91" i="122"/>
  <c r="R91" i="122"/>
  <c r="Q91" i="122"/>
  <c r="P91" i="122"/>
  <c r="O91" i="122"/>
  <c r="N91" i="122"/>
  <c r="M91" i="122"/>
  <c r="L91" i="122"/>
  <c r="K91" i="122"/>
  <c r="J91" i="122"/>
  <c r="I91" i="122"/>
  <c r="H91" i="122"/>
  <c r="G91" i="122"/>
  <c r="F91" i="122"/>
  <c r="E91" i="122"/>
  <c r="D91" i="122"/>
  <c r="C91" i="122"/>
  <c r="B91" i="122"/>
  <c r="CF90" i="122"/>
  <c r="CE90" i="122"/>
  <c r="CD90" i="122"/>
  <c r="CC90" i="122"/>
  <c r="CB90" i="122"/>
  <c r="CA90" i="122"/>
  <c r="BZ90" i="122"/>
  <c r="BY90" i="122"/>
  <c r="BX90" i="122"/>
  <c r="BW90" i="122"/>
  <c r="BV90" i="122"/>
  <c r="BU90" i="122"/>
  <c r="BT90" i="122"/>
  <c r="BS90" i="122"/>
  <c r="BR90" i="122"/>
  <c r="BQ90" i="122"/>
  <c r="BP90" i="122"/>
  <c r="BO90" i="122"/>
  <c r="BN90" i="122"/>
  <c r="BM90" i="122"/>
  <c r="BL90" i="122"/>
  <c r="BK90" i="122"/>
  <c r="BJ90" i="122"/>
  <c r="BI90" i="122"/>
  <c r="BH90" i="122"/>
  <c r="BG90" i="122"/>
  <c r="BF90" i="122"/>
  <c r="BE90" i="122"/>
  <c r="BD90" i="122"/>
  <c r="BC90" i="122"/>
  <c r="BB90" i="122"/>
  <c r="BA90" i="122"/>
  <c r="AZ90" i="122"/>
  <c r="AY90" i="122"/>
  <c r="AX90" i="122"/>
  <c r="AW90" i="122"/>
  <c r="AV90" i="122"/>
  <c r="AU90" i="122"/>
  <c r="AT90" i="122"/>
  <c r="AS90" i="122"/>
  <c r="AR90" i="122"/>
  <c r="AQ90" i="122"/>
  <c r="AP90" i="122"/>
  <c r="AO90" i="122"/>
  <c r="AN90" i="122"/>
  <c r="AM90" i="122"/>
  <c r="AL90" i="122"/>
  <c r="AK90" i="122"/>
  <c r="AJ90" i="122"/>
  <c r="AI90" i="122"/>
  <c r="AH90" i="122"/>
  <c r="AG90" i="122"/>
  <c r="AF90" i="122"/>
  <c r="AE90" i="122"/>
  <c r="AD90" i="122"/>
  <c r="AC90" i="122"/>
  <c r="AB90" i="122"/>
  <c r="AA90" i="122"/>
  <c r="Z90" i="122"/>
  <c r="Y90" i="122"/>
  <c r="X90" i="122"/>
  <c r="W90" i="122"/>
  <c r="V90" i="122"/>
  <c r="U90" i="122"/>
  <c r="T90" i="122"/>
  <c r="S90" i="122"/>
  <c r="R90" i="122"/>
  <c r="Q90" i="122"/>
  <c r="P90" i="122"/>
  <c r="CG90" i="122" s="1"/>
  <c r="O90" i="122"/>
  <c r="N90" i="122"/>
  <c r="M90" i="122"/>
  <c r="L90" i="122"/>
  <c r="K90" i="122"/>
  <c r="J90" i="122"/>
  <c r="I90" i="122"/>
  <c r="H90" i="122"/>
  <c r="G90" i="122"/>
  <c r="F90" i="122"/>
  <c r="E90" i="122"/>
  <c r="D90" i="122"/>
  <c r="C90" i="122"/>
  <c r="B90" i="122"/>
  <c r="CF89" i="122"/>
  <c r="CE89" i="122"/>
  <c r="CD89" i="122"/>
  <c r="CC89" i="122"/>
  <c r="CB89" i="122"/>
  <c r="CA89" i="122"/>
  <c r="BZ89" i="122"/>
  <c r="BY89" i="122"/>
  <c r="BX89" i="122"/>
  <c r="BW89" i="122"/>
  <c r="BV89" i="122"/>
  <c r="BU89" i="122"/>
  <c r="BT89" i="122"/>
  <c r="BS89" i="122"/>
  <c r="BR89" i="122"/>
  <c r="BQ89" i="122"/>
  <c r="BP89" i="122"/>
  <c r="BO89" i="122"/>
  <c r="BN89" i="122"/>
  <c r="BM89" i="122"/>
  <c r="BL89" i="122"/>
  <c r="BK89" i="122"/>
  <c r="BJ89" i="122"/>
  <c r="BI89" i="122"/>
  <c r="BH89" i="122"/>
  <c r="BG89" i="122"/>
  <c r="BF89" i="122"/>
  <c r="BE89" i="122"/>
  <c r="BD89" i="122"/>
  <c r="BC89" i="122"/>
  <c r="BB89" i="122"/>
  <c r="BA89" i="122"/>
  <c r="AZ89" i="122"/>
  <c r="AY89" i="122"/>
  <c r="AX89" i="122"/>
  <c r="AW89" i="122"/>
  <c r="AV89" i="122"/>
  <c r="AU89" i="122"/>
  <c r="AT89" i="122"/>
  <c r="AS89" i="122"/>
  <c r="AR89" i="122"/>
  <c r="AQ89" i="122"/>
  <c r="AP89" i="122"/>
  <c r="AO89" i="122"/>
  <c r="AN89" i="122"/>
  <c r="AM89" i="122"/>
  <c r="AL89" i="122"/>
  <c r="AK89" i="122"/>
  <c r="AJ89" i="122"/>
  <c r="AI89" i="122"/>
  <c r="AH89" i="122"/>
  <c r="AG89" i="122"/>
  <c r="AF89" i="122"/>
  <c r="AE89" i="122"/>
  <c r="AD89" i="122"/>
  <c r="AC89" i="122"/>
  <c r="AB89" i="122"/>
  <c r="AA89" i="122"/>
  <c r="Z89" i="122"/>
  <c r="Y89" i="122"/>
  <c r="X89" i="122"/>
  <c r="W89" i="122"/>
  <c r="V89" i="122"/>
  <c r="U89" i="122"/>
  <c r="T89" i="122"/>
  <c r="S89" i="122"/>
  <c r="R89" i="122"/>
  <c r="Q89" i="122"/>
  <c r="P89" i="122"/>
  <c r="O89" i="122"/>
  <c r="N89" i="122"/>
  <c r="M89" i="122"/>
  <c r="L89" i="122"/>
  <c r="K89" i="122"/>
  <c r="J89" i="122"/>
  <c r="CG89" i="122" s="1"/>
  <c r="I89" i="122"/>
  <c r="H89" i="122"/>
  <c r="G89" i="122"/>
  <c r="F89" i="122"/>
  <c r="E89" i="122"/>
  <c r="D89" i="122"/>
  <c r="C89" i="122"/>
  <c r="B89" i="122"/>
  <c r="CF88" i="122"/>
  <c r="CE88" i="122"/>
  <c r="CD88" i="122"/>
  <c r="CC88" i="122"/>
  <c r="CB88" i="122"/>
  <c r="CA88" i="122"/>
  <c r="BZ88" i="122"/>
  <c r="BY88" i="122"/>
  <c r="BX88" i="122"/>
  <c r="BW88" i="122"/>
  <c r="BV88" i="122"/>
  <c r="BU88" i="122"/>
  <c r="BT88" i="122"/>
  <c r="BS88" i="122"/>
  <c r="BR88" i="122"/>
  <c r="BQ88" i="122"/>
  <c r="BP88" i="122"/>
  <c r="BO88" i="122"/>
  <c r="BN88" i="122"/>
  <c r="BM88" i="122"/>
  <c r="BL88" i="122"/>
  <c r="BK88" i="122"/>
  <c r="BJ88" i="122"/>
  <c r="BI88" i="122"/>
  <c r="BH88" i="122"/>
  <c r="BG88" i="122"/>
  <c r="BF88" i="122"/>
  <c r="BE88" i="122"/>
  <c r="BD88" i="122"/>
  <c r="BC88" i="122"/>
  <c r="BB88" i="122"/>
  <c r="BA88" i="122"/>
  <c r="AZ88" i="122"/>
  <c r="AY88" i="122"/>
  <c r="AX88" i="122"/>
  <c r="AW88" i="122"/>
  <c r="AV88" i="122"/>
  <c r="AU88" i="122"/>
  <c r="AT88" i="122"/>
  <c r="AS88" i="122"/>
  <c r="AR88" i="122"/>
  <c r="AQ88" i="122"/>
  <c r="AP88" i="122"/>
  <c r="AO88" i="122"/>
  <c r="AN88" i="122"/>
  <c r="AM88" i="122"/>
  <c r="AL88" i="122"/>
  <c r="AK88" i="122"/>
  <c r="AJ88" i="122"/>
  <c r="AI88" i="122"/>
  <c r="AH88" i="122"/>
  <c r="AG88" i="122"/>
  <c r="AF88" i="122"/>
  <c r="AE88" i="122"/>
  <c r="AD88" i="122"/>
  <c r="AC88" i="122"/>
  <c r="AB88" i="122"/>
  <c r="AA88" i="122"/>
  <c r="Z88" i="122"/>
  <c r="Y88" i="122"/>
  <c r="X88" i="122"/>
  <c r="W88" i="122"/>
  <c r="V88" i="122"/>
  <c r="U88" i="122"/>
  <c r="T88" i="122"/>
  <c r="S88" i="122"/>
  <c r="R88" i="122"/>
  <c r="Q88" i="122"/>
  <c r="P88" i="122"/>
  <c r="O88" i="122"/>
  <c r="N88" i="122"/>
  <c r="M88" i="122"/>
  <c r="L88" i="122"/>
  <c r="K88" i="122"/>
  <c r="J88" i="122"/>
  <c r="I88" i="122"/>
  <c r="H88" i="122"/>
  <c r="G88" i="122"/>
  <c r="F88" i="122"/>
  <c r="E88" i="122"/>
  <c r="D88" i="122"/>
  <c r="C88" i="122"/>
  <c r="B88" i="122"/>
  <c r="CI87" i="122"/>
  <c r="CI86" i="122"/>
  <c r="CH86" i="122"/>
  <c r="CG86" i="122"/>
  <c r="CI85" i="122"/>
  <c r="CH85" i="122"/>
  <c r="CG85" i="122"/>
  <c r="CI84" i="122"/>
  <c r="CH84" i="122"/>
  <c r="CG84" i="122"/>
  <c r="CI83" i="122"/>
  <c r="CH83" i="122"/>
  <c r="CG83" i="122"/>
  <c r="CI82" i="122"/>
  <c r="CH82" i="122"/>
  <c r="CG82" i="122"/>
  <c r="CI81" i="122"/>
  <c r="CH81" i="122"/>
  <c r="CG81" i="122"/>
  <c r="CI80" i="122"/>
  <c r="CH80" i="122"/>
  <c r="CG80" i="122"/>
  <c r="CI79" i="122"/>
  <c r="CH79" i="122"/>
  <c r="CG79" i="122"/>
  <c r="CI78" i="122"/>
  <c r="CH78" i="122"/>
  <c r="CG78" i="122"/>
  <c r="CI77" i="122"/>
  <c r="CH77" i="122"/>
  <c r="CG77" i="122"/>
  <c r="CI76" i="122"/>
  <c r="CH76" i="122"/>
  <c r="CG76" i="122"/>
  <c r="CI75" i="122"/>
  <c r="CH75" i="122"/>
  <c r="CG75" i="122"/>
  <c r="CI74" i="122"/>
  <c r="CH74" i="122"/>
  <c r="CG74" i="122"/>
  <c r="CI73" i="122"/>
  <c r="CH73" i="122"/>
  <c r="CG73" i="122"/>
  <c r="CI72" i="122"/>
  <c r="CH72" i="122"/>
  <c r="CG72" i="122"/>
  <c r="CI71" i="122"/>
  <c r="CH71" i="122"/>
  <c r="CG71" i="122"/>
  <c r="CI70" i="122"/>
  <c r="CH70" i="122"/>
  <c r="CG70" i="122"/>
  <c r="CI69" i="122"/>
  <c r="CH69" i="122"/>
  <c r="CG69" i="122"/>
  <c r="CI68" i="122"/>
  <c r="CH68" i="122"/>
  <c r="CG68" i="122"/>
  <c r="CI67" i="122"/>
  <c r="CH67" i="122"/>
  <c r="CG67" i="122"/>
  <c r="CI66" i="122"/>
  <c r="CH66" i="122"/>
  <c r="CG66" i="122"/>
  <c r="CI65" i="122"/>
  <c r="CH65" i="122"/>
  <c r="CG65" i="122"/>
  <c r="CI64" i="122"/>
  <c r="CH64" i="122"/>
  <c r="CG64" i="122"/>
  <c r="CI63" i="122"/>
  <c r="CH63" i="122"/>
  <c r="CG63" i="122"/>
  <c r="CI62" i="122"/>
  <c r="CH62" i="122"/>
  <c r="CG62" i="122"/>
  <c r="CI61" i="122"/>
  <c r="CH61" i="122"/>
  <c r="CG61" i="122"/>
  <c r="CI60" i="122"/>
  <c r="CH60" i="122"/>
  <c r="CG60" i="122"/>
  <c r="CI59" i="122"/>
  <c r="CH59" i="122"/>
  <c r="CG59" i="122"/>
  <c r="CI58" i="122"/>
  <c r="CH58" i="122"/>
  <c r="CG58" i="122"/>
  <c r="CI57" i="122"/>
  <c r="CH57" i="122"/>
  <c r="CG57" i="122"/>
  <c r="CI56" i="122"/>
  <c r="CH56" i="122"/>
  <c r="CG56" i="122"/>
  <c r="CI55" i="122"/>
  <c r="CH55" i="122"/>
  <c r="CG55" i="122"/>
  <c r="CI54" i="122"/>
  <c r="CH54" i="122"/>
  <c r="CG54" i="122"/>
  <c r="CI53" i="122"/>
  <c r="CH53" i="122"/>
  <c r="CG53" i="122"/>
  <c r="CI52" i="122"/>
  <c r="CH52" i="122"/>
  <c r="CG52" i="122"/>
  <c r="CI51" i="122"/>
  <c r="CH51" i="122"/>
  <c r="CG51" i="122"/>
  <c r="CI50" i="122"/>
  <c r="CH50" i="122"/>
  <c r="CG50" i="122"/>
  <c r="CI49" i="122"/>
  <c r="CH49" i="122"/>
  <c r="CG49" i="122"/>
  <c r="CI48" i="122"/>
  <c r="CH48" i="122"/>
  <c r="CG48" i="122"/>
  <c r="CI47" i="122"/>
  <c r="CH47" i="122"/>
  <c r="CG47" i="122"/>
  <c r="CI46" i="122"/>
  <c r="CH46" i="122"/>
  <c r="CG46" i="122"/>
  <c r="CI45" i="122"/>
  <c r="CH45" i="122"/>
  <c r="CG45" i="122"/>
  <c r="CI44" i="122"/>
  <c r="CH44" i="122"/>
  <c r="CG44" i="122"/>
  <c r="CI43" i="122"/>
  <c r="CH43" i="122"/>
  <c r="CG43" i="122"/>
  <c r="CI42" i="122"/>
  <c r="CH42" i="122"/>
  <c r="CG42" i="122"/>
  <c r="CI41" i="122"/>
  <c r="CH41" i="122"/>
  <c r="CG41" i="122"/>
  <c r="CI40" i="122"/>
  <c r="CH40" i="122"/>
  <c r="CG40" i="122"/>
  <c r="CI39" i="122"/>
  <c r="CH39" i="122"/>
  <c r="CG39" i="122"/>
  <c r="CI38" i="122"/>
  <c r="CH38" i="122"/>
  <c r="CG38" i="122"/>
  <c r="CI37" i="122"/>
  <c r="CH37" i="122"/>
  <c r="CG37" i="122"/>
  <c r="CI36" i="122"/>
  <c r="CH36" i="122"/>
  <c r="CG36" i="122"/>
  <c r="CI35" i="122"/>
  <c r="CH35" i="122"/>
  <c r="CG35" i="122"/>
  <c r="CI34" i="122"/>
  <c r="CH34" i="122"/>
  <c r="CG34" i="122"/>
  <c r="CI33" i="122"/>
  <c r="CH33" i="122"/>
  <c r="CG33" i="122"/>
  <c r="CI32" i="122"/>
  <c r="CH32" i="122"/>
  <c r="CG32" i="122"/>
  <c r="CI31" i="122"/>
  <c r="CH31" i="122"/>
  <c r="CG31" i="122"/>
  <c r="CI30" i="122"/>
  <c r="CH30" i="122"/>
  <c r="CG30" i="122"/>
  <c r="CI29" i="122"/>
  <c r="CH29" i="122"/>
  <c r="CG29" i="122"/>
  <c r="CI28" i="122"/>
  <c r="CH28" i="122"/>
  <c r="CG28" i="122"/>
  <c r="CI27" i="122"/>
  <c r="CH27" i="122"/>
  <c r="CG27" i="122"/>
  <c r="CI26" i="122"/>
  <c r="CH26" i="122"/>
  <c r="CG26" i="122"/>
  <c r="CI25" i="122"/>
  <c r="CH25" i="122"/>
  <c r="CG25" i="122"/>
  <c r="CI24" i="122"/>
  <c r="CH24" i="122"/>
  <c r="CG24" i="122"/>
  <c r="CI23" i="122"/>
  <c r="CH23" i="122"/>
  <c r="CG23" i="122"/>
  <c r="CI22" i="122"/>
  <c r="CH22" i="122"/>
  <c r="CG22" i="122"/>
  <c r="CI21" i="122"/>
  <c r="CH21" i="122"/>
  <c r="CG21" i="122"/>
  <c r="CI20" i="122"/>
  <c r="CH20" i="122"/>
  <c r="CG20" i="122"/>
  <c r="CI19" i="122"/>
  <c r="CH19" i="122"/>
  <c r="CG19" i="122"/>
  <c r="CI18" i="122"/>
  <c r="CH18" i="122"/>
  <c r="CG18" i="122"/>
  <c r="CI17" i="122"/>
  <c r="CH17" i="122"/>
  <c r="CG17" i="122"/>
  <c r="CI16" i="122"/>
  <c r="CH16" i="122"/>
  <c r="CG16" i="122"/>
  <c r="CI15" i="122"/>
  <c r="CH15" i="122"/>
  <c r="CG15" i="122"/>
  <c r="CI14" i="122"/>
  <c r="CH14" i="122"/>
  <c r="CG14" i="122"/>
  <c r="CI13" i="122"/>
  <c r="CH13" i="122"/>
  <c r="CG13" i="122"/>
  <c r="CI12" i="122"/>
  <c r="CH12" i="122"/>
  <c r="CG12" i="122"/>
  <c r="CI11" i="122"/>
  <c r="CH11" i="122"/>
  <c r="CG11" i="122"/>
  <c r="CI10" i="122"/>
  <c r="CH10" i="122"/>
  <c r="CG10" i="122"/>
  <c r="CI9" i="122"/>
  <c r="CH9" i="122"/>
  <c r="CG9" i="122"/>
  <c r="CI8" i="122"/>
  <c r="CH8" i="122"/>
  <c r="CG8" i="122"/>
  <c r="CI7" i="122"/>
  <c r="CH7" i="122"/>
  <c r="CG7" i="122"/>
  <c r="CI6" i="122"/>
  <c r="CH6" i="122"/>
  <c r="CG6" i="122"/>
  <c r="CI5" i="122"/>
  <c r="CH5" i="122"/>
  <c r="CG5" i="122"/>
  <c r="CI4" i="122"/>
  <c r="CH4" i="122"/>
  <c r="CG4" i="122"/>
  <c r="CI3" i="122"/>
  <c r="CH3" i="122"/>
  <c r="CG3" i="122"/>
  <c r="CI2" i="122"/>
  <c r="CH2" i="122"/>
  <c r="CG2" i="122"/>
  <c r="H96" i="126" l="1"/>
  <c r="J56" i="126" s="1"/>
  <c r="H94" i="126"/>
  <c r="J57" i="126" s="1"/>
  <c r="H22" i="126"/>
  <c r="H58" i="126"/>
  <c r="H56" i="126"/>
  <c r="H10" i="126"/>
  <c r="G51" i="126"/>
  <c r="K70" i="126" s="1"/>
  <c r="G38" i="126"/>
  <c r="K53" i="126" s="1"/>
  <c r="G28" i="126"/>
  <c r="K41" i="126" s="1"/>
  <c r="G2" i="126"/>
  <c r="K2" i="126" s="1"/>
  <c r="H95" i="126"/>
  <c r="J58" i="126" s="1"/>
  <c r="J86" i="126"/>
  <c r="G36" i="126"/>
  <c r="K51" i="126" s="1"/>
  <c r="K29" i="126"/>
  <c r="K47" i="126"/>
  <c r="K30" i="126"/>
  <c r="K49" i="126"/>
  <c r="K81" i="126"/>
  <c r="K35" i="126"/>
  <c r="K19" i="126"/>
  <c r="K12" i="126"/>
  <c r="K88" i="126"/>
  <c r="K87" i="126"/>
  <c r="F75" i="126"/>
  <c r="H75" i="126" s="1"/>
  <c r="K32" i="126"/>
  <c r="K33" i="126"/>
  <c r="J46" i="126"/>
  <c r="F72" i="126"/>
  <c r="G72" i="126" s="1"/>
  <c r="J45" i="126"/>
  <c r="J21" i="126"/>
  <c r="J48" i="126"/>
  <c r="J78" i="126"/>
  <c r="J82" i="126"/>
  <c r="J41" i="126"/>
  <c r="E77" i="126"/>
  <c r="H77" i="126" s="1"/>
  <c r="J52" i="126" s="1"/>
  <c r="J11" i="126"/>
  <c r="J76" i="126"/>
  <c r="J39" i="126"/>
  <c r="J68" i="126"/>
  <c r="J34" i="126"/>
  <c r="J14" i="126"/>
  <c r="J17" i="126"/>
  <c r="J77" i="126"/>
  <c r="J62" i="126"/>
  <c r="J26" i="126"/>
  <c r="J25" i="126"/>
  <c r="J83" i="126"/>
  <c r="J69" i="126"/>
  <c r="J61" i="126"/>
  <c r="J66" i="126"/>
  <c r="J13" i="126"/>
  <c r="J31" i="126"/>
  <c r="J51" i="126"/>
  <c r="J60" i="126"/>
  <c r="J32" i="126"/>
  <c r="J33" i="126"/>
  <c r="H76" i="126"/>
  <c r="H73" i="126"/>
  <c r="J23" i="126" s="1"/>
  <c r="H74" i="126"/>
  <c r="CK90" i="123"/>
  <c r="CH2" i="123"/>
  <c r="AK93" i="123"/>
  <c r="CK36" i="123" s="1"/>
  <c r="CI3" i="123"/>
  <c r="BW93" i="123"/>
  <c r="AK89" i="123"/>
  <c r="CH89" i="123" s="1"/>
  <c r="CH36" i="123"/>
  <c r="CK20" i="123"/>
  <c r="BY89" i="123"/>
  <c r="CI36" i="123"/>
  <c r="B92" i="123"/>
  <c r="CI7" i="123"/>
  <c r="CI11" i="123"/>
  <c r="CI23" i="123"/>
  <c r="CI27" i="123"/>
  <c r="CI31" i="123"/>
  <c r="CI35" i="123"/>
  <c r="CI43" i="123"/>
  <c r="CI47" i="123"/>
  <c r="CI51" i="123"/>
  <c r="CI55" i="123"/>
  <c r="CI59" i="123"/>
  <c r="CI63" i="123"/>
  <c r="CI71" i="123"/>
  <c r="CI75" i="123"/>
  <c r="CI61" i="123"/>
  <c r="CG64" i="123"/>
  <c r="CI65" i="123"/>
  <c r="CI91" i="123"/>
  <c r="CG68" i="123"/>
  <c r="CI69" i="123"/>
  <c r="CG72" i="123"/>
  <c r="AN92" i="123"/>
  <c r="CI92" i="123" s="1"/>
  <c r="CI73" i="123"/>
  <c r="CG76" i="123"/>
  <c r="CI77" i="123"/>
  <c r="CG80" i="123"/>
  <c r="CI81" i="123"/>
  <c r="CK82" i="123"/>
  <c r="CK50" i="123"/>
  <c r="CK18" i="123"/>
  <c r="CK14" i="123"/>
  <c r="CK67" i="123"/>
  <c r="CG73" i="123"/>
  <c r="CI67" i="123"/>
  <c r="CI5" i="123"/>
  <c r="CI21" i="123"/>
  <c r="CI33" i="123"/>
  <c r="J89" i="123"/>
  <c r="CG89" i="123" s="1"/>
  <c r="CG36" i="123"/>
  <c r="CI37" i="123"/>
  <c r="CI90" i="123"/>
  <c r="CI41" i="123"/>
  <c r="CI45" i="123"/>
  <c r="CI49" i="123"/>
  <c r="B88" i="123"/>
  <c r="B90" i="123"/>
  <c r="B91" i="123"/>
  <c r="CH3" i="123"/>
  <c r="CH5" i="123"/>
  <c r="CH7" i="123"/>
  <c r="CH9" i="123"/>
  <c r="CH11" i="123"/>
  <c r="CH13" i="123"/>
  <c r="CH15" i="123"/>
  <c r="CH17" i="123"/>
  <c r="CH19" i="123"/>
  <c r="CH21" i="123"/>
  <c r="CH23" i="123"/>
  <c r="CH25" i="123"/>
  <c r="CH29" i="123"/>
  <c r="CH33" i="123"/>
  <c r="CH37" i="123"/>
  <c r="I90" i="123"/>
  <c r="M90" i="123"/>
  <c r="Q90" i="123"/>
  <c r="U90" i="123"/>
  <c r="Y90" i="123"/>
  <c r="AC90" i="123"/>
  <c r="AG90" i="123"/>
  <c r="AK90" i="123"/>
  <c r="CH90" i="123" s="1"/>
  <c r="AO90" i="123"/>
  <c r="AS90" i="123"/>
  <c r="AW90" i="123"/>
  <c r="BA90" i="123"/>
  <c r="BE90" i="123"/>
  <c r="BI90" i="123"/>
  <c r="BM90" i="123"/>
  <c r="BQ90" i="123"/>
  <c r="BU90" i="123"/>
  <c r="BY90" i="123"/>
  <c r="CC90" i="123"/>
  <c r="CH41" i="123"/>
  <c r="CH45" i="123"/>
  <c r="CH49" i="123"/>
  <c r="CH53" i="123"/>
  <c r="CH57" i="123"/>
  <c r="CH73" i="123"/>
  <c r="AK92" i="123"/>
  <c r="CH92" i="123" s="1"/>
  <c r="CK81" i="123"/>
  <c r="CK77" i="123"/>
  <c r="CK73" i="123"/>
  <c r="CK69" i="123"/>
  <c r="CK65" i="123"/>
  <c r="CK57" i="123"/>
  <c r="CK53" i="123"/>
  <c r="CK49" i="123"/>
  <c r="CK45" i="123"/>
  <c r="CK41" i="123"/>
  <c r="CK37" i="123"/>
  <c r="CK33" i="123"/>
  <c r="CK29" i="123"/>
  <c r="CK25" i="123"/>
  <c r="CK21" i="123"/>
  <c r="CK17" i="123"/>
  <c r="CK13" i="123"/>
  <c r="CK9" i="123"/>
  <c r="CK5" i="123"/>
  <c r="CH67" i="123"/>
  <c r="BJ93" i="123"/>
  <c r="CK61" i="123" s="1"/>
  <c r="CI9" i="123"/>
  <c r="CI13" i="123"/>
  <c r="CI88" i="123"/>
  <c r="CI17" i="123"/>
  <c r="CI25" i="123"/>
  <c r="CI29" i="123"/>
  <c r="CI53" i="123"/>
  <c r="CI57" i="123"/>
  <c r="CI2" i="123"/>
  <c r="CG3" i="123"/>
  <c r="CI4" i="123"/>
  <c r="CI6" i="123"/>
  <c r="CG7" i="123"/>
  <c r="CI8" i="123"/>
  <c r="CI10" i="123"/>
  <c r="CG11" i="123"/>
  <c r="CI12" i="123"/>
  <c r="CI14" i="123"/>
  <c r="J88" i="123"/>
  <c r="CG88" i="123" s="1"/>
  <c r="CG15" i="123"/>
  <c r="CI16" i="123"/>
  <c r="CI18" i="123"/>
  <c r="CG19" i="123"/>
  <c r="CI20" i="123"/>
  <c r="CI22" i="123"/>
  <c r="CG23" i="123"/>
  <c r="CI24" i="123"/>
  <c r="CI26" i="123"/>
  <c r="CG27" i="123"/>
  <c r="CI30" i="123"/>
  <c r="CG31" i="123"/>
  <c r="CI34" i="123"/>
  <c r="CG35" i="123"/>
  <c r="CI89" i="123"/>
  <c r="CI38" i="123"/>
  <c r="J90" i="123"/>
  <c r="CG90" i="123" s="1"/>
  <c r="CG39" i="123"/>
  <c r="CI42" i="123"/>
  <c r="CG43" i="123"/>
  <c r="CI46" i="123"/>
  <c r="CG47" i="123"/>
  <c r="CI50" i="123"/>
  <c r="CG51" i="123"/>
  <c r="CI54" i="123"/>
  <c r="CG55" i="123"/>
  <c r="CI58" i="123"/>
  <c r="CG59" i="123"/>
  <c r="CI62" i="123"/>
  <c r="CI66" i="123"/>
  <c r="CG67" i="123"/>
  <c r="J91" i="123"/>
  <c r="CG91" i="123" s="1"/>
  <c r="CI70" i="123"/>
  <c r="CI74" i="123"/>
  <c r="CI39" i="123"/>
  <c r="CI15" i="123"/>
  <c r="CH84" i="123"/>
  <c r="CH86" i="123"/>
  <c r="CI83" i="123"/>
  <c r="CI85" i="123"/>
  <c r="CG86" i="123"/>
  <c r="CK6" i="123"/>
  <c r="CK10" i="123"/>
  <c r="CK22" i="123"/>
  <c r="CK26" i="123"/>
  <c r="CK30" i="123"/>
  <c r="CK34" i="123"/>
  <c r="CK38" i="123"/>
  <c r="CK42" i="123"/>
  <c r="CK46" i="123"/>
  <c r="CK54" i="123"/>
  <c r="CK58" i="123"/>
  <c r="CK62" i="123"/>
  <c r="CK66" i="123"/>
  <c r="CK70" i="123"/>
  <c r="CK74" i="123"/>
  <c r="CK78" i="123"/>
  <c r="B93" i="123"/>
  <c r="CK2" i="123" s="1"/>
  <c r="CG88" i="122"/>
  <c r="CI90" i="122"/>
  <c r="CH90" i="122"/>
  <c r="CH91" i="122"/>
  <c r="CI91" i="122"/>
  <c r="CG87" i="122"/>
  <c r="CI88" i="122"/>
  <c r="CG91" i="122"/>
  <c r="CI89" i="122"/>
  <c r="CH88" i="122"/>
  <c r="CH89" i="122"/>
  <c r="CG3" i="119"/>
  <c r="CH3" i="119"/>
  <c r="CI3" i="119"/>
  <c r="CJ3" i="119"/>
  <c r="CK3" i="119"/>
  <c r="CG4" i="119"/>
  <c r="CH4" i="119"/>
  <c r="CI4" i="119"/>
  <c r="CJ4" i="119"/>
  <c r="CK4" i="119"/>
  <c r="CG5" i="119"/>
  <c r="CH5" i="119"/>
  <c r="CI5" i="119"/>
  <c r="CJ5" i="119"/>
  <c r="CK5" i="119"/>
  <c r="CG6" i="119"/>
  <c r="CH6" i="119"/>
  <c r="CI6" i="119"/>
  <c r="CJ6" i="119"/>
  <c r="CK6" i="119"/>
  <c r="CG7" i="119"/>
  <c r="CH7" i="119"/>
  <c r="CI7" i="119"/>
  <c r="CJ7" i="119"/>
  <c r="CK7" i="119"/>
  <c r="CG8" i="119"/>
  <c r="CH8" i="119"/>
  <c r="CI8" i="119"/>
  <c r="CJ8" i="119"/>
  <c r="CK8" i="119"/>
  <c r="CG9" i="119"/>
  <c r="CH9" i="119"/>
  <c r="CI9" i="119"/>
  <c r="CJ9" i="119"/>
  <c r="CK9" i="119"/>
  <c r="CG10" i="119"/>
  <c r="CH10" i="119"/>
  <c r="CI10" i="119"/>
  <c r="CJ10" i="119"/>
  <c r="CK10" i="119"/>
  <c r="CG11" i="119"/>
  <c r="CH11" i="119"/>
  <c r="CI11" i="119"/>
  <c r="CJ11" i="119"/>
  <c r="CK11" i="119"/>
  <c r="CG12" i="119"/>
  <c r="CH12" i="119"/>
  <c r="CI12" i="119"/>
  <c r="CJ12" i="119"/>
  <c r="CK12" i="119"/>
  <c r="CG13" i="119"/>
  <c r="CH13" i="119"/>
  <c r="CI13" i="119"/>
  <c r="CJ13" i="119"/>
  <c r="CK13" i="119"/>
  <c r="CG14" i="119"/>
  <c r="CH14" i="119"/>
  <c r="CI14" i="119"/>
  <c r="CJ14" i="119"/>
  <c r="CK14" i="119"/>
  <c r="CG15" i="119"/>
  <c r="CH15" i="119"/>
  <c r="CI15" i="119"/>
  <c r="CJ15" i="119"/>
  <c r="CK15" i="119"/>
  <c r="CG16" i="119"/>
  <c r="CH16" i="119"/>
  <c r="CI16" i="119"/>
  <c r="CJ16" i="119"/>
  <c r="CK16" i="119"/>
  <c r="CG17" i="119"/>
  <c r="CH17" i="119"/>
  <c r="CI17" i="119"/>
  <c r="CJ17" i="119"/>
  <c r="CK17" i="119"/>
  <c r="CG18" i="119"/>
  <c r="CH18" i="119"/>
  <c r="CI18" i="119"/>
  <c r="CJ18" i="119"/>
  <c r="CK18" i="119"/>
  <c r="CG19" i="119"/>
  <c r="CH19" i="119"/>
  <c r="CI19" i="119"/>
  <c r="CJ19" i="119"/>
  <c r="CK19" i="119"/>
  <c r="CG20" i="119"/>
  <c r="CH20" i="119"/>
  <c r="CI20" i="119"/>
  <c r="CJ20" i="119"/>
  <c r="CK20" i="119"/>
  <c r="CG21" i="119"/>
  <c r="CH21" i="119"/>
  <c r="CI21" i="119"/>
  <c r="CJ21" i="119"/>
  <c r="CK21" i="119"/>
  <c r="CG22" i="119"/>
  <c r="CH22" i="119"/>
  <c r="CI22" i="119"/>
  <c r="CJ22" i="119"/>
  <c r="CK22" i="119"/>
  <c r="CG23" i="119"/>
  <c r="CH23" i="119"/>
  <c r="CI23" i="119"/>
  <c r="CJ23" i="119"/>
  <c r="CK23" i="119"/>
  <c r="CG24" i="119"/>
  <c r="CH24" i="119"/>
  <c r="CI24" i="119"/>
  <c r="CJ24" i="119"/>
  <c r="CK24" i="119"/>
  <c r="CG25" i="119"/>
  <c r="CH25" i="119"/>
  <c r="CI25" i="119"/>
  <c r="CJ25" i="119"/>
  <c r="CK25" i="119"/>
  <c r="CG26" i="119"/>
  <c r="CH26" i="119"/>
  <c r="CI26" i="119"/>
  <c r="CJ26" i="119"/>
  <c r="CK26" i="119"/>
  <c r="CG27" i="119"/>
  <c r="CH27" i="119"/>
  <c r="CI27" i="119"/>
  <c r="CJ27" i="119"/>
  <c r="CK27" i="119"/>
  <c r="CG28" i="119"/>
  <c r="CH28" i="119"/>
  <c r="CI28" i="119"/>
  <c r="CJ28" i="119"/>
  <c r="CK28" i="119"/>
  <c r="CG29" i="119"/>
  <c r="CH29" i="119"/>
  <c r="CI29" i="119"/>
  <c r="CJ29" i="119"/>
  <c r="CK29" i="119"/>
  <c r="CG30" i="119"/>
  <c r="CH30" i="119"/>
  <c r="CI30" i="119"/>
  <c r="CJ30" i="119"/>
  <c r="CK30" i="119"/>
  <c r="CG31" i="119"/>
  <c r="CH31" i="119"/>
  <c r="CI31" i="119"/>
  <c r="CJ31" i="119"/>
  <c r="CK31" i="119"/>
  <c r="CG32" i="119"/>
  <c r="CH32" i="119"/>
  <c r="CI32" i="119"/>
  <c r="CJ32" i="119"/>
  <c r="CK32" i="119"/>
  <c r="CG33" i="119"/>
  <c r="CH33" i="119"/>
  <c r="CI33" i="119"/>
  <c r="CJ33" i="119"/>
  <c r="CK33" i="119"/>
  <c r="CG34" i="119"/>
  <c r="CH34" i="119"/>
  <c r="CI34" i="119"/>
  <c r="CJ34" i="119"/>
  <c r="CK34" i="119"/>
  <c r="CG35" i="119"/>
  <c r="CH35" i="119"/>
  <c r="CI35" i="119"/>
  <c r="CJ35" i="119"/>
  <c r="CK35" i="119"/>
  <c r="CG36" i="119"/>
  <c r="CH36" i="119"/>
  <c r="CI36" i="119"/>
  <c r="CJ36" i="119"/>
  <c r="CK36" i="119"/>
  <c r="CG37" i="119"/>
  <c r="CH37" i="119"/>
  <c r="CI37" i="119"/>
  <c r="CJ37" i="119"/>
  <c r="CK37" i="119"/>
  <c r="CG38" i="119"/>
  <c r="CH38" i="119"/>
  <c r="CI38" i="119"/>
  <c r="CJ38" i="119"/>
  <c r="CK38" i="119"/>
  <c r="CG39" i="119"/>
  <c r="CH39" i="119"/>
  <c r="CI39" i="119"/>
  <c r="CJ39" i="119"/>
  <c r="CK39" i="119"/>
  <c r="CG40" i="119"/>
  <c r="CH40" i="119"/>
  <c r="CI40" i="119"/>
  <c r="CJ40" i="119"/>
  <c r="CK40" i="119"/>
  <c r="CG41" i="119"/>
  <c r="CH41" i="119"/>
  <c r="CI41" i="119"/>
  <c r="CJ41" i="119"/>
  <c r="CK41" i="119"/>
  <c r="CG42" i="119"/>
  <c r="CH42" i="119"/>
  <c r="CI42" i="119"/>
  <c r="CJ42" i="119"/>
  <c r="CK42" i="119"/>
  <c r="CG43" i="119"/>
  <c r="CH43" i="119"/>
  <c r="CI43" i="119"/>
  <c r="CJ43" i="119"/>
  <c r="CK43" i="119"/>
  <c r="CG44" i="119"/>
  <c r="CH44" i="119"/>
  <c r="CI44" i="119"/>
  <c r="CJ44" i="119"/>
  <c r="CK44" i="119"/>
  <c r="CG45" i="119"/>
  <c r="CH45" i="119"/>
  <c r="CI45" i="119"/>
  <c r="CJ45" i="119"/>
  <c r="CK45" i="119"/>
  <c r="CG46" i="119"/>
  <c r="CH46" i="119"/>
  <c r="CI46" i="119"/>
  <c r="CJ46" i="119"/>
  <c r="CK46" i="119"/>
  <c r="CG47" i="119"/>
  <c r="CH47" i="119"/>
  <c r="CI47" i="119"/>
  <c r="CJ47" i="119"/>
  <c r="CK47" i="119"/>
  <c r="CG48" i="119"/>
  <c r="CH48" i="119"/>
  <c r="CI48" i="119"/>
  <c r="CJ48" i="119"/>
  <c r="CK48" i="119"/>
  <c r="CG49" i="119"/>
  <c r="CH49" i="119"/>
  <c r="CI49" i="119"/>
  <c r="CJ49" i="119"/>
  <c r="CK49" i="119"/>
  <c r="CG50" i="119"/>
  <c r="CH50" i="119"/>
  <c r="CI50" i="119"/>
  <c r="CJ50" i="119"/>
  <c r="CK50" i="119"/>
  <c r="CG51" i="119"/>
  <c r="CH51" i="119"/>
  <c r="CI51" i="119"/>
  <c r="CJ51" i="119"/>
  <c r="CK51" i="119"/>
  <c r="CG52" i="119"/>
  <c r="CH52" i="119"/>
  <c r="CI52" i="119"/>
  <c r="CJ52" i="119"/>
  <c r="CK52" i="119"/>
  <c r="CG53" i="119"/>
  <c r="CH53" i="119"/>
  <c r="CI53" i="119"/>
  <c r="CJ53" i="119"/>
  <c r="CK53" i="119"/>
  <c r="CG54" i="119"/>
  <c r="CH54" i="119"/>
  <c r="CI54" i="119"/>
  <c r="CJ54" i="119"/>
  <c r="CK54" i="119"/>
  <c r="CG55" i="119"/>
  <c r="CH55" i="119"/>
  <c r="CI55" i="119"/>
  <c r="CJ55" i="119"/>
  <c r="CK55" i="119"/>
  <c r="CG56" i="119"/>
  <c r="CH56" i="119"/>
  <c r="CI56" i="119"/>
  <c r="CJ56" i="119"/>
  <c r="CK56" i="119"/>
  <c r="CG57" i="119"/>
  <c r="CH57" i="119"/>
  <c r="CI57" i="119"/>
  <c r="CJ57" i="119"/>
  <c r="CK57" i="119"/>
  <c r="CG58" i="119"/>
  <c r="CH58" i="119"/>
  <c r="CI58" i="119"/>
  <c r="CJ58" i="119"/>
  <c r="CK58" i="119"/>
  <c r="CG59" i="119"/>
  <c r="CH59" i="119"/>
  <c r="CI59" i="119"/>
  <c r="CJ59" i="119"/>
  <c r="CK59" i="119"/>
  <c r="CG60" i="119"/>
  <c r="CH60" i="119"/>
  <c r="CI60" i="119"/>
  <c r="CJ60" i="119"/>
  <c r="CK60" i="119"/>
  <c r="CG61" i="119"/>
  <c r="CH61" i="119"/>
  <c r="CI61" i="119"/>
  <c r="CJ61" i="119"/>
  <c r="CK61" i="119"/>
  <c r="CG62" i="119"/>
  <c r="CH62" i="119"/>
  <c r="CI62" i="119"/>
  <c r="CJ62" i="119"/>
  <c r="CK62" i="119"/>
  <c r="CG63" i="119"/>
  <c r="CH63" i="119"/>
  <c r="CI63" i="119"/>
  <c r="CJ63" i="119"/>
  <c r="CK63" i="119"/>
  <c r="CG64" i="119"/>
  <c r="CH64" i="119"/>
  <c r="CI64" i="119"/>
  <c r="CJ64" i="119"/>
  <c r="CK64" i="119"/>
  <c r="CG65" i="119"/>
  <c r="CH65" i="119"/>
  <c r="CI65" i="119"/>
  <c r="CJ65" i="119"/>
  <c r="CK65" i="119"/>
  <c r="CG66" i="119"/>
  <c r="CH66" i="119"/>
  <c r="CI66" i="119"/>
  <c r="CJ66" i="119"/>
  <c r="CK66" i="119"/>
  <c r="CG67" i="119"/>
  <c r="CH67" i="119"/>
  <c r="CI67" i="119"/>
  <c r="CJ67" i="119"/>
  <c r="CK67" i="119"/>
  <c r="CG68" i="119"/>
  <c r="CH68" i="119"/>
  <c r="CI68" i="119"/>
  <c r="CJ68" i="119"/>
  <c r="CK68" i="119"/>
  <c r="CG69" i="119"/>
  <c r="CH69" i="119"/>
  <c r="CI69" i="119"/>
  <c r="CJ69" i="119"/>
  <c r="CK69" i="119"/>
  <c r="CG70" i="119"/>
  <c r="CH70" i="119"/>
  <c r="CI70" i="119"/>
  <c r="CJ70" i="119"/>
  <c r="CK70" i="119"/>
  <c r="CG71" i="119"/>
  <c r="CH71" i="119"/>
  <c r="CI71" i="119"/>
  <c r="CJ71" i="119"/>
  <c r="CK71" i="119"/>
  <c r="CG72" i="119"/>
  <c r="CH72" i="119"/>
  <c r="CI72" i="119"/>
  <c r="CJ72" i="119"/>
  <c r="CK72" i="119"/>
  <c r="CG73" i="119"/>
  <c r="CH73" i="119"/>
  <c r="CI73" i="119"/>
  <c r="CJ73" i="119"/>
  <c r="CK73" i="119"/>
  <c r="CG74" i="119"/>
  <c r="CH74" i="119"/>
  <c r="CI74" i="119"/>
  <c r="CJ74" i="119"/>
  <c r="CK74" i="119"/>
  <c r="CG75" i="119"/>
  <c r="CH75" i="119"/>
  <c r="CI75" i="119"/>
  <c r="CJ75" i="119"/>
  <c r="CK75" i="119"/>
  <c r="CG76" i="119"/>
  <c r="CH76" i="119"/>
  <c r="CI76" i="119"/>
  <c r="CJ76" i="119"/>
  <c r="CK76" i="119"/>
  <c r="CG77" i="119"/>
  <c r="CH77" i="119"/>
  <c r="CI77" i="119"/>
  <c r="CJ77" i="119"/>
  <c r="CK77" i="119"/>
  <c r="CG78" i="119"/>
  <c r="CH78" i="119"/>
  <c r="CI78" i="119"/>
  <c r="CJ78" i="119"/>
  <c r="CK78" i="119"/>
  <c r="CG79" i="119"/>
  <c r="CH79" i="119"/>
  <c r="CI79" i="119"/>
  <c r="CJ79" i="119"/>
  <c r="CK79" i="119"/>
  <c r="CG80" i="119"/>
  <c r="CH80" i="119"/>
  <c r="CI80" i="119"/>
  <c r="CJ80" i="119"/>
  <c r="CK80" i="119"/>
  <c r="CG81" i="119"/>
  <c r="CH81" i="119"/>
  <c r="CI81" i="119"/>
  <c r="CJ81" i="119"/>
  <c r="CK81" i="119"/>
  <c r="CG82" i="119"/>
  <c r="CH82" i="119"/>
  <c r="CI82" i="119"/>
  <c r="CJ82" i="119"/>
  <c r="CK82" i="119"/>
  <c r="CG83" i="119"/>
  <c r="CH83" i="119"/>
  <c r="CI83" i="119"/>
  <c r="CJ83" i="119"/>
  <c r="CK83" i="119"/>
  <c r="CG84" i="119"/>
  <c r="CH84" i="119"/>
  <c r="CI84" i="119"/>
  <c r="CJ84" i="119"/>
  <c r="CK84" i="119"/>
  <c r="CG85" i="119"/>
  <c r="CH85" i="119"/>
  <c r="CI85" i="119"/>
  <c r="CJ85" i="119"/>
  <c r="CK85" i="119"/>
  <c r="CG86" i="119"/>
  <c r="CH86" i="119"/>
  <c r="CI86" i="119"/>
  <c r="CJ86" i="119"/>
  <c r="CK86" i="119"/>
  <c r="CG87" i="119"/>
  <c r="CH87" i="119"/>
  <c r="CI87" i="119"/>
  <c r="CJ87" i="119"/>
  <c r="CK87" i="119"/>
  <c r="CK2" i="119"/>
  <c r="CJ2" i="119"/>
  <c r="CG2" i="119"/>
  <c r="CH2" i="119"/>
  <c r="CI2" i="119"/>
  <c r="C88" i="119"/>
  <c r="D88" i="119"/>
  <c r="E88" i="119"/>
  <c r="F88" i="119"/>
  <c r="G88" i="119"/>
  <c r="H88" i="119"/>
  <c r="I88" i="119"/>
  <c r="J88" i="119"/>
  <c r="K88" i="119"/>
  <c r="L88" i="119"/>
  <c r="M88" i="119"/>
  <c r="N88" i="119"/>
  <c r="O88" i="119"/>
  <c r="P88" i="119"/>
  <c r="Q88" i="119"/>
  <c r="R88" i="119"/>
  <c r="S88" i="119"/>
  <c r="T88" i="119"/>
  <c r="U88" i="119"/>
  <c r="V88" i="119"/>
  <c r="W88" i="119"/>
  <c r="X88" i="119"/>
  <c r="Y88" i="119"/>
  <c r="Z88" i="119"/>
  <c r="AA88" i="119"/>
  <c r="AB88" i="119"/>
  <c r="AC88" i="119"/>
  <c r="AD88" i="119"/>
  <c r="AE88" i="119"/>
  <c r="AF88" i="119"/>
  <c r="AG88" i="119"/>
  <c r="AH88" i="119"/>
  <c r="AI88" i="119"/>
  <c r="AJ88" i="119"/>
  <c r="AK88" i="119"/>
  <c r="AL88" i="119"/>
  <c r="AM88" i="119"/>
  <c r="AN88" i="119"/>
  <c r="AO88" i="119"/>
  <c r="AP88" i="119"/>
  <c r="AQ88" i="119"/>
  <c r="AR88" i="119"/>
  <c r="AS88" i="119"/>
  <c r="AT88" i="119"/>
  <c r="AU88" i="119"/>
  <c r="AV88" i="119"/>
  <c r="AW88" i="119"/>
  <c r="AX88" i="119"/>
  <c r="AY88" i="119"/>
  <c r="AZ88" i="119"/>
  <c r="BA88" i="119"/>
  <c r="BB88" i="119"/>
  <c r="BC88" i="119"/>
  <c r="BD88" i="119"/>
  <c r="BE88" i="119"/>
  <c r="BF88" i="119"/>
  <c r="BG88" i="119"/>
  <c r="BH88" i="119"/>
  <c r="BI88" i="119"/>
  <c r="BJ88" i="119"/>
  <c r="BK88" i="119"/>
  <c r="BL88" i="119"/>
  <c r="BM88" i="119"/>
  <c r="BN88" i="119"/>
  <c r="BO88" i="119"/>
  <c r="BP88" i="119"/>
  <c r="BQ88" i="119"/>
  <c r="BR88" i="119"/>
  <c r="BS88" i="119"/>
  <c r="BT88" i="119"/>
  <c r="BU88" i="119"/>
  <c r="BV88" i="119"/>
  <c r="BW88" i="119"/>
  <c r="BX88" i="119"/>
  <c r="BY88" i="119"/>
  <c r="BZ88" i="119"/>
  <c r="CA88" i="119"/>
  <c r="CB88" i="119"/>
  <c r="CC88" i="119"/>
  <c r="CD88" i="119"/>
  <c r="CE88" i="119"/>
  <c r="CF88" i="119"/>
  <c r="C89" i="119"/>
  <c r="D89" i="119"/>
  <c r="E89" i="119"/>
  <c r="F89" i="119"/>
  <c r="G89" i="119"/>
  <c r="H89" i="119"/>
  <c r="I89" i="119"/>
  <c r="J89" i="119"/>
  <c r="K89" i="119"/>
  <c r="L89" i="119"/>
  <c r="M89" i="119"/>
  <c r="N89" i="119"/>
  <c r="O89" i="119"/>
  <c r="P89" i="119"/>
  <c r="Q89" i="119"/>
  <c r="R89" i="119"/>
  <c r="S89" i="119"/>
  <c r="T89" i="119"/>
  <c r="U89" i="119"/>
  <c r="V89" i="119"/>
  <c r="W89" i="119"/>
  <c r="X89" i="119"/>
  <c r="Y89" i="119"/>
  <c r="Z89" i="119"/>
  <c r="AA89" i="119"/>
  <c r="AB89" i="119"/>
  <c r="AC89" i="119"/>
  <c r="AD89" i="119"/>
  <c r="AE89" i="119"/>
  <c r="AF89" i="119"/>
  <c r="AG89" i="119"/>
  <c r="AH89" i="119"/>
  <c r="AI89" i="119"/>
  <c r="AJ89" i="119"/>
  <c r="AK89" i="119"/>
  <c r="AL89" i="119"/>
  <c r="AM89" i="119"/>
  <c r="AN89" i="119"/>
  <c r="AO89" i="119"/>
  <c r="AP89" i="119"/>
  <c r="AQ89" i="119"/>
  <c r="AR89" i="119"/>
  <c r="AS89" i="119"/>
  <c r="AT89" i="119"/>
  <c r="AU89" i="119"/>
  <c r="AV89" i="119"/>
  <c r="AW89" i="119"/>
  <c r="AX89" i="119"/>
  <c r="AY89" i="119"/>
  <c r="AZ89" i="119"/>
  <c r="BA89" i="119"/>
  <c r="BB89" i="119"/>
  <c r="BC89" i="119"/>
  <c r="BD89" i="119"/>
  <c r="BE89" i="119"/>
  <c r="BF89" i="119"/>
  <c r="BG89" i="119"/>
  <c r="BH89" i="119"/>
  <c r="BI89" i="119"/>
  <c r="BJ89" i="119"/>
  <c r="BK89" i="119"/>
  <c r="BL89" i="119"/>
  <c r="BM89" i="119"/>
  <c r="BN89" i="119"/>
  <c r="BO89" i="119"/>
  <c r="BP89" i="119"/>
  <c r="BQ89" i="119"/>
  <c r="BR89" i="119"/>
  <c r="BS89" i="119"/>
  <c r="BT89" i="119"/>
  <c r="BU89" i="119"/>
  <c r="BV89" i="119"/>
  <c r="BW89" i="119"/>
  <c r="BX89" i="119"/>
  <c r="BY89" i="119"/>
  <c r="BZ89" i="119"/>
  <c r="CA89" i="119"/>
  <c r="CB89" i="119"/>
  <c r="CC89" i="119"/>
  <c r="CD89" i="119"/>
  <c r="CE89" i="119"/>
  <c r="CF89" i="119"/>
  <c r="C90" i="119"/>
  <c r="D90" i="119"/>
  <c r="E90" i="119"/>
  <c r="F90" i="119"/>
  <c r="G90" i="119"/>
  <c r="H90" i="119"/>
  <c r="I90" i="119"/>
  <c r="J90" i="119"/>
  <c r="K90" i="119"/>
  <c r="L90" i="119"/>
  <c r="M90" i="119"/>
  <c r="N90" i="119"/>
  <c r="O90" i="119"/>
  <c r="P90" i="119"/>
  <c r="Q90" i="119"/>
  <c r="R90" i="119"/>
  <c r="S90" i="119"/>
  <c r="T90" i="119"/>
  <c r="U90" i="119"/>
  <c r="V90" i="119"/>
  <c r="W90" i="119"/>
  <c r="X90" i="119"/>
  <c r="Y90" i="119"/>
  <c r="Z90" i="119"/>
  <c r="AA90" i="119"/>
  <c r="AB90" i="119"/>
  <c r="AC90" i="119"/>
  <c r="AD90" i="119"/>
  <c r="AE90" i="119"/>
  <c r="AF90" i="119"/>
  <c r="AG90" i="119"/>
  <c r="AH90" i="119"/>
  <c r="AI90" i="119"/>
  <c r="AJ90" i="119"/>
  <c r="AK90" i="119"/>
  <c r="AL90" i="119"/>
  <c r="AM90" i="119"/>
  <c r="AN90" i="119"/>
  <c r="AO90" i="119"/>
  <c r="AP90" i="119"/>
  <c r="AQ90" i="119"/>
  <c r="AR90" i="119"/>
  <c r="AS90" i="119"/>
  <c r="AT90" i="119"/>
  <c r="AU90" i="119"/>
  <c r="AV90" i="119"/>
  <c r="AW90" i="119"/>
  <c r="AX90" i="119"/>
  <c r="AY90" i="119"/>
  <c r="AZ90" i="119"/>
  <c r="BA90" i="119"/>
  <c r="BB90" i="119"/>
  <c r="BC90" i="119"/>
  <c r="BD90" i="119"/>
  <c r="BE90" i="119"/>
  <c r="BF90" i="119"/>
  <c r="BG90" i="119"/>
  <c r="BH90" i="119"/>
  <c r="BI90" i="119"/>
  <c r="BJ90" i="119"/>
  <c r="BK90" i="119"/>
  <c r="BL90" i="119"/>
  <c r="BM90" i="119"/>
  <c r="BN90" i="119"/>
  <c r="BO90" i="119"/>
  <c r="BP90" i="119"/>
  <c r="BQ90" i="119"/>
  <c r="BR90" i="119"/>
  <c r="BS90" i="119"/>
  <c r="BT90" i="119"/>
  <c r="BU90" i="119"/>
  <c r="BV90" i="119"/>
  <c r="BW90" i="119"/>
  <c r="BX90" i="119"/>
  <c r="BY90" i="119"/>
  <c r="BZ90" i="119"/>
  <c r="CA90" i="119"/>
  <c r="CB90" i="119"/>
  <c r="CC90" i="119"/>
  <c r="CD90" i="119"/>
  <c r="CE90" i="119"/>
  <c r="CF90" i="119"/>
  <c r="C91" i="119"/>
  <c r="D91" i="119"/>
  <c r="E91" i="119"/>
  <c r="F91" i="119"/>
  <c r="G91" i="119"/>
  <c r="H91" i="119"/>
  <c r="I91" i="119"/>
  <c r="J91" i="119"/>
  <c r="K91" i="119"/>
  <c r="L91" i="119"/>
  <c r="M91" i="119"/>
  <c r="N91" i="119"/>
  <c r="O91" i="119"/>
  <c r="P91" i="119"/>
  <c r="Q91" i="119"/>
  <c r="R91" i="119"/>
  <c r="S91" i="119"/>
  <c r="T91" i="119"/>
  <c r="U91" i="119"/>
  <c r="V91" i="119"/>
  <c r="W91" i="119"/>
  <c r="X91" i="119"/>
  <c r="Y91" i="119"/>
  <c r="Z91" i="119"/>
  <c r="AA91" i="119"/>
  <c r="AB91" i="119"/>
  <c r="AC91" i="119"/>
  <c r="AD91" i="119"/>
  <c r="AE91" i="119"/>
  <c r="AF91" i="119"/>
  <c r="AG91" i="119"/>
  <c r="AH91" i="119"/>
  <c r="AI91" i="119"/>
  <c r="AJ91" i="119"/>
  <c r="AK91" i="119"/>
  <c r="AL91" i="119"/>
  <c r="AM91" i="119"/>
  <c r="AN91" i="119"/>
  <c r="AO91" i="119"/>
  <c r="AP91" i="119"/>
  <c r="AQ91" i="119"/>
  <c r="AR91" i="119"/>
  <c r="AS91" i="119"/>
  <c r="AT91" i="119"/>
  <c r="AU91" i="119"/>
  <c r="AV91" i="119"/>
  <c r="AW91" i="119"/>
  <c r="AX91" i="119"/>
  <c r="AY91" i="119"/>
  <c r="AZ91" i="119"/>
  <c r="BA91" i="119"/>
  <c r="BB91" i="119"/>
  <c r="BC91" i="119"/>
  <c r="BD91" i="119"/>
  <c r="BE91" i="119"/>
  <c r="BF91" i="119"/>
  <c r="BG91" i="119"/>
  <c r="BH91" i="119"/>
  <c r="BI91" i="119"/>
  <c r="BJ91" i="119"/>
  <c r="BK91" i="119"/>
  <c r="BL91" i="119"/>
  <c r="BM91" i="119"/>
  <c r="BN91" i="119"/>
  <c r="BO91" i="119"/>
  <c r="BP91" i="119"/>
  <c r="BQ91" i="119"/>
  <c r="BR91" i="119"/>
  <c r="BS91" i="119"/>
  <c r="BT91" i="119"/>
  <c r="BU91" i="119"/>
  <c r="BV91" i="119"/>
  <c r="BW91" i="119"/>
  <c r="BX91" i="119"/>
  <c r="BY91" i="119"/>
  <c r="BZ91" i="119"/>
  <c r="CA91" i="119"/>
  <c r="CB91" i="119"/>
  <c r="CC91" i="119"/>
  <c r="CD91" i="119"/>
  <c r="CE91" i="119"/>
  <c r="CF91" i="119"/>
  <c r="C92" i="119"/>
  <c r="D92" i="119"/>
  <c r="E92" i="119"/>
  <c r="F92" i="119"/>
  <c r="G92" i="119"/>
  <c r="H92" i="119"/>
  <c r="I92" i="119"/>
  <c r="J92" i="119"/>
  <c r="K92" i="119"/>
  <c r="L92" i="119"/>
  <c r="M92" i="119"/>
  <c r="N92" i="119"/>
  <c r="O92" i="119"/>
  <c r="P92" i="119"/>
  <c r="Q92" i="119"/>
  <c r="R92" i="119"/>
  <c r="S92" i="119"/>
  <c r="T92" i="119"/>
  <c r="U92" i="119"/>
  <c r="V92" i="119"/>
  <c r="W92" i="119"/>
  <c r="X92" i="119"/>
  <c r="Y92" i="119"/>
  <c r="Z92" i="119"/>
  <c r="AA92" i="119"/>
  <c r="AB92" i="119"/>
  <c r="AC92" i="119"/>
  <c r="AD92" i="119"/>
  <c r="AE92" i="119"/>
  <c r="AF92" i="119"/>
  <c r="AG92" i="119"/>
  <c r="AH92" i="119"/>
  <c r="AI92" i="119"/>
  <c r="AJ92" i="119"/>
  <c r="AK92" i="119"/>
  <c r="AL92" i="119"/>
  <c r="AM92" i="119"/>
  <c r="AN92" i="119"/>
  <c r="AO92" i="119"/>
  <c r="AP92" i="119"/>
  <c r="AQ92" i="119"/>
  <c r="AR92" i="119"/>
  <c r="AS92" i="119"/>
  <c r="AT92" i="119"/>
  <c r="AU92" i="119"/>
  <c r="AV92" i="119"/>
  <c r="AW92" i="119"/>
  <c r="AX92" i="119"/>
  <c r="AY92" i="119"/>
  <c r="AZ92" i="119"/>
  <c r="BA92" i="119"/>
  <c r="BB92" i="119"/>
  <c r="BC92" i="119"/>
  <c r="BD92" i="119"/>
  <c r="BE92" i="119"/>
  <c r="BF92" i="119"/>
  <c r="BG92" i="119"/>
  <c r="BH92" i="119"/>
  <c r="BI92" i="119"/>
  <c r="BJ92" i="119"/>
  <c r="BK92" i="119"/>
  <c r="BL92" i="119"/>
  <c r="BM92" i="119"/>
  <c r="BN92" i="119"/>
  <c r="BO92" i="119"/>
  <c r="BP92" i="119"/>
  <c r="BQ92" i="119"/>
  <c r="BR92" i="119"/>
  <c r="BS92" i="119"/>
  <c r="BT92" i="119"/>
  <c r="BU92" i="119"/>
  <c r="BV92" i="119"/>
  <c r="BW92" i="119"/>
  <c r="BX92" i="119"/>
  <c r="BY92" i="119"/>
  <c r="BZ92" i="119"/>
  <c r="CA92" i="119"/>
  <c r="CB92" i="119"/>
  <c r="CC92" i="119"/>
  <c r="CD92" i="119"/>
  <c r="CE92" i="119"/>
  <c r="CF92" i="119"/>
  <c r="B92" i="119"/>
  <c r="B91" i="119"/>
  <c r="B90" i="119"/>
  <c r="B89" i="119"/>
  <c r="B88" i="119"/>
  <c r="K27" i="126" l="1"/>
  <c r="K10" i="126"/>
  <c r="H72" i="126"/>
  <c r="J24" i="126" s="1"/>
  <c r="J81" i="126"/>
  <c r="J35" i="126"/>
  <c r="J88" i="126"/>
  <c r="J87" i="126"/>
  <c r="J29" i="126"/>
  <c r="J30" i="126"/>
  <c r="J47" i="126"/>
  <c r="J49" i="126"/>
  <c r="J12" i="126"/>
  <c r="J19" i="126"/>
  <c r="CN83" i="119"/>
  <c r="CN82" i="119"/>
  <c r="CN81" i="119"/>
  <c r="CN80" i="119"/>
  <c r="CN79" i="119"/>
  <c r="CN78" i="119"/>
  <c r="CN77" i="119"/>
  <c r="CN76" i="119"/>
  <c r="CN75" i="119"/>
  <c r="CN74" i="119"/>
  <c r="CN73" i="119"/>
  <c r="CN72" i="119"/>
  <c r="CN71" i="119"/>
  <c r="CN70" i="119"/>
  <c r="CN69" i="119"/>
  <c r="CN68" i="119"/>
  <c r="CN67" i="119"/>
  <c r="CN66" i="119"/>
  <c r="CN65" i="119"/>
  <c r="CN64" i="119"/>
  <c r="CN63" i="119"/>
  <c r="CN62" i="119"/>
  <c r="CN61" i="119"/>
  <c r="CN60" i="119"/>
  <c r="CN59" i="119"/>
  <c r="CN58" i="119"/>
  <c r="CN57" i="119"/>
  <c r="CN56" i="119"/>
  <c r="CN55" i="119"/>
  <c r="CN54" i="119"/>
  <c r="CN53" i="119"/>
  <c r="CN52" i="119"/>
  <c r="CN51" i="119"/>
  <c r="CN50" i="119"/>
  <c r="CN49" i="119"/>
  <c r="CN48" i="119"/>
  <c r="CN47" i="119"/>
  <c r="CN46" i="119"/>
  <c r="CN45" i="119"/>
  <c r="CN44" i="119"/>
  <c r="CN43" i="119"/>
  <c r="CN42" i="119"/>
  <c r="CN41" i="119"/>
  <c r="CN40" i="119"/>
  <c r="CN39" i="119"/>
  <c r="CN38" i="119"/>
  <c r="CN37" i="119"/>
  <c r="CN36" i="119"/>
  <c r="CN35" i="119"/>
  <c r="CN34" i="119"/>
  <c r="CN33" i="119"/>
  <c r="CN32" i="119"/>
  <c r="CN31" i="119"/>
  <c r="CN30" i="119"/>
  <c r="CN29" i="119"/>
  <c r="CN28" i="119"/>
  <c r="CN27" i="119"/>
  <c r="CN26" i="119"/>
  <c r="CN25" i="119"/>
  <c r="CN24" i="119"/>
  <c r="CN23" i="119"/>
  <c r="CN22" i="119"/>
  <c r="CN21" i="119"/>
  <c r="CN20" i="119"/>
  <c r="CN19" i="119"/>
  <c r="CN18" i="119"/>
  <c r="CN17" i="119"/>
  <c r="CN16" i="119"/>
  <c r="CN15" i="119"/>
  <c r="CN14" i="119"/>
  <c r="CN13" i="119"/>
  <c r="CN12" i="119"/>
  <c r="CN11" i="119"/>
  <c r="CN10" i="119"/>
  <c r="CN9" i="119"/>
  <c r="CN8" i="119"/>
  <c r="CN7" i="119"/>
  <c r="CN6" i="119"/>
  <c r="CN5" i="119"/>
  <c r="CN4" i="119"/>
  <c r="CN3" i="119"/>
  <c r="CN2" i="119"/>
  <c r="J10" i="126" l="1"/>
  <c r="J27" i="126"/>
  <c r="CK93" i="119"/>
  <c r="CJ93" i="119"/>
  <c r="CI93" i="119"/>
  <c r="CH93" i="119"/>
  <c r="CG93" i="119"/>
  <c r="CL92" i="119"/>
  <c r="CL91" i="119"/>
  <c r="CL90" i="119"/>
  <c r="CL89" i="119"/>
  <c r="CM3" i="119" l="1"/>
  <c r="CP3" i="119" s="1"/>
  <c r="CM4" i="119"/>
  <c r="CP4" i="119" s="1"/>
  <c r="CM5" i="119"/>
  <c r="CP5" i="119" s="1"/>
  <c r="CM6" i="119"/>
  <c r="CP6" i="119" s="1"/>
  <c r="CM7" i="119"/>
  <c r="CP7" i="119" s="1"/>
  <c r="CM8" i="119"/>
  <c r="CP8" i="119" s="1"/>
  <c r="CM9" i="119"/>
  <c r="CP9" i="119" s="1"/>
  <c r="CM10" i="119"/>
  <c r="CM88" i="119" s="1"/>
  <c r="CM11" i="119"/>
  <c r="CP11" i="119" s="1"/>
  <c r="CM12" i="119"/>
  <c r="CP12" i="119" s="1"/>
  <c r="CM13" i="119"/>
  <c r="CP13" i="119" s="1"/>
  <c r="CM14" i="119"/>
  <c r="CP14" i="119" s="1"/>
  <c r="CM15" i="119"/>
  <c r="CP15" i="119" s="1"/>
  <c r="CM16" i="119"/>
  <c r="CP16" i="119" s="1"/>
  <c r="CM17" i="119"/>
  <c r="CP17" i="119" s="1"/>
  <c r="CM18" i="119"/>
  <c r="CP18" i="119" s="1"/>
  <c r="CM19" i="119"/>
  <c r="CP19" i="119" s="1"/>
  <c r="CM20" i="119"/>
  <c r="CP20" i="119" s="1"/>
  <c r="CM21" i="119"/>
  <c r="CP21" i="119" s="1"/>
  <c r="CM22" i="119"/>
  <c r="CP22" i="119" s="1"/>
  <c r="CM23" i="119"/>
  <c r="CP23" i="119" s="1"/>
  <c r="CM24" i="119"/>
  <c r="CP24" i="119" s="1"/>
  <c r="CM25" i="119"/>
  <c r="CP25" i="119" s="1"/>
  <c r="CM26" i="119"/>
  <c r="CP26" i="119" s="1"/>
  <c r="CM27" i="119"/>
  <c r="CP27" i="119" s="1"/>
  <c r="CM28" i="119"/>
  <c r="CP28" i="119" s="1"/>
  <c r="CM29" i="119"/>
  <c r="CP29" i="119" s="1"/>
  <c r="CM30" i="119"/>
  <c r="CP30" i="119" s="1"/>
  <c r="CM31" i="119"/>
  <c r="CP31" i="119" s="1"/>
  <c r="CM32" i="119"/>
  <c r="CP32" i="119" s="1"/>
  <c r="CM33" i="119"/>
  <c r="CP33" i="119" s="1"/>
  <c r="CM34" i="119"/>
  <c r="CP34" i="119" s="1"/>
  <c r="CM35" i="119"/>
  <c r="CP35" i="119" s="1"/>
  <c r="CM36" i="119"/>
  <c r="CP36" i="119" s="1"/>
  <c r="CM37" i="119"/>
  <c r="CP37" i="119" s="1"/>
  <c r="CM38" i="119"/>
  <c r="CP38" i="119" s="1"/>
  <c r="CM39" i="119"/>
  <c r="CM40" i="119"/>
  <c r="CM41" i="119"/>
  <c r="CP41" i="119" s="1"/>
  <c r="CM42" i="119"/>
  <c r="CP42" i="119" s="1"/>
  <c r="CM43" i="119"/>
  <c r="CP43" i="119" s="1"/>
  <c r="CM44" i="119"/>
  <c r="CP44" i="119" s="1"/>
  <c r="CM45" i="119"/>
  <c r="CP45" i="119" s="1"/>
  <c r="CM46" i="119"/>
  <c r="CP46" i="119" s="1"/>
  <c r="CM47" i="119"/>
  <c r="CP47" i="119" s="1"/>
  <c r="CM48" i="119"/>
  <c r="CP48" i="119" s="1"/>
  <c r="CM49" i="119"/>
  <c r="CP49" i="119" s="1"/>
  <c r="CM50" i="119"/>
  <c r="CP50" i="119" s="1"/>
  <c r="CM51" i="119"/>
  <c r="CP51" i="119" s="1"/>
  <c r="CM52" i="119"/>
  <c r="CP52" i="119" s="1"/>
  <c r="CM53" i="119"/>
  <c r="CP53" i="119" s="1"/>
  <c r="CM54" i="119"/>
  <c r="CP54" i="119" s="1"/>
  <c r="CM55" i="119"/>
  <c r="CP55" i="119" s="1"/>
  <c r="CM56" i="119"/>
  <c r="CP56" i="119" s="1"/>
  <c r="CM57" i="119"/>
  <c r="CP57" i="119" s="1"/>
  <c r="CM58" i="119"/>
  <c r="CP58" i="119" s="1"/>
  <c r="CM59" i="119"/>
  <c r="CP59" i="119" s="1"/>
  <c r="CM60" i="119"/>
  <c r="CP60" i="119" s="1"/>
  <c r="CM61" i="119"/>
  <c r="CP61" i="119" s="1"/>
  <c r="CM62" i="119"/>
  <c r="CP62" i="119" s="1"/>
  <c r="CM63" i="119"/>
  <c r="CP63" i="119" s="1"/>
  <c r="CM64" i="119"/>
  <c r="CP64" i="119" s="1"/>
  <c r="CM65" i="119"/>
  <c r="CP65" i="119" s="1"/>
  <c r="CM66" i="119"/>
  <c r="CP66" i="119" s="1"/>
  <c r="CM67" i="119"/>
  <c r="CP67" i="119" s="1"/>
  <c r="CM68" i="119"/>
  <c r="CM69" i="119"/>
  <c r="CP69" i="119" s="1"/>
  <c r="CM70" i="119"/>
  <c r="CP70" i="119" s="1"/>
  <c r="CM71" i="119"/>
  <c r="CP71" i="119" s="1"/>
  <c r="CM72" i="119"/>
  <c r="CP72" i="119" s="1"/>
  <c r="CM73" i="119"/>
  <c r="CP73" i="119" s="1"/>
  <c r="CM74" i="119"/>
  <c r="CM75" i="119"/>
  <c r="CP75" i="119" s="1"/>
  <c r="CM76" i="119"/>
  <c r="CP76" i="119" s="1"/>
  <c r="CM77" i="119"/>
  <c r="CP77" i="119" s="1"/>
  <c r="CM78" i="119"/>
  <c r="CP78" i="119" s="1"/>
  <c r="CM79" i="119"/>
  <c r="CP79" i="119" s="1"/>
  <c r="CM80" i="119"/>
  <c r="CP80" i="119" s="1"/>
  <c r="CM81" i="119"/>
  <c r="CP81" i="119" s="1"/>
  <c r="CM82" i="119"/>
  <c r="CP82" i="119" s="1"/>
  <c r="CM83" i="119"/>
  <c r="CP83" i="119" s="1"/>
  <c r="CM84" i="119"/>
  <c r="CM85" i="119"/>
  <c r="CM86" i="119"/>
  <c r="CM87" i="119"/>
  <c r="CM2" i="119"/>
  <c r="CP2" i="119" s="1"/>
  <c r="C94" i="119"/>
  <c r="C95" i="119" s="1"/>
  <c r="D94" i="119"/>
  <c r="D95" i="119" s="1"/>
  <c r="E94" i="119"/>
  <c r="E95" i="119" s="1"/>
  <c r="F94" i="119"/>
  <c r="F95" i="119" s="1"/>
  <c r="G94" i="119"/>
  <c r="G95" i="119" s="1"/>
  <c r="H94" i="119"/>
  <c r="H95" i="119" s="1"/>
  <c r="I94" i="119"/>
  <c r="I95" i="119" s="1"/>
  <c r="J94" i="119"/>
  <c r="K94" i="119"/>
  <c r="K95" i="119" s="1"/>
  <c r="L94" i="119"/>
  <c r="L95" i="119" s="1"/>
  <c r="M94" i="119"/>
  <c r="M95" i="119" s="1"/>
  <c r="N94" i="119"/>
  <c r="N95" i="119" s="1"/>
  <c r="O94" i="119"/>
  <c r="O95" i="119" s="1"/>
  <c r="P94" i="119"/>
  <c r="P95" i="119" s="1"/>
  <c r="Q94" i="119"/>
  <c r="Q95" i="119" s="1"/>
  <c r="R94" i="119"/>
  <c r="R95" i="119" s="1"/>
  <c r="S94" i="119"/>
  <c r="S95" i="119" s="1"/>
  <c r="T94" i="119"/>
  <c r="T95" i="119" s="1"/>
  <c r="U94" i="119"/>
  <c r="U95" i="119" s="1"/>
  <c r="V94" i="119"/>
  <c r="V95" i="119" s="1"/>
  <c r="W94" i="119"/>
  <c r="W95" i="119" s="1"/>
  <c r="X94" i="119"/>
  <c r="X95" i="119" s="1"/>
  <c r="Y94" i="119"/>
  <c r="Y95" i="119" s="1"/>
  <c r="Z94" i="119"/>
  <c r="Z95" i="119" s="1"/>
  <c r="AA94" i="119"/>
  <c r="AA95" i="119" s="1"/>
  <c r="AB94" i="119"/>
  <c r="AB95" i="119" s="1"/>
  <c r="AC94" i="119"/>
  <c r="AC95" i="119" s="1"/>
  <c r="AD94" i="119"/>
  <c r="AD95" i="119" s="1"/>
  <c r="AE94" i="119"/>
  <c r="AE95" i="119" s="1"/>
  <c r="AF94" i="119"/>
  <c r="AF95" i="119" s="1"/>
  <c r="AG94" i="119"/>
  <c r="AG95" i="119" s="1"/>
  <c r="AH94" i="119"/>
  <c r="AH95" i="119" s="1"/>
  <c r="AI94" i="119"/>
  <c r="AI95" i="119" s="1"/>
  <c r="AJ94" i="119"/>
  <c r="AJ95" i="119" s="1"/>
  <c r="AK94" i="119"/>
  <c r="AL94" i="119"/>
  <c r="AL95" i="119" s="1"/>
  <c r="AM94" i="119"/>
  <c r="AM95" i="119" s="1"/>
  <c r="AN94" i="119"/>
  <c r="AO94" i="119"/>
  <c r="AP94" i="119"/>
  <c r="AP95" i="119" s="1"/>
  <c r="AQ94" i="119"/>
  <c r="AQ95" i="119" s="1"/>
  <c r="AR94" i="119"/>
  <c r="AR95" i="119" s="1"/>
  <c r="AS94" i="119"/>
  <c r="AT94" i="119"/>
  <c r="AT95" i="119" s="1"/>
  <c r="AU94" i="119"/>
  <c r="AU95" i="119" s="1"/>
  <c r="AV94" i="119"/>
  <c r="AV95" i="119" s="1"/>
  <c r="AW94" i="119"/>
  <c r="AW95" i="119" s="1"/>
  <c r="AX94" i="119"/>
  <c r="AX95" i="119" s="1"/>
  <c r="AY94" i="119"/>
  <c r="AY95" i="119" s="1"/>
  <c r="AZ94" i="119"/>
  <c r="AZ95" i="119" s="1"/>
  <c r="BA94" i="119"/>
  <c r="BA95" i="119" s="1"/>
  <c r="BB94" i="119"/>
  <c r="BB95" i="119" s="1"/>
  <c r="BC94" i="119"/>
  <c r="BC95" i="119" s="1"/>
  <c r="BD94" i="119"/>
  <c r="BD95" i="119" s="1"/>
  <c r="BE94" i="119"/>
  <c r="BF94" i="119"/>
  <c r="BF95" i="119" s="1"/>
  <c r="BG94" i="119"/>
  <c r="BG95" i="119" s="1"/>
  <c r="BH94" i="119"/>
  <c r="BH95" i="119" s="1"/>
  <c r="BI94" i="119"/>
  <c r="BI95" i="119" s="1"/>
  <c r="BJ94" i="119"/>
  <c r="BJ95" i="119" s="1"/>
  <c r="BK94" i="119"/>
  <c r="BK95" i="119" s="1"/>
  <c r="BL94" i="119"/>
  <c r="BL95" i="119" s="1"/>
  <c r="BM94" i="119"/>
  <c r="BM95" i="119" s="1"/>
  <c r="BN94" i="119"/>
  <c r="BN95" i="119" s="1"/>
  <c r="BO94" i="119"/>
  <c r="BO95" i="119" s="1"/>
  <c r="BP94" i="119"/>
  <c r="BQ94" i="119"/>
  <c r="BR94" i="119"/>
  <c r="BR95" i="119" s="1"/>
  <c r="BS94" i="119"/>
  <c r="BS95" i="119" s="1"/>
  <c r="BT94" i="119"/>
  <c r="BT95" i="119" s="1"/>
  <c r="BU94" i="119"/>
  <c r="BV94" i="119"/>
  <c r="BW94" i="119"/>
  <c r="BW95" i="119" s="1"/>
  <c r="BX94" i="119"/>
  <c r="BX95" i="119" s="1"/>
  <c r="BY94" i="119"/>
  <c r="BY95" i="119" s="1"/>
  <c r="BZ94" i="119"/>
  <c r="BZ95" i="119" s="1"/>
  <c r="CA94" i="119"/>
  <c r="CA95" i="119" s="1"/>
  <c r="CB94" i="119"/>
  <c r="CB95" i="119" s="1"/>
  <c r="CC94" i="119"/>
  <c r="CD94" i="119"/>
  <c r="CD95" i="119" s="1"/>
  <c r="CE94" i="119"/>
  <c r="CE95" i="119" s="1"/>
  <c r="CF94" i="119"/>
  <c r="B94" i="119"/>
  <c r="B95" i="119" s="1"/>
  <c r="AN95" i="119" l="1"/>
  <c r="CI94" i="119"/>
  <c r="BP95" i="119"/>
  <c r="CK94" i="119"/>
  <c r="J95" i="119"/>
  <c r="CG94" i="119"/>
  <c r="CO88" i="119" s="1"/>
  <c r="CP68" i="119"/>
  <c r="CM91" i="119"/>
  <c r="CP40" i="119"/>
  <c r="CM90" i="119"/>
  <c r="CO90" i="119" s="1"/>
  <c r="CP74" i="119"/>
  <c r="CM92" i="119"/>
  <c r="BV95" i="119"/>
  <c r="CJ94" i="119"/>
  <c r="AK95" i="119"/>
  <c r="CH94" i="119"/>
  <c r="CP39" i="119"/>
  <c r="CM89" i="119"/>
  <c r="CO69" i="119"/>
  <c r="CO57" i="119"/>
  <c r="CO41" i="119"/>
  <c r="CO81" i="119"/>
  <c r="CO73" i="119"/>
  <c r="CO45" i="119"/>
  <c r="CC95" i="119"/>
  <c r="BU95" i="119"/>
  <c r="BQ95" i="119"/>
  <c r="BE95" i="119"/>
  <c r="AS95" i="119"/>
  <c r="AO95" i="119"/>
  <c r="CO32" i="119"/>
  <c r="CO28" i="119"/>
  <c r="CO12" i="119"/>
  <c r="CO8" i="119"/>
  <c r="CO4" i="119"/>
  <c r="CO9" i="119"/>
  <c r="CO79" i="119"/>
  <c r="CO75" i="119"/>
  <c r="CO67" i="119"/>
  <c r="CO43" i="119"/>
  <c r="CO7" i="119"/>
  <c r="CO65" i="119"/>
  <c r="CO61" i="119"/>
  <c r="CO53" i="119"/>
  <c r="CO49" i="119"/>
  <c r="CO37" i="119"/>
  <c r="CO33" i="119"/>
  <c r="CO29" i="119"/>
  <c r="CO25" i="119"/>
  <c r="CO23" i="119"/>
  <c r="CO21" i="119"/>
  <c r="CO17" i="119"/>
  <c r="CO13" i="119"/>
  <c r="CO2" i="119"/>
  <c r="CO3" i="119"/>
  <c r="CO6" i="119"/>
  <c r="CO18" i="119"/>
  <c r="CO34" i="119"/>
  <c r="CO44" i="119"/>
  <c r="CO56" i="119"/>
  <c r="CO66" i="119"/>
  <c r="CO83" i="119"/>
  <c r="CO82" i="119"/>
  <c r="CO80" i="119"/>
  <c r="CO78" i="119"/>
  <c r="CO77" i="119"/>
  <c r="CO76" i="119"/>
  <c r="CO74" i="119"/>
  <c r="CO72" i="119"/>
  <c r="CO71" i="119"/>
  <c r="CO70" i="119"/>
  <c r="CO68" i="119"/>
  <c r="CO64" i="119"/>
  <c r="CO63" i="119"/>
  <c r="CO62" i="119"/>
  <c r="CO60" i="119"/>
  <c r="CO59" i="119"/>
  <c r="CO58" i="119"/>
  <c r="CO55" i="119"/>
  <c r="CO54" i="119"/>
  <c r="CO52" i="119"/>
  <c r="CO51" i="119"/>
  <c r="CO50" i="119"/>
  <c r="CO48" i="119"/>
  <c r="CO47" i="119"/>
  <c r="CO46" i="119"/>
  <c r="CO42" i="119"/>
  <c r="CO40" i="119"/>
  <c r="CO39" i="119"/>
  <c r="CO38" i="119"/>
  <c r="CO36" i="119"/>
  <c r="CO35" i="119"/>
  <c r="CO31" i="119"/>
  <c r="CO30" i="119"/>
  <c r="CO27" i="119"/>
  <c r="CO26" i="119"/>
  <c r="CO24" i="119"/>
  <c r="CO22" i="119"/>
  <c r="CO20" i="119"/>
  <c r="CO19" i="119"/>
  <c r="CO16" i="119"/>
  <c r="CO15" i="119"/>
  <c r="CO14" i="119"/>
  <c r="CO11" i="119"/>
  <c r="CO10" i="119"/>
  <c r="CO5" i="119"/>
  <c r="CO91" i="119" l="1"/>
  <c r="CO89" i="119"/>
  <c r="CO92" i="119"/>
</calcChain>
</file>

<file path=xl/sharedStrings.xml><?xml version="1.0" encoding="utf-8"?>
<sst xmlns="http://schemas.openxmlformats.org/spreadsheetml/2006/main" count="5941" uniqueCount="2425">
  <si>
    <t>PHILIPPINES</t>
  </si>
  <si>
    <t>NATIONAL CAPITAL REGION (NCR)</t>
  </si>
  <si>
    <t>CITY OF MANILA</t>
  </si>
  <si>
    <t>CITY OF MANDALUYONG</t>
  </si>
  <si>
    <t>CITY OF MARIKINA</t>
  </si>
  <si>
    <t>CITY OF PASIG</t>
  </si>
  <si>
    <t>QUEZON CITY</t>
  </si>
  <si>
    <t>CITY OF SAN JUAN</t>
  </si>
  <si>
    <t>CALOOCAN CITY</t>
  </si>
  <si>
    <t>CITY OF MALABON</t>
  </si>
  <si>
    <t>CITY OF NAVOTAS</t>
  </si>
  <si>
    <t>CITY OF VALENZUELA</t>
  </si>
  <si>
    <t>CITY OF LAS PIÑAS</t>
  </si>
  <si>
    <t>CITY OF MAKATI</t>
  </si>
  <si>
    <t>CITY OF MUNTINLUPA</t>
  </si>
  <si>
    <t>CITY OF PARAÑAQUE</t>
  </si>
  <si>
    <t>PASAY CITY</t>
  </si>
  <si>
    <t>PATEROS</t>
  </si>
  <si>
    <t>TAGUIG CITY</t>
  </si>
  <si>
    <t>CORDILLERA ADMINISTRATIVE REGION (CAR)</t>
  </si>
  <si>
    <t>ABRA</t>
  </si>
  <si>
    <t>BAGUIO CITY</t>
  </si>
  <si>
    <t>IFUGAO</t>
  </si>
  <si>
    <t>KALINGA</t>
  </si>
  <si>
    <t>MOUNTAIN PROVINCE</t>
  </si>
  <si>
    <t>APAYAO</t>
  </si>
  <si>
    <t>REGION I (ILOCOS REGION)</t>
  </si>
  <si>
    <t>ILOCOS NORTE</t>
  </si>
  <si>
    <t>ILOCOS SUR</t>
  </si>
  <si>
    <t>LA UNION</t>
  </si>
  <si>
    <t>PANGASINAN</t>
  </si>
  <si>
    <t>REGION II (CAGAYAN VALLEY)</t>
  </si>
  <si>
    <t>BATANES</t>
  </si>
  <si>
    <t>CAGAYAN</t>
  </si>
  <si>
    <t>ISABELA</t>
  </si>
  <si>
    <t>NUEVA VIZCAYA</t>
  </si>
  <si>
    <t>QUIRINO</t>
  </si>
  <si>
    <t>REGION III (CENTRAL LUZON)</t>
  </si>
  <si>
    <t>BATAAN</t>
  </si>
  <si>
    <t>BULACAN</t>
  </si>
  <si>
    <t>NUEVA ECIJA</t>
  </si>
  <si>
    <t>PAMPANGA (excluding ANGELES CITY)</t>
  </si>
  <si>
    <t>ANGELES CITY</t>
  </si>
  <si>
    <t>TARLAC</t>
  </si>
  <si>
    <t>OLONGAPO CITY</t>
  </si>
  <si>
    <t>AURORA</t>
  </si>
  <si>
    <t>REGION IV-A (CALABARZON)</t>
  </si>
  <si>
    <t>BATANGAS</t>
  </si>
  <si>
    <t>CAVITE</t>
  </si>
  <si>
    <t>LAGUNA</t>
  </si>
  <si>
    <t>LUCENA CITY</t>
  </si>
  <si>
    <t>RIZAL</t>
  </si>
  <si>
    <t>REGION IV-B (MIMAROPA)</t>
  </si>
  <si>
    <t>MARINDUQUE</t>
  </si>
  <si>
    <t>OCCIDENTAL MINDORO</t>
  </si>
  <si>
    <t>ORIENTAL MINDORO</t>
  </si>
  <si>
    <t>PUERTO PRINCESA CITY</t>
  </si>
  <si>
    <t>ROMBLON</t>
  </si>
  <si>
    <t>REGION V (BICOL REGION)</t>
  </si>
  <si>
    <t>ALBAY</t>
  </si>
  <si>
    <t>CAMARINES NORTE</t>
  </si>
  <si>
    <t>CAMARINES SUR</t>
  </si>
  <si>
    <t>CATANDUANES</t>
  </si>
  <si>
    <t>MASBATE</t>
  </si>
  <si>
    <t>SORSOGON</t>
  </si>
  <si>
    <t>REGION VI (WESTERN VISAYAS)</t>
  </si>
  <si>
    <t>AKLAN</t>
  </si>
  <si>
    <t>ANTIQUE</t>
  </si>
  <si>
    <t>CAPIZ</t>
  </si>
  <si>
    <t>ILOILO CITY</t>
  </si>
  <si>
    <t>GUIMARAS</t>
  </si>
  <si>
    <t>REGION VII (CENTRAL VISAYAS)</t>
  </si>
  <si>
    <t>BOHOL</t>
  </si>
  <si>
    <t>CEBU CITY</t>
  </si>
  <si>
    <t>LAPU-LAPU CITY (OPON)</t>
  </si>
  <si>
    <t>MANDAUE CITY</t>
  </si>
  <si>
    <t>SIQUIJOR</t>
  </si>
  <si>
    <r>
      <t xml:space="preserve">NEGROS ISLAND REGION (NIR) </t>
    </r>
    <r>
      <rPr>
        <b/>
        <vertAlign val="superscript"/>
        <sz val="10"/>
        <rFont val="Calibri"/>
        <family val="2"/>
        <scheme val="minor"/>
      </rPr>
      <t>1</t>
    </r>
  </si>
  <si>
    <t>BACOLOD CITY</t>
  </si>
  <si>
    <r>
      <t xml:space="preserve">NEGROS ORIENTAL </t>
    </r>
    <r>
      <rPr>
        <vertAlign val="superscript"/>
        <sz val="10"/>
        <rFont val="Calibri"/>
        <family val="2"/>
        <scheme val="minor"/>
      </rPr>
      <t>3</t>
    </r>
  </si>
  <si>
    <t>REGION VIII (EASTERN VISAYAS)</t>
  </si>
  <si>
    <t>EASTERN SAMAR</t>
  </si>
  <si>
    <t>TACLOBAN CITY</t>
  </si>
  <si>
    <t>NORTHERN SAMAR</t>
  </si>
  <si>
    <t>SAMAR (WESTERN SAMAR)</t>
  </si>
  <si>
    <t>SOUTHERN LEYTE</t>
  </si>
  <si>
    <t>BILIRAN</t>
  </si>
  <si>
    <t>REGION IX (ZAMBOANGA PENINSULA)</t>
  </si>
  <si>
    <t>ZAMBOANGA DEL NORTE</t>
  </si>
  <si>
    <t>ZAMBOANGA CITY</t>
  </si>
  <si>
    <t>ZAMBOANGA SIBUGAY</t>
  </si>
  <si>
    <t>CITY OF ISABELA</t>
  </si>
  <si>
    <t>REGION X (NORTHERN MINDANAO)</t>
  </si>
  <si>
    <t>BUKIDNON</t>
  </si>
  <si>
    <t>CAMIGUIN</t>
  </si>
  <si>
    <t>ILIGAN CITY</t>
  </si>
  <si>
    <t>MISAMIS OCCIDENTAL</t>
  </si>
  <si>
    <t>MISAMIS ORIENTAL (excluding CAGAYAN DE ORO CITY)</t>
  </si>
  <si>
    <t>CAGAYAN DE ORO CITY</t>
  </si>
  <si>
    <t>REGION XI (DAVAO REGION)</t>
  </si>
  <si>
    <t>DAVAO DEL NORTE</t>
  </si>
  <si>
    <t>DAVAO CITY</t>
  </si>
  <si>
    <t>DAVAO ORIENTAL</t>
  </si>
  <si>
    <t>COMPOSTELA VALLEY</t>
  </si>
  <si>
    <r>
      <t xml:space="preserve">DAVAO OCCIDENTAL </t>
    </r>
    <r>
      <rPr>
        <vertAlign val="superscript"/>
        <sz val="10"/>
        <rFont val="Calibri"/>
        <family val="2"/>
        <scheme val="minor"/>
      </rPr>
      <t>4</t>
    </r>
  </si>
  <si>
    <t>REGION XII (SOCCSKSARGEN)</t>
  </si>
  <si>
    <t>COTABATO (NORTH COTABATO)</t>
  </si>
  <si>
    <t>GENERAL SANTOS CITY (DADIANGAS)</t>
  </si>
  <si>
    <t>SULTAN KUDARAT</t>
  </si>
  <si>
    <t>SARANGANI</t>
  </si>
  <si>
    <t>COTABATO CITY</t>
  </si>
  <si>
    <t>AUTONOMOUS REGION IN MUSLIM MINDANAO (ARMM)</t>
  </si>
  <si>
    <t>BASILAN (excluding CITY OF ISABELA)</t>
  </si>
  <si>
    <t>LANAO DEL SUR</t>
  </si>
  <si>
    <t>MAGUINDANAO (excluding COTABATO CITY)</t>
  </si>
  <si>
    <t>SULU</t>
  </si>
  <si>
    <t>TAWI-TAWI</t>
  </si>
  <si>
    <t>REGION XIII (Caraga)</t>
  </si>
  <si>
    <t>BUTUAN CITY</t>
  </si>
  <si>
    <t>AGUSAN DEL SUR</t>
  </si>
  <si>
    <t>SURIGAO DEL NORTE</t>
  </si>
  <si>
    <t>SURIGAO DEL SUR</t>
  </si>
  <si>
    <t>DINAGAT ISLANDS</t>
  </si>
  <si>
    <t>Population 
(1st May 2010)</t>
  </si>
  <si>
    <t>Population 
(1st May 2000)</t>
  </si>
  <si>
    <t>Population Growth Rate 
2000-2010</t>
  </si>
  <si>
    <t>Region, Province and Highly Urbanised City</t>
  </si>
  <si>
    <t>Not included in provinces, only municipalities</t>
  </si>
  <si>
    <t>Province Number
(According to IPUMS 2010 census variables GEO1_PH2010[left column] and MIGPH2[right column])</t>
  </si>
  <si>
    <t>*GEO1_PH2010 (9 is missing, 15 is Batanes &amp; Cagayan, 39 is Manila first district , 74/75/76 is Ncr Second/Third/Fourth District, 83 is Zamboanga Sibugay, 85 is Dinagat Islands, 97 for City of Isabela, 98 is Cotabato city)</t>
  </si>
  <si>
    <t>**MIGPH2  (9 is Batanes, 15 is Cagayan, Manila Metro First for 39, Metro Manila Second/Third/Fourth for 74/75/76, 98 is Cotabato &amp; Marawi)</t>
  </si>
  <si>
    <t>*GEO1_PH2010 (888 is waterbodies)</t>
  </si>
  <si>
    <t>**MIGPH2 (97 is foreign country, 99 is not in universe)</t>
  </si>
  <si>
    <t>Number of Individuals 
Surveyed in 2010 (IPUMS)</t>
  </si>
  <si>
    <r>
      <t xml:space="preserve">BENGUET (excluding </t>
    </r>
    <r>
      <rPr>
        <sz val="10"/>
        <color rgb="FF7030A0"/>
        <rFont val="Calibri"/>
        <family val="2"/>
        <scheme val="minor"/>
      </rPr>
      <t>BAGUIO CITY</t>
    </r>
    <r>
      <rPr>
        <sz val="10"/>
        <rFont val="Calibri"/>
        <family val="2"/>
        <scheme val="minor"/>
      </rPr>
      <t>)</t>
    </r>
  </si>
  <si>
    <r>
      <t xml:space="preserve">ZAMBALES (excluding </t>
    </r>
    <r>
      <rPr>
        <sz val="10"/>
        <color rgb="FF7030A0"/>
        <rFont val="Calibri"/>
        <family val="2"/>
        <scheme val="minor"/>
      </rPr>
      <t>OLONGAPO CITY</t>
    </r>
    <r>
      <rPr>
        <sz val="10"/>
        <rFont val="Calibri"/>
        <family val="2"/>
        <scheme val="minor"/>
      </rPr>
      <t>)</t>
    </r>
  </si>
  <si>
    <r>
      <t xml:space="preserve">QUEZON (excluding </t>
    </r>
    <r>
      <rPr>
        <sz val="10"/>
        <color rgb="FF7030A0"/>
        <rFont val="Calibri"/>
        <family val="2"/>
        <scheme val="minor"/>
      </rPr>
      <t>LUCENA CITY</t>
    </r>
    <r>
      <rPr>
        <sz val="10"/>
        <rFont val="Calibri"/>
        <family val="2"/>
        <scheme val="minor"/>
      </rPr>
      <t>)</t>
    </r>
  </si>
  <si>
    <r>
      <t xml:space="preserve">PALAWAN (excluding </t>
    </r>
    <r>
      <rPr>
        <sz val="10"/>
        <color rgb="FF7030A0"/>
        <rFont val="Calibri"/>
        <family val="2"/>
        <scheme val="minor"/>
      </rPr>
      <t>PUERTO PRINCESA CITY</t>
    </r>
    <r>
      <rPr>
        <sz val="10"/>
        <rFont val="Calibri"/>
        <family val="2"/>
        <scheme val="minor"/>
      </rPr>
      <t>)</t>
    </r>
  </si>
  <si>
    <r>
      <t xml:space="preserve">ILOILO (excluding </t>
    </r>
    <r>
      <rPr>
        <sz val="10"/>
        <color rgb="FF7030A0"/>
        <rFont val="Calibri"/>
        <family val="2"/>
        <scheme val="minor"/>
      </rPr>
      <t>ILOILO CITY</t>
    </r>
    <r>
      <rPr>
        <sz val="10"/>
        <rFont val="Calibri"/>
        <family val="2"/>
        <scheme val="minor"/>
      </rPr>
      <t>)</t>
    </r>
  </si>
  <si>
    <r>
      <t xml:space="preserve">CEBU (excluding the cities of </t>
    </r>
    <r>
      <rPr>
        <sz val="10"/>
        <color rgb="FF7030A0"/>
        <rFont val="Calibri"/>
        <family val="2"/>
        <scheme val="minor"/>
      </rPr>
      <t>CEBU</t>
    </r>
    <r>
      <rPr>
        <sz val="10"/>
        <rFont val="Calibri"/>
        <family val="2"/>
        <scheme val="minor"/>
      </rPr>
      <t xml:space="preserve">, </t>
    </r>
    <r>
      <rPr>
        <sz val="10"/>
        <color rgb="FF7030A0"/>
        <rFont val="Calibri"/>
        <family val="2"/>
        <scheme val="minor"/>
      </rPr>
      <t>LAPU-LAPU, and MANDAUE</t>
    </r>
    <r>
      <rPr>
        <sz val="10"/>
        <rFont val="Calibri"/>
        <family val="2"/>
        <scheme val="minor"/>
      </rPr>
      <t>)</t>
    </r>
  </si>
  <si>
    <r>
      <t xml:space="preserve">NEGROS OCCIDENTAL (excluding </t>
    </r>
    <r>
      <rPr>
        <sz val="10"/>
        <color rgb="FF7030A0"/>
        <rFont val="Calibri"/>
        <family val="2"/>
        <scheme val="minor"/>
      </rPr>
      <t>BACOLOD CITY</t>
    </r>
    <r>
      <rPr>
        <sz val="10"/>
        <rFont val="Calibri"/>
        <family val="2"/>
        <scheme val="minor"/>
      </rPr>
      <t>)</t>
    </r>
  </si>
  <si>
    <r>
      <t xml:space="preserve">LEYTE (excluding </t>
    </r>
    <r>
      <rPr>
        <sz val="10"/>
        <color rgb="FF7030A0"/>
        <rFont val="Calibri"/>
        <family val="2"/>
        <scheme val="minor"/>
      </rPr>
      <t>TACLOBAN CITY</t>
    </r>
    <r>
      <rPr>
        <sz val="10"/>
        <rFont val="Calibri"/>
        <family val="2"/>
        <scheme val="minor"/>
      </rPr>
      <t>)</t>
    </r>
  </si>
  <si>
    <r>
      <t xml:space="preserve">ZAMBOANGA DEL SUR (excluding </t>
    </r>
    <r>
      <rPr>
        <sz val="10"/>
        <color rgb="FF7030A0"/>
        <rFont val="Calibri"/>
        <family val="2"/>
        <scheme val="minor"/>
      </rPr>
      <t>ZAMBOANGA CITY</t>
    </r>
    <r>
      <rPr>
        <sz val="10"/>
        <rFont val="Calibri"/>
        <family val="2"/>
        <scheme val="minor"/>
      </rPr>
      <t>)</t>
    </r>
  </si>
  <si>
    <r>
      <t xml:space="preserve">LANAO DEL NORTE (excluding </t>
    </r>
    <r>
      <rPr>
        <sz val="10"/>
        <color rgb="FF7030A0"/>
        <rFont val="Calibri"/>
        <family val="2"/>
        <scheme val="minor"/>
      </rPr>
      <t>ILIGAN CITY</t>
    </r>
    <r>
      <rPr>
        <sz val="10"/>
        <rFont val="Calibri"/>
        <family val="2"/>
        <scheme val="minor"/>
      </rPr>
      <t>)</t>
    </r>
  </si>
  <si>
    <r>
      <t xml:space="preserve">DAVAO DEL SUR (excluding </t>
    </r>
    <r>
      <rPr>
        <sz val="10"/>
        <color rgb="FF7030A0"/>
        <rFont val="Calibri"/>
        <family val="2"/>
        <scheme val="minor"/>
      </rPr>
      <t>DAVAO CITY</t>
    </r>
    <r>
      <rPr>
        <sz val="10"/>
        <rFont val="Calibri"/>
        <family val="2"/>
        <scheme val="minor"/>
      </rPr>
      <t>)</t>
    </r>
  </si>
  <si>
    <t>Not included in provinces</t>
  </si>
  <si>
    <r>
      <t xml:space="preserve">SOUTH COTABATO (excluding </t>
    </r>
    <r>
      <rPr>
        <sz val="10"/>
        <color rgb="FF7030A0"/>
        <rFont val="Calibri"/>
        <family val="2"/>
        <scheme val="minor"/>
      </rPr>
      <t>GENERAL SANTOS CITY</t>
    </r>
    <r>
      <rPr>
        <sz val="10"/>
        <rFont val="Calibri"/>
        <family val="2"/>
        <scheme val="minor"/>
      </rPr>
      <t>)</t>
    </r>
  </si>
  <si>
    <r>
      <t xml:space="preserve">AGUSAN DEL NORTE (excluding </t>
    </r>
    <r>
      <rPr>
        <sz val="10"/>
        <color rgb="FF7030A0"/>
        <rFont val="Calibri"/>
        <family val="2"/>
        <scheme val="minor"/>
      </rPr>
      <t>BUTUAN CITY</t>
    </r>
    <r>
      <rPr>
        <sz val="10"/>
        <rFont val="Calibri"/>
        <family val="2"/>
        <scheme val="minor"/>
      </rPr>
      <t>)</t>
    </r>
  </si>
  <si>
    <t>Province 2</t>
  </si>
  <si>
    <t>Province 3</t>
  </si>
  <si>
    <t>Province 4</t>
  </si>
  <si>
    <t>Province 5</t>
  </si>
  <si>
    <t>Province 6</t>
  </si>
  <si>
    <t>Province 7</t>
  </si>
  <si>
    <t>Province 8</t>
  </si>
  <si>
    <t>Province 9</t>
  </si>
  <si>
    <t>Province 10</t>
  </si>
  <si>
    <t>Province 11</t>
  </si>
  <si>
    <t>Province 12</t>
  </si>
  <si>
    <t>Province 13</t>
  </si>
  <si>
    <t>Province 14</t>
  </si>
  <si>
    <t>Province 15</t>
  </si>
  <si>
    <t>Province 16</t>
  </si>
  <si>
    <t>Province 17</t>
  </si>
  <si>
    <t>Province 18</t>
  </si>
  <si>
    <t>Province 19</t>
  </si>
  <si>
    <t>Province 20</t>
  </si>
  <si>
    <t>Province 21</t>
  </si>
  <si>
    <t>Province 22</t>
  </si>
  <si>
    <t>Province 23</t>
  </si>
  <si>
    <t>Province 24</t>
  </si>
  <si>
    <t>Province 25</t>
  </si>
  <si>
    <t>Province 26</t>
  </si>
  <si>
    <t>Province 27</t>
  </si>
  <si>
    <t>Province 28</t>
  </si>
  <si>
    <t>Province 29</t>
  </si>
  <si>
    <t>Province 30</t>
  </si>
  <si>
    <t>Province 31</t>
  </si>
  <si>
    <t>Province 32</t>
  </si>
  <si>
    <t>Province 33</t>
  </si>
  <si>
    <t>Province 34</t>
  </si>
  <si>
    <t>Province 35</t>
  </si>
  <si>
    <t>Province 36</t>
  </si>
  <si>
    <t>Province 37</t>
  </si>
  <si>
    <t>Province 38</t>
  </si>
  <si>
    <t>Province 39</t>
  </si>
  <si>
    <t>Province 40</t>
  </si>
  <si>
    <t>Province 41</t>
  </si>
  <si>
    <t>Province 42</t>
  </si>
  <si>
    <t>Province 43</t>
  </si>
  <si>
    <t>Province 44</t>
  </si>
  <si>
    <t>Province 45</t>
  </si>
  <si>
    <t>Province 46</t>
  </si>
  <si>
    <t>Province 47</t>
  </si>
  <si>
    <t>Province 48</t>
  </si>
  <si>
    <t>Province 49</t>
  </si>
  <si>
    <t>Province 50</t>
  </si>
  <si>
    <t>Province 51</t>
  </si>
  <si>
    <t>Province 52</t>
  </si>
  <si>
    <t>Province 53</t>
  </si>
  <si>
    <t>Province 54</t>
  </si>
  <si>
    <t>Province 55</t>
  </si>
  <si>
    <t>Province 56</t>
  </si>
  <si>
    <t>Province 57</t>
  </si>
  <si>
    <t>Province 58</t>
  </si>
  <si>
    <t>Province 59</t>
  </si>
  <si>
    <t>Province 60</t>
  </si>
  <si>
    <t>Province 61</t>
  </si>
  <si>
    <t>Province 62</t>
  </si>
  <si>
    <t>Province 63</t>
  </si>
  <si>
    <t>Province 64</t>
  </si>
  <si>
    <t>Province 65</t>
  </si>
  <si>
    <t>Province 66</t>
  </si>
  <si>
    <t>Province 67</t>
  </si>
  <si>
    <t>Province 68</t>
  </si>
  <si>
    <t>Province 69</t>
  </si>
  <si>
    <t>Province 70</t>
  </si>
  <si>
    <t>Province 71</t>
  </si>
  <si>
    <t>Province 72</t>
  </si>
  <si>
    <t>Province 73</t>
  </si>
  <si>
    <t>Province 74</t>
  </si>
  <si>
    <t>Province 75</t>
  </si>
  <si>
    <t>Province 76</t>
  </si>
  <si>
    <t>Province 77</t>
  </si>
  <si>
    <t>Province 78</t>
  </si>
  <si>
    <t>Province 79</t>
  </si>
  <si>
    <t>Province 80</t>
  </si>
  <si>
    <t>Province 81</t>
  </si>
  <si>
    <t>Province 82</t>
  </si>
  <si>
    <t>73 (with Zambo del Sur)</t>
  </si>
  <si>
    <t>73 (with Zambo Sibugay)</t>
  </si>
  <si>
    <t>City subsumed within province number</t>
  </si>
  <si>
    <t>Difference between MIPH2 &amp; GEO1_PH2010</t>
  </si>
  <si>
    <t>98 (Cotabato &amp; Marawi)</t>
  </si>
  <si>
    <t>67 (with Surigao del N)</t>
  </si>
  <si>
    <t>67 (with Dinagat Islands)</t>
  </si>
  <si>
    <t>15 (with Cagayan)</t>
  </si>
  <si>
    <t>15 (with Batanes)</t>
  </si>
  <si>
    <t>36 (excluding Marawi city)</t>
  </si>
  <si>
    <t>DIFFERENTLY NUMBEERED PROVINCES</t>
  </si>
  <si>
    <t>-Group 85 &amp; 67 together in  data processing</t>
  </si>
  <si>
    <t>-Group 9 &amp; 15 together in data processing</t>
  </si>
  <si>
    <t>Province 2010 
(GEO1_PH2010)</t>
  </si>
  <si>
    <t>Province 2005
(MIGPH2)</t>
  </si>
  <si>
    <t>Municipality 2010 
(GEO2_PH2010)</t>
  </si>
  <si>
    <t>Municipality 2005
(PH2010A_MUNI5YR)</t>
  </si>
  <si>
    <t>Municipality 2010 
(GEO2_PH)</t>
  </si>
  <si>
    <t>Abra</t>
  </si>
  <si>
    <t>Different name, same classification</t>
  </si>
  <si>
    <t>Pilar, Villaviciosa, Bucay, Manabo, Peñarrubia, San Isidro</t>
  </si>
  <si>
    <t>In the same province and municipality</t>
  </si>
  <si>
    <t>Plaridel</t>
  </si>
  <si>
    <t>Agusan del norte</t>
  </si>
  <si>
    <t>Different classification</t>
  </si>
  <si>
    <t>Agusan Del Norte</t>
  </si>
  <si>
    <t>Bangued (Capital), Tayum, Langiden, Pidigan, San Quintin</t>
  </si>
  <si>
    <t>Bangued (capital)</t>
  </si>
  <si>
    <t>Guiguinto</t>
  </si>
  <si>
    <t>Agusan del sur</t>
  </si>
  <si>
    <t>Agusan Del Sur</t>
  </si>
  <si>
    <t>Lagangilang, San Juan</t>
  </si>
  <si>
    <t>Bucay</t>
  </si>
  <si>
    <t>San Rafael</t>
  </si>
  <si>
    <t>Aklan</t>
  </si>
  <si>
    <t>Boliney, Bucloc, Luba, Sallapadan, Tubo</t>
  </si>
  <si>
    <t>Dolores</t>
  </si>
  <si>
    <t>Pulilan</t>
  </si>
  <si>
    <t>Albay</t>
  </si>
  <si>
    <t>Daguioman, Danglas, Lacub, Lagayan, Licuan-Baay (Licuan), Malibcong, Tineg</t>
  </si>
  <si>
    <t>Lagangilang</t>
  </si>
  <si>
    <t>Bulacan</t>
  </si>
  <si>
    <t>Antique</t>
  </si>
  <si>
    <t>Dolores, La Paz</t>
  </si>
  <si>
    <t>Lagayan</t>
  </si>
  <si>
    <t>Pandi</t>
  </si>
  <si>
    <t>Basilan</t>
  </si>
  <si>
    <t>Basilan, Isabela City</t>
  </si>
  <si>
    <t>Magallanes</t>
  </si>
  <si>
    <t>Manabo</t>
  </si>
  <si>
    <t>Balagtas (Bigaa)</t>
  </si>
  <si>
    <t>Bataan</t>
  </si>
  <si>
    <t>Santiago</t>
  </si>
  <si>
    <t>Pilar</t>
  </si>
  <si>
    <t>Bustos</t>
  </si>
  <si>
    <t>Batanes</t>
  </si>
  <si>
    <t>Tubay</t>
  </si>
  <si>
    <t>San juan</t>
  </si>
  <si>
    <t>Angat</t>
  </si>
  <si>
    <t>Batangas</t>
  </si>
  <si>
    <t>Butuan City (Capital)</t>
  </si>
  <si>
    <t>Tayum</t>
  </si>
  <si>
    <t>Paombong</t>
  </si>
  <si>
    <t>Benguet</t>
  </si>
  <si>
    <t>Jabonga, Kitcharao</t>
  </si>
  <si>
    <t>Abra province, municipality unknown</t>
  </si>
  <si>
    <t>Camaligan</t>
  </si>
  <si>
    <t>Bohol</t>
  </si>
  <si>
    <t>Buenavista, Carmen</t>
  </si>
  <si>
    <t>Buenavista</t>
  </si>
  <si>
    <t>Presentacion (Parubcan)</t>
  </si>
  <si>
    <t>Bukidnon</t>
  </si>
  <si>
    <t>Cabadbaran, Remedios T. Romualdez</t>
  </si>
  <si>
    <t>Butuan City (capital)</t>
  </si>
  <si>
    <t>Silang</t>
  </si>
  <si>
    <t>Las Nieves</t>
  </si>
  <si>
    <t>City of Cabadbaran</t>
  </si>
  <si>
    <t>Tanza</t>
  </si>
  <si>
    <t>Nasipit</t>
  </si>
  <si>
    <t>Carmen</t>
  </si>
  <si>
    <t>Gen. Mariano Alvarez</t>
  </si>
  <si>
    <t>Batanes, Cagayan</t>
  </si>
  <si>
    <t>Cagayan</t>
  </si>
  <si>
    <t>Bayugan</t>
  </si>
  <si>
    <t>Jabonga</t>
  </si>
  <si>
    <t>Trece Martires City (Capital)</t>
  </si>
  <si>
    <t>Prosperidad (Capital)</t>
  </si>
  <si>
    <t>Kitcharao</t>
  </si>
  <si>
    <t>Cavite City</t>
  </si>
  <si>
    <t>Camarines norte</t>
  </si>
  <si>
    <t>Camarines Norte</t>
  </si>
  <si>
    <t>San Francisco</t>
  </si>
  <si>
    <t>Rosario</t>
  </si>
  <si>
    <t>Camarines sur</t>
  </si>
  <si>
    <t>Camarines Sur</t>
  </si>
  <si>
    <t>Trento</t>
  </si>
  <si>
    <t>Naic</t>
  </si>
  <si>
    <t>Camiguin</t>
  </si>
  <si>
    <t>Loreto</t>
  </si>
  <si>
    <t>Kawit</t>
  </si>
  <si>
    <t>Capiz</t>
  </si>
  <si>
    <t>Esperanza</t>
  </si>
  <si>
    <t>Carmona</t>
  </si>
  <si>
    <t>Catanduanes</t>
  </si>
  <si>
    <t>Veruela</t>
  </si>
  <si>
    <t>Indang</t>
  </si>
  <si>
    <t>Cavite</t>
  </si>
  <si>
    <t>Bunawan</t>
  </si>
  <si>
    <t>Remedios T. Romualdez</t>
  </si>
  <si>
    <t>Tagaytay City</t>
  </si>
  <si>
    <t>Cebu</t>
  </si>
  <si>
    <t>Agusan Norte province, municipality unknown</t>
  </si>
  <si>
    <t>Maragondon, Ternate</t>
  </si>
  <si>
    <t>Davao (Davao del Norte)</t>
  </si>
  <si>
    <t>Davao (Davao Del Norte)</t>
  </si>
  <si>
    <t>San Luis</t>
  </si>
  <si>
    <t>City of Bayugan</t>
  </si>
  <si>
    <t>Alfonso</t>
  </si>
  <si>
    <t>Davao del Sur</t>
  </si>
  <si>
    <t>Davao Del Sur</t>
  </si>
  <si>
    <t>Talacogon</t>
  </si>
  <si>
    <t>Noveleta</t>
  </si>
  <si>
    <t>Davao Oriental</t>
  </si>
  <si>
    <t>La Paz</t>
  </si>
  <si>
    <t>General Emilio Aguinaldo, Magallanes</t>
  </si>
  <si>
    <t>Eastern Samar</t>
  </si>
  <si>
    <t>Sibagat</t>
  </si>
  <si>
    <t>Amadeo</t>
  </si>
  <si>
    <t>Ifugao</t>
  </si>
  <si>
    <t>Santa Josefa</t>
  </si>
  <si>
    <t>Mendez (Mendez-NuÃ±ez)</t>
  </si>
  <si>
    <t>Ilocos Norte</t>
  </si>
  <si>
    <t>Kalibo (Capital)</t>
  </si>
  <si>
    <t>Prosperidad (capital)</t>
  </si>
  <si>
    <t>Pilar, Tudela</t>
  </si>
  <si>
    <t>Ilocos Sur</t>
  </si>
  <si>
    <t>Buruanga, Malay</t>
  </si>
  <si>
    <t>Sarangani</t>
  </si>
  <si>
    <t>Iloilo</t>
  </si>
  <si>
    <t>Altavas</t>
  </si>
  <si>
    <t>Mercedes, Salcedo</t>
  </si>
  <si>
    <t>Isabela</t>
  </si>
  <si>
    <t>Tangalan</t>
  </si>
  <si>
    <t>Balangkayan, Maydolong</t>
  </si>
  <si>
    <t>Kalinga</t>
  </si>
  <si>
    <t>Libacao</t>
  </si>
  <si>
    <t>Hungduan, Tinoc</t>
  </si>
  <si>
    <t>La Union</t>
  </si>
  <si>
    <t>Numancia</t>
  </si>
  <si>
    <t>Lamut</t>
  </si>
  <si>
    <t>Laguna</t>
  </si>
  <si>
    <t>Batan</t>
  </si>
  <si>
    <t>Caoayan, Santa</t>
  </si>
  <si>
    <t>Lanao del Norte</t>
  </si>
  <si>
    <t>Lanao Del Norte</t>
  </si>
  <si>
    <t>Nabas</t>
  </si>
  <si>
    <t>Mina</t>
  </si>
  <si>
    <t>Lanao del Sur</t>
  </si>
  <si>
    <t>Lanao Del Sur</t>
  </si>
  <si>
    <t>New Washington</t>
  </si>
  <si>
    <t>Tubungan</t>
  </si>
  <si>
    <t>Leyte</t>
  </si>
  <si>
    <t>Madalag, Malinao</t>
  </si>
  <si>
    <t>Agusan del Sur province, municipality unknown</t>
  </si>
  <si>
    <t>Iloilo City (Capital)</t>
  </si>
  <si>
    <t>Maguindanao</t>
  </si>
  <si>
    <t>Ibajay</t>
  </si>
  <si>
    <t>Burgos</t>
  </si>
  <si>
    <t>Manila, first district</t>
  </si>
  <si>
    <t>Manila, Metro First District</t>
  </si>
  <si>
    <t>Banga, Lezo</t>
  </si>
  <si>
    <t>Balete</t>
  </si>
  <si>
    <t>Quirino</t>
  </si>
  <si>
    <t>Marinduque</t>
  </si>
  <si>
    <t>Makato</t>
  </si>
  <si>
    <t>Banga</t>
  </si>
  <si>
    <t>San Agustin</t>
  </si>
  <si>
    <t>Masbate</t>
  </si>
  <si>
    <t>Santo Tomas</t>
  </si>
  <si>
    <t>Misamis Occidental</t>
  </si>
  <si>
    <t>Manito</t>
  </si>
  <si>
    <t>Buruanga</t>
  </si>
  <si>
    <t>Magdalena</t>
  </si>
  <si>
    <t>Misamis Oriental</t>
  </si>
  <si>
    <t>Camalig</t>
  </si>
  <si>
    <t>Kalayaan</t>
  </si>
  <si>
    <t>Mountain Province</t>
  </si>
  <si>
    <t>Oas</t>
  </si>
  <si>
    <t>Kalibo (capital)</t>
  </si>
  <si>
    <t>Pakil</t>
  </si>
  <si>
    <t>Negros Occidental</t>
  </si>
  <si>
    <t>Tiwi</t>
  </si>
  <si>
    <t>Lezo</t>
  </si>
  <si>
    <t>Cavinti, Luisiana</t>
  </si>
  <si>
    <t>Negros Oriental</t>
  </si>
  <si>
    <t>Jovellar, Pio Duran</t>
  </si>
  <si>
    <t>Salvador</t>
  </si>
  <si>
    <t>Cotabato (North Cotabato)</t>
  </si>
  <si>
    <t>Rapu-Rapu</t>
  </si>
  <si>
    <t>Madalag</t>
  </si>
  <si>
    <t>Kolambugan</t>
  </si>
  <si>
    <t>Northern Samar</t>
  </si>
  <si>
    <t>Malinao</t>
  </si>
  <si>
    <t>Bacolod</t>
  </si>
  <si>
    <t>Nueva Ecija</t>
  </si>
  <si>
    <t>Santo Domingo (Libog)</t>
  </si>
  <si>
    <t>Malay</t>
  </si>
  <si>
    <t>Baroy</t>
  </si>
  <si>
    <t>Nueva Vizcaya</t>
  </si>
  <si>
    <t>Malilipot</t>
  </si>
  <si>
    <t>Marawi City</t>
  </si>
  <si>
    <t>Occidental Mindoro</t>
  </si>
  <si>
    <t>Libon</t>
  </si>
  <si>
    <t>Malabang, Sultan Gumander</t>
  </si>
  <si>
    <t>Oriental Mindoro</t>
  </si>
  <si>
    <t>Bacacay</t>
  </si>
  <si>
    <t>Ganassi, Madamba, Pualas</t>
  </si>
  <si>
    <t>Palawan</t>
  </si>
  <si>
    <t>Polangui</t>
  </si>
  <si>
    <t>Bubong, Kapai, Tagoloan Ii</t>
  </si>
  <si>
    <t>Pampanga</t>
  </si>
  <si>
    <t>Guinobatan</t>
  </si>
  <si>
    <t>Masiu, Poona Bayabao (Gata)</t>
  </si>
  <si>
    <t>Pangasinan</t>
  </si>
  <si>
    <t>Daraga (Locsin)</t>
  </si>
  <si>
    <t>Aklan province, municipality unknown</t>
  </si>
  <si>
    <t>Bumbaran, Lumba-Bayabao (Maguing)</t>
  </si>
  <si>
    <t>Quezon</t>
  </si>
  <si>
    <t>Ligao</t>
  </si>
  <si>
    <t>Wao</t>
  </si>
  <si>
    <t>Legazpi City (Capital)</t>
  </si>
  <si>
    <t>Bacolod-Kalawi (Bacolod Grande), Madalum</t>
  </si>
  <si>
    <t>Rizal</t>
  </si>
  <si>
    <t>Tabaco</t>
  </si>
  <si>
    <t>Lumbatan, Lumbayanague, Lumbaca-Unayan</t>
  </si>
  <si>
    <t>Romblon</t>
  </si>
  <si>
    <t>Barbaza</t>
  </si>
  <si>
    <t>Kapatagan, Marogong</t>
  </si>
  <si>
    <t>Samar (Western Samar)</t>
  </si>
  <si>
    <t>Anini-Y</t>
  </si>
  <si>
    <t>Jovellar</t>
  </si>
  <si>
    <t>Binidayan, Pagayawan (Tatarikan)</t>
  </si>
  <si>
    <t>Siquijor</t>
  </si>
  <si>
    <t>Tibiao</t>
  </si>
  <si>
    <t>Legazpi City (capital)</t>
  </si>
  <si>
    <t>Buadiposo-Buntong, Mulondo</t>
  </si>
  <si>
    <t>Sorsogon</t>
  </si>
  <si>
    <t>Laua-An</t>
  </si>
  <si>
    <t>Marantao</t>
  </si>
  <si>
    <t>South Cotabato</t>
  </si>
  <si>
    <t>Bugasong</t>
  </si>
  <si>
    <t>City of Ligao</t>
  </si>
  <si>
    <t>Sultan Dumalondong, Butig</t>
  </si>
  <si>
    <t>Southern Leyte</t>
  </si>
  <si>
    <t>Patnongon</t>
  </si>
  <si>
    <t>Balindong (Watu)</t>
  </si>
  <si>
    <t>Sultan Kudarat</t>
  </si>
  <si>
    <t>Caluya</t>
  </si>
  <si>
    <t>Balabagan</t>
  </si>
  <si>
    <t>Sulu</t>
  </si>
  <si>
    <t>Tobias Fornier (Dao)</t>
  </si>
  <si>
    <t>Calanogas, Tubaran</t>
  </si>
  <si>
    <t>Surigao Del Norte</t>
  </si>
  <si>
    <t>Surigao Del Norte, Dinagat Islands</t>
  </si>
  <si>
    <t>San Remigio, Valderrama</t>
  </si>
  <si>
    <t>Saguiaran</t>
  </si>
  <si>
    <t>Surigao del Sur</t>
  </si>
  <si>
    <t>Surigao Del Sur</t>
  </si>
  <si>
    <t>Culasi, Sebaste</t>
  </si>
  <si>
    <t>Pio Duran</t>
  </si>
  <si>
    <t>Tamparan</t>
  </si>
  <si>
    <t>Tarlac</t>
  </si>
  <si>
    <t>Hamtic</t>
  </si>
  <si>
    <t>Tugaya</t>
  </si>
  <si>
    <t>Tawi-Tawi</t>
  </si>
  <si>
    <t>Libertad, Pandan</t>
  </si>
  <si>
    <t>Piagapo</t>
  </si>
  <si>
    <t>Zambales</t>
  </si>
  <si>
    <t>Belison, Sibalom</t>
  </si>
  <si>
    <t>Bayang</t>
  </si>
  <si>
    <t>Zamboanga del Norte</t>
  </si>
  <si>
    <t>Zamboanga Del Norte</t>
  </si>
  <si>
    <t>San Jose (Capital)</t>
  </si>
  <si>
    <t>City of Tabaco</t>
  </si>
  <si>
    <t>Maguing</t>
  </si>
  <si>
    <t>Zamboanga del Sur</t>
  </si>
  <si>
    <t>Zamboanga Del Sur, Zamboanga Sibugay</t>
  </si>
  <si>
    <t>Tipo-Tipo, Al-Barka, Ungkaya Pukan</t>
  </si>
  <si>
    <t>Taraka</t>
  </si>
  <si>
    <t>Ncr Second District</t>
  </si>
  <si>
    <t>Metro Manila, Second District</t>
  </si>
  <si>
    <t>Tuburan, Akbar, Hadji Mohammad Ajul</t>
  </si>
  <si>
    <t>Albay province, municipality unknown</t>
  </si>
  <si>
    <t>Ditsaan-Ramain</t>
  </si>
  <si>
    <t>Ncr Third District</t>
  </si>
  <si>
    <t>Metro Manila, Third District</t>
  </si>
  <si>
    <t>Hadji Muhtamad, Lantawan</t>
  </si>
  <si>
    <t>Anini-y</t>
  </si>
  <si>
    <t>Sampaloc</t>
  </si>
  <si>
    <t>Ncr Fourth District</t>
  </si>
  <si>
    <t>Metro Manila, Fourth District</t>
  </si>
  <si>
    <t>Tabuan-Lasa, Sumisip</t>
  </si>
  <si>
    <t>Santa Ana</t>
  </si>
  <si>
    <t>Aurora</t>
  </si>
  <si>
    <t>Maluso</t>
  </si>
  <si>
    <t>Belison</t>
  </si>
  <si>
    <t>Santa Cruz</t>
  </si>
  <si>
    <t>Biliran</t>
  </si>
  <si>
    <t>Lamitan</t>
  </si>
  <si>
    <t>Malate</t>
  </si>
  <si>
    <t>Guimaras</t>
  </si>
  <si>
    <t>Samal</t>
  </si>
  <si>
    <t>Pandacan</t>
  </si>
  <si>
    <t>Abucay</t>
  </si>
  <si>
    <t>Culasi</t>
  </si>
  <si>
    <t>Paco</t>
  </si>
  <si>
    <t>Apayao</t>
  </si>
  <si>
    <t>Orion</t>
  </si>
  <si>
    <t>Port Area, Intramuros, Ermita</t>
  </si>
  <si>
    <t>Compostela Valley</t>
  </si>
  <si>
    <t>Balanga (Capital)</t>
  </si>
  <si>
    <t>San Nicholas, Binondo</t>
  </si>
  <si>
    <t>Laua-an</t>
  </si>
  <si>
    <t>Quiapo, San Miguel</t>
  </si>
  <si>
    <t>Zamboanga Sibugay</t>
  </si>
  <si>
    <t>Foreign country</t>
  </si>
  <si>
    <t>Morong</t>
  </si>
  <si>
    <t>Libertad</t>
  </si>
  <si>
    <t>Dinagat islands</t>
  </si>
  <si>
    <t>Cotabato and Marawi</t>
  </si>
  <si>
    <t>Bagac</t>
  </si>
  <si>
    <t>Pandan</t>
  </si>
  <si>
    <t>Monreal</t>
  </si>
  <si>
    <t>City Of Isabela</t>
  </si>
  <si>
    <t>NIU (not in universe)</t>
  </si>
  <si>
    <t>Dinalupihan</t>
  </si>
  <si>
    <t>Baleno</t>
  </si>
  <si>
    <t>Cotabato city</t>
  </si>
  <si>
    <t>Mariveles</t>
  </si>
  <si>
    <t>San Jose (capital)</t>
  </si>
  <si>
    <t>San Fernando</t>
  </si>
  <si>
    <t>Waterbodies</t>
  </si>
  <si>
    <t>Orani</t>
  </si>
  <si>
    <t>San Remigio</t>
  </si>
  <si>
    <t>Laguindingan</t>
  </si>
  <si>
    <t>Hermosa</t>
  </si>
  <si>
    <t>Sebaste</t>
  </si>
  <si>
    <t>Kinoguitan, Sugbongcogon</t>
  </si>
  <si>
    <t>Limay</t>
  </si>
  <si>
    <t>Sibalom</t>
  </si>
  <si>
    <t>Tadian</t>
  </si>
  <si>
    <t>Calaca</t>
  </si>
  <si>
    <t>San Enrique</t>
  </si>
  <si>
    <t>San Jose</t>
  </si>
  <si>
    <t>Valderrama</t>
  </si>
  <si>
    <t>Candoni</t>
  </si>
  <si>
    <t>Mabini, Tingloy</t>
  </si>
  <si>
    <t>Antique province, municipality unknown</t>
  </si>
  <si>
    <t>Antipas</t>
  </si>
  <si>
    <t>Ibaan</t>
  </si>
  <si>
    <t>City of Lamitan</t>
  </si>
  <si>
    <t>San Isidro</t>
  </si>
  <si>
    <t>Malvar, Balete</t>
  </si>
  <si>
    <t>Tipo-Tipo</t>
  </si>
  <si>
    <t>Santa Rosa</t>
  </si>
  <si>
    <t>Cuenca</t>
  </si>
  <si>
    <t>Tuburan</t>
  </si>
  <si>
    <t>Sasmuan (Sexmoan)</t>
  </si>
  <si>
    <t>Lian</t>
  </si>
  <si>
    <t>Basilan province, municipality unknown</t>
  </si>
  <si>
    <t>Natividad</t>
  </si>
  <si>
    <t>Padre Garcia</t>
  </si>
  <si>
    <t>Labrador</t>
  </si>
  <si>
    <t>San Nicolas, Santa Teresita</t>
  </si>
  <si>
    <t>Nagtipunan</t>
  </si>
  <si>
    <t>San Pascual</t>
  </si>
  <si>
    <t>City of Balanga (capital)</t>
  </si>
  <si>
    <t>Taytay</t>
  </si>
  <si>
    <t>Calatagan</t>
  </si>
  <si>
    <t>Rodriguez (Montalban)</t>
  </si>
  <si>
    <t>Mataas Na Kahoy</t>
  </si>
  <si>
    <t>Binangonan</t>
  </si>
  <si>
    <t>San Mateo</t>
  </si>
  <si>
    <t>Taal</t>
  </si>
  <si>
    <t>Angono</t>
  </si>
  <si>
    <t>Tanay</t>
  </si>
  <si>
    <t>Nasugbu</t>
  </si>
  <si>
    <t>Pililla</t>
  </si>
  <si>
    <t>Bauan</t>
  </si>
  <si>
    <t>Alitagtag</t>
  </si>
  <si>
    <t>Cardona</t>
  </si>
  <si>
    <t>Balayan</t>
  </si>
  <si>
    <t>Teresa</t>
  </si>
  <si>
    <t>Batangas City (Capital)</t>
  </si>
  <si>
    <t>Bataan province, municipality unknown</t>
  </si>
  <si>
    <t>Baras</t>
  </si>
  <si>
    <t>Basco (capital)</t>
  </si>
  <si>
    <t>Jala-Jala</t>
  </si>
  <si>
    <t>Tanauan</t>
  </si>
  <si>
    <t>Batanes province, municipality unknown</t>
  </si>
  <si>
    <t>San Jose, Santa Fe</t>
  </si>
  <si>
    <t>Lipa City</t>
  </si>
  <si>
    <t>Agoncillo</t>
  </si>
  <si>
    <t>Barcelona</t>
  </si>
  <si>
    <t>Lemery</t>
  </si>
  <si>
    <t>Pandami</t>
  </si>
  <si>
    <t>San Juan</t>
  </si>
  <si>
    <t>Del Carmen, San Benito</t>
  </si>
  <si>
    <t>Laurel</t>
  </si>
  <si>
    <t>Batangas City (capital)</t>
  </si>
  <si>
    <t>Ramos</t>
  </si>
  <si>
    <t>San Felipe</t>
  </si>
  <si>
    <t>Taysan</t>
  </si>
  <si>
    <t>Kalawit</t>
  </si>
  <si>
    <t>Talisay</t>
  </si>
  <si>
    <t>La Libertad, Rizal</t>
  </si>
  <si>
    <t>Tuy</t>
  </si>
  <si>
    <t>Vincenzo A. Sagun</t>
  </si>
  <si>
    <t>Lobo</t>
  </si>
  <si>
    <t>City Of Marikina</t>
  </si>
  <si>
    <t>Buguias</t>
  </si>
  <si>
    <t>City Of Mandaluyong</t>
  </si>
  <si>
    <t>Sablan, Tuba</t>
  </si>
  <si>
    <t>Atok, Kapangan, Tublay</t>
  </si>
  <si>
    <t>Navotas</t>
  </si>
  <si>
    <t>Itogon</t>
  </si>
  <si>
    <t>City of Parañaque</t>
  </si>
  <si>
    <t>Baguio City</t>
  </si>
  <si>
    <t>City Of Makati</t>
  </si>
  <si>
    <t>Bokod, Kabayan</t>
  </si>
  <si>
    <t>Mabini</t>
  </si>
  <si>
    <t>Pasay City</t>
  </si>
  <si>
    <t>Bakun, Kibungan</t>
  </si>
  <si>
    <t>Malvar</t>
  </si>
  <si>
    <t>Pateros</t>
  </si>
  <si>
    <t>La Trinidad (Capital)</t>
  </si>
  <si>
    <t>Mataasnakahoy</t>
  </si>
  <si>
    <t>City Of Muntinlupa</t>
  </si>
  <si>
    <t>Mankayan</t>
  </si>
  <si>
    <t>Bocaue</t>
  </si>
  <si>
    <t>Tagbilaran City (Capital)</t>
  </si>
  <si>
    <t>San Ildefonso</t>
  </si>
  <si>
    <t>Talibon</t>
  </si>
  <si>
    <t>Calumpit</t>
  </si>
  <si>
    <t>Anda, Guindulman</t>
  </si>
  <si>
    <t>Tubigon</t>
  </si>
  <si>
    <t>Bucay, Manabo, Peñarrubia, San Isidro, Pilar, Villaviciosa</t>
  </si>
  <si>
    <t>Bien Unido</t>
  </si>
  <si>
    <t>Candijay</t>
  </si>
  <si>
    <t>San Nicolas</t>
  </si>
  <si>
    <t>Clarin</t>
  </si>
  <si>
    <t>Loon</t>
  </si>
  <si>
    <t>Santa Teresita</t>
  </si>
  <si>
    <t>Inabanga</t>
  </si>
  <si>
    <t>Danao, San Miguel</t>
  </si>
  <si>
    <t>Cortes, Maribojoc</t>
  </si>
  <si>
    <t>Dauis</t>
  </si>
  <si>
    <t>City of Tanauan</t>
  </si>
  <si>
    <t>Catigbian</t>
  </si>
  <si>
    <t>Garcia Hernandez</t>
  </si>
  <si>
    <t>Tingloy</t>
  </si>
  <si>
    <t>Antequera, San Isidro</t>
  </si>
  <si>
    <t>Sierra Bullones</t>
  </si>
  <si>
    <t>Batangas province, municipality unknown</t>
  </si>
  <si>
    <t>Sagbayan (Borja)</t>
  </si>
  <si>
    <t>Atok</t>
  </si>
  <si>
    <t>Alicia</t>
  </si>
  <si>
    <t>Lila, Loboc, Sikatuna</t>
  </si>
  <si>
    <t>Bakun</t>
  </si>
  <si>
    <t>Balilihan, Corella, Sevilla</t>
  </si>
  <si>
    <t>Bokod</t>
  </si>
  <si>
    <t>Pres. Carlos P. Garcia (Pitogo)</t>
  </si>
  <si>
    <t>Alburquerque, Baclayon, Loay</t>
  </si>
  <si>
    <t>Kabayan</t>
  </si>
  <si>
    <t>Dimiao, Valencia</t>
  </si>
  <si>
    <t>Kapangan</t>
  </si>
  <si>
    <t>Kibungan</t>
  </si>
  <si>
    <t>La Trinidad (capital)</t>
  </si>
  <si>
    <t>Jetafe</t>
  </si>
  <si>
    <t>Trinidad</t>
  </si>
  <si>
    <t>Sablan</t>
  </si>
  <si>
    <t>Panglao</t>
  </si>
  <si>
    <t>Tuba</t>
  </si>
  <si>
    <t>Batuan, Bilar</t>
  </si>
  <si>
    <t>Tublay</t>
  </si>
  <si>
    <t>Jagna</t>
  </si>
  <si>
    <t>Benguet province and municipality unknown</t>
  </si>
  <si>
    <t>Calape</t>
  </si>
  <si>
    <t>Dagohoy, Duero, Pilar</t>
  </si>
  <si>
    <t>Anda</t>
  </si>
  <si>
    <t>Ubay</t>
  </si>
  <si>
    <t>Antequera</t>
  </si>
  <si>
    <t>Sumilao</t>
  </si>
  <si>
    <t>Baclayon</t>
  </si>
  <si>
    <t>Damulog</t>
  </si>
  <si>
    <t>Balilihan</t>
  </si>
  <si>
    <t>Malitbog</t>
  </si>
  <si>
    <t>Batuan</t>
  </si>
  <si>
    <t>Cabanglasan</t>
  </si>
  <si>
    <t>Bilar</t>
  </si>
  <si>
    <t>Kalilangan</t>
  </si>
  <si>
    <t>Kitaotao</t>
  </si>
  <si>
    <t>Valencia</t>
  </si>
  <si>
    <t>City Of Malaybalay (Capital)</t>
  </si>
  <si>
    <t>Maramag</t>
  </si>
  <si>
    <t>Talakag</t>
  </si>
  <si>
    <t>Cortes</t>
  </si>
  <si>
    <t>Manolo Fortich</t>
  </si>
  <si>
    <t>Dagohoy</t>
  </si>
  <si>
    <t>Don Carlos</t>
  </si>
  <si>
    <t>Danao</t>
  </si>
  <si>
    <t>Lantapan</t>
  </si>
  <si>
    <t>Baungon</t>
  </si>
  <si>
    <t>Dimiao</t>
  </si>
  <si>
    <t>Kibawe</t>
  </si>
  <si>
    <t>Duero</t>
  </si>
  <si>
    <t>Libona</t>
  </si>
  <si>
    <t>Impasug-Ong</t>
  </si>
  <si>
    <t>Guindulman</t>
  </si>
  <si>
    <t>Pangantucan</t>
  </si>
  <si>
    <t>Dangcagan</t>
  </si>
  <si>
    <t>Kadingilan</t>
  </si>
  <si>
    <t>Lila</t>
  </si>
  <si>
    <t>Meycauayan</t>
  </si>
  <si>
    <t>Loay</t>
  </si>
  <si>
    <t>Obando</t>
  </si>
  <si>
    <t>Loboc</t>
  </si>
  <si>
    <t>Baliuag</t>
  </si>
  <si>
    <t>San Miguel</t>
  </si>
  <si>
    <t>Malolos (Capital)</t>
  </si>
  <si>
    <t>Maribojoc</t>
  </si>
  <si>
    <t>Santa Maria</t>
  </si>
  <si>
    <t>Marilao</t>
  </si>
  <si>
    <t>Hagonoy</t>
  </si>
  <si>
    <t>Doña Remedios Trinidad, Norzagaray</t>
  </si>
  <si>
    <t>Sevilla</t>
  </si>
  <si>
    <t>Tagbilaran City (capital)</t>
  </si>
  <si>
    <t>Isabela (Capital)</t>
  </si>
  <si>
    <t>Maluso, Tabuan-Lasa, Sumisip</t>
  </si>
  <si>
    <t>San Jose Del Monte</t>
  </si>
  <si>
    <t>Bohol province, municipality unknown</t>
  </si>
  <si>
    <t>Tuao</t>
  </si>
  <si>
    <t>Iguig</t>
  </si>
  <si>
    <t>Impasug-ong</t>
  </si>
  <si>
    <t>Claveria, Santa Praxedes</t>
  </si>
  <si>
    <t>Basco (Capital), Itbayat, Ivana, Mahatao, Sabtang, Uyugan, Calayan</t>
  </si>
  <si>
    <t>Allacapan</t>
  </si>
  <si>
    <t>Abulug</t>
  </si>
  <si>
    <t>Enrile</t>
  </si>
  <si>
    <t>Ballesteros</t>
  </si>
  <si>
    <t>Lasam</t>
  </si>
  <si>
    <t>City of Malaybalay (capital)</t>
  </si>
  <si>
    <t>Alcala</t>
  </si>
  <si>
    <t>Sanchez-Mira</t>
  </si>
  <si>
    <t>Camalaniugan</t>
  </si>
  <si>
    <t>Pamplona</t>
  </si>
  <si>
    <t>Tuguegarao City (Capital)</t>
  </si>
  <si>
    <t>Gonzaga</t>
  </si>
  <si>
    <t>Santo Niño (Faire)</t>
  </si>
  <si>
    <t>Gattaran</t>
  </si>
  <si>
    <t>City of Valencia</t>
  </si>
  <si>
    <t>Solana</t>
  </si>
  <si>
    <t>Aparri</t>
  </si>
  <si>
    <t>Bukidnon province, municipality unknown</t>
  </si>
  <si>
    <t>Buguey, Santa Teresita</t>
  </si>
  <si>
    <t>Peñablanca</t>
  </si>
  <si>
    <t>Piat, Rizal</t>
  </si>
  <si>
    <t>Lal-Lo</t>
  </si>
  <si>
    <t>Baggao</t>
  </si>
  <si>
    <t>Amulung</t>
  </si>
  <si>
    <t>Capalonga</t>
  </si>
  <si>
    <t>Santa Elena</t>
  </si>
  <si>
    <t>Vinzons</t>
  </si>
  <si>
    <t>City of Malolos (capital)</t>
  </si>
  <si>
    <t>Mercedes</t>
  </si>
  <si>
    <t>Labo, San Vicente</t>
  </si>
  <si>
    <t>City of Meycauayan</t>
  </si>
  <si>
    <t>Jose Panganiban</t>
  </si>
  <si>
    <t>Norzagaray</t>
  </si>
  <si>
    <t>Basud, San Lorenzo Ruiz (Imelda)</t>
  </si>
  <si>
    <t>Paracale</t>
  </si>
  <si>
    <t>Daet (Capital)</t>
  </si>
  <si>
    <t>Ocampo</t>
  </si>
  <si>
    <t>Goa</t>
  </si>
  <si>
    <t>Bula</t>
  </si>
  <si>
    <t>Bato</t>
  </si>
  <si>
    <t>City of San Jose del Monte</t>
  </si>
  <si>
    <t>Lagonoy</t>
  </si>
  <si>
    <t>Ragay</t>
  </si>
  <si>
    <t>Baao</t>
  </si>
  <si>
    <t>Sipocot</t>
  </si>
  <si>
    <t>Bulacan province, municipality unknown</t>
  </si>
  <si>
    <t>Pasacao</t>
  </si>
  <si>
    <t>Minalabac</t>
  </si>
  <si>
    <t>Garchitorena</t>
  </si>
  <si>
    <t>Balatan</t>
  </si>
  <si>
    <t>Iriga City</t>
  </si>
  <si>
    <t>Pili (Capital)</t>
  </si>
  <si>
    <t>Buguey</t>
  </si>
  <si>
    <t>Nabua</t>
  </si>
  <si>
    <t>Calayan</t>
  </si>
  <si>
    <t>Siruma, Tinambac</t>
  </si>
  <si>
    <t>Naga City</t>
  </si>
  <si>
    <t>Claveria</t>
  </si>
  <si>
    <t>Calabanga</t>
  </si>
  <si>
    <t>Buhi</t>
  </si>
  <si>
    <t>Del Gallego</t>
  </si>
  <si>
    <t>Canaman</t>
  </si>
  <si>
    <t>Sagñay</t>
  </si>
  <si>
    <t>Lal-lo</t>
  </si>
  <si>
    <t>Lupi</t>
  </si>
  <si>
    <t>Bombon, Magarao</t>
  </si>
  <si>
    <t>Gainza, Milaor</t>
  </si>
  <si>
    <t>Caramoan</t>
  </si>
  <si>
    <t>Piat</t>
  </si>
  <si>
    <t>Cabusao, Libmanan</t>
  </si>
  <si>
    <t>Tigaon</t>
  </si>
  <si>
    <t>Catarman, Guinsiliban, Sagay</t>
  </si>
  <si>
    <t>Mahinog, Mambajao (Capital)</t>
  </si>
  <si>
    <t>President Roxas</t>
  </si>
  <si>
    <t>Tuguegarao City (capital)</t>
  </si>
  <si>
    <t>Ivisan</t>
  </si>
  <si>
    <t>Cagayan province, municipality unknown</t>
  </si>
  <si>
    <t>Jamindan</t>
  </si>
  <si>
    <t>Basud</t>
  </si>
  <si>
    <t>Dao</t>
  </si>
  <si>
    <t>Dumalag</t>
  </si>
  <si>
    <t>Daet (capital)</t>
  </si>
  <si>
    <t>Sigma</t>
  </si>
  <si>
    <t>Labo</t>
  </si>
  <si>
    <t>Panitan</t>
  </si>
  <si>
    <t>Mambusao</t>
  </si>
  <si>
    <t>Ma-Ayon</t>
  </si>
  <si>
    <t>San Vicente</t>
  </si>
  <si>
    <t>Panay</t>
  </si>
  <si>
    <t>Pontevedra</t>
  </si>
  <si>
    <t>Dumarao</t>
  </si>
  <si>
    <t>Tapaz</t>
  </si>
  <si>
    <t>Camarines Norte province, municipality unknown</t>
  </si>
  <si>
    <t>Roxas City (Capital)</t>
  </si>
  <si>
    <t>Sapi-An</t>
  </si>
  <si>
    <t>Cuartero</t>
  </si>
  <si>
    <t>Viga</t>
  </si>
  <si>
    <t>Bombon</t>
  </si>
  <si>
    <t>Caramoran, Panganiban (Payo)</t>
  </si>
  <si>
    <t>Baras, Gigmoto, San Miguel</t>
  </si>
  <si>
    <t>Bagamanoc, Pandan</t>
  </si>
  <si>
    <t>Cabusao</t>
  </si>
  <si>
    <t>Bato, Virac (Capital)</t>
  </si>
  <si>
    <t>San Andres (Calolbon)</t>
  </si>
  <si>
    <t>General Trias</t>
  </si>
  <si>
    <t>Imus</t>
  </si>
  <si>
    <t>Dasmariñas</t>
  </si>
  <si>
    <t>Bacoor</t>
  </si>
  <si>
    <t>Mendez (Mendez-Nuñez)</t>
  </si>
  <si>
    <t>Libmanan</t>
  </si>
  <si>
    <t>Meycauayan, Obando</t>
  </si>
  <si>
    <t>Magarao</t>
  </si>
  <si>
    <t>Milaor</t>
  </si>
  <si>
    <t>Pili (capital)</t>
  </si>
  <si>
    <t>Presentacion (parubcan)</t>
  </si>
  <si>
    <t>Lapu-Lapu City (Opon)</t>
  </si>
  <si>
    <t>Cebu City (Capital)</t>
  </si>
  <si>
    <t>Danao City</t>
  </si>
  <si>
    <t>Siruma</t>
  </si>
  <si>
    <t>Toledo City</t>
  </si>
  <si>
    <t>Sogod</t>
  </si>
  <si>
    <t>Tinambac</t>
  </si>
  <si>
    <t>Samboan, Santander</t>
  </si>
  <si>
    <t>Badian</t>
  </si>
  <si>
    <t>Catarman</t>
  </si>
  <si>
    <t>Asturias</t>
  </si>
  <si>
    <t>Mahinog</t>
  </si>
  <si>
    <t>Borbon</t>
  </si>
  <si>
    <t>Mambajao (capital)</t>
  </si>
  <si>
    <t>Sagay</t>
  </si>
  <si>
    <t>Camiguin province, municipality unknown</t>
  </si>
  <si>
    <t>Dalaguete</t>
  </si>
  <si>
    <t>Barili</t>
  </si>
  <si>
    <t>Medellin</t>
  </si>
  <si>
    <t>Mandaue City</t>
  </si>
  <si>
    <t>Liloan</t>
  </si>
  <si>
    <t>Daanbantayan</t>
  </si>
  <si>
    <t>Bantayan</t>
  </si>
  <si>
    <t>Ma-ayon</t>
  </si>
  <si>
    <t>Ginatilan, Malabuyoc</t>
  </si>
  <si>
    <t>Alcantara, Ronda</t>
  </si>
  <si>
    <t>Bogo</t>
  </si>
  <si>
    <t>Compostela</t>
  </si>
  <si>
    <t>Argao</t>
  </si>
  <si>
    <t>Roxas City (capital)</t>
  </si>
  <si>
    <t>Madridejos</t>
  </si>
  <si>
    <t>Minglanilla</t>
  </si>
  <si>
    <t>Consolacion</t>
  </si>
  <si>
    <t>Capiz province, municipality unknown</t>
  </si>
  <si>
    <t>Naga</t>
  </si>
  <si>
    <t>Bagamanoc</t>
  </si>
  <si>
    <t>Moalboal</t>
  </si>
  <si>
    <t>Carcar</t>
  </si>
  <si>
    <t>Tabuelan</t>
  </si>
  <si>
    <t>Caramoran</t>
  </si>
  <si>
    <t>Alcoy, Boljoon</t>
  </si>
  <si>
    <t>Gigmoto</t>
  </si>
  <si>
    <t>Dumanjug</t>
  </si>
  <si>
    <t>Alegria</t>
  </si>
  <si>
    <t>Panganiban (payo)</t>
  </si>
  <si>
    <t>Cordoba</t>
  </si>
  <si>
    <t>Pinamungahan</t>
  </si>
  <si>
    <t>Tabogon</t>
  </si>
  <si>
    <t>Virac (capital)</t>
  </si>
  <si>
    <t>Oslob</t>
  </si>
  <si>
    <t>Catanduanes province, municipality unknown</t>
  </si>
  <si>
    <t>Santa Fe</t>
  </si>
  <si>
    <t>Sibonga</t>
  </si>
  <si>
    <t>Catmon</t>
  </si>
  <si>
    <t>Balamban</t>
  </si>
  <si>
    <t>Poro</t>
  </si>
  <si>
    <t>City of Dasmariñas</t>
  </si>
  <si>
    <t>Aloguinsan</t>
  </si>
  <si>
    <t>General Emilio Aguinaldo</t>
  </si>
  <si>
    <t>New Corella</t>
  </si>
  <si>
    <t>Panabo</t>
  </si>
  <si>
    <t>Braulio E. Dujali</t>
  </si>
  <si>
    <t>City Of Tagum (Capital)</t>
  </si>
  <si>
    <t>Maragondon</t>
  </si>
  <si>
    <t>Kapalong</t>
  </si>
  <si>
    <t>Asuncion (Saug)</t>
  </si>
  <si>
    <t>Talaingod</t>
  </si>
  <si>
    <t>Island Garden City Of Samal</t>
  </si>
  <si>
    <t>Sulop</t>
  </si>
  <si>
    <t>Malalag</t>
  </si>
  <si>
    <t>Ternate</t>
  </si>
  <si>
    <t>Padada</t>
  </si>
  <si>
    <t>Trece Martires City (capital)</t>
  </si>
  <si>
    <t>Magsaysay</t>
  </si>
  <si>
    <t>Cavite City province, municipality unknown</t>
  </si>
  <si>
    <t>Don Marcelino</t>
  </si>
  <si>
    <t>Alcantara</t>
  </si>
  <si>
    <t>Kiblawan</t>
  </si>
  <si>
    <t>Alcoy</t>
  </si>
  <si>
    <t>Davao City</t>
  </si>
  <si>
    <t>Digos (Capital)</t>
  </si>
  <si>
    <t>Jose Abad Santos (Trinidad)</t>
  </si>
  <si>
    <t>Bansalan</t>
  </si>
  <si>
    <t>Malita</t>
  </si>
  <si>
    <t>Matanao</t>
  </si>
  <si>
    <t>Lupon</t>
  </si>
  <si>
    <t>City of Bogo</t>
  </si>
  <si>
    <t>Boston, Cateel</t>
  </si>
  <si>
    <t>Boljoon</t>
  </si>
  <si>
    <t>Tarragona</t>
  </si>
  <si>
    <t>Mati (Capital)</t>
  </si>
  <si>
    <t>City of Carcar</t>
  </si>
  <si>
    <t>Manay</t>
  </si>
  <si>
    <t>Governor Generoso</t>
  </si>
  <si>
    <t>Caraga</t>
  </si>
  <si>
    <t>Cebu City (capital)</t>
  </si>
  <si>
    <t>Baganga</t>
  </si>
  <si>
    <t>DasmariÃ±as</t>
  </si>
  <si>
    <t>Banaybanay</t>
  </si>
  <si>
    <t>Arteche, Jipapad, Maslog</t>
  </si>
  <si>
    <t>Hernani, Llorente</t>
  </si>
  <si>
    <t>Balangiga, Giporlos, Lawaan</t>
  </si>
  <si>
    <t>Ginatilan</t>
  </si>
  <si>
    <t>San Julian, Sulat</t>
  </si>
  <si>
    <t>Lapu-lapu City (opon)</t>
  </si>
  <si>
    <t>Can-Avid, Taft</t>
  </si>
  <si>
    <t>Malabuyoc</t>
  </si>
  <si>
    <t>Guiuan</t>
  </si>
  <si>
    <t>Oras, San Policarpo</t>
  </si>
  <si>
    <t>Borongan (Capital)</t>
  </si>
  <si>
    <t>General Macarthur, Quinapondan</t>
  </si>
  <si>
    <t>City of Naga</t>
  </si>
  <si>
    <t>Asipulo, Kiangan</t>
  </si>
  <si>
    <t>Banaue, Hingyon</t>
  </si>
  <si>
    <t>Lagawe (Capital), Mayoyao</t>
  </si>
  <si>
    <t>Aguinaldo, Alfonso Lista (Potia)</t>
  </si>
  <si>
    <t>Ronda</t>
  </si>
  <si>
    <t>Laoag City (Capital)</t>
  </si>
  <si>
    <t>Samboan</t>
  </si>
  <si>
    <t>Batac</t>
  </si>
  <si>
    <t>Dingras</t>
  </si>
  <si>
    <t>Banna (Espiritu), Marcos</t>
  </si>
  <si>
    <t>Bangui, Pagudpud</t>
  </si>
  <si>
    <t>Adams, Burgos, Carasi, Dumalneg, Vintar, Piddig</t>
  </si>
  <si>
    <t>Santander</t>
  </si>
  <si>
    <t>Nueva Era, Solsona</t>
  </si>
  <si>
    <t>Badoc</t>
  </si>
  <si>
    <t>Bacarra</t>
  </si>
  <si>
    <t>Sarrat</t>
  </si>
  <si>
    <t>City of Talisay</t>
  </si>
  <si>
    <t>Paoay</t>
  </si>
  <si>
    <t>Currimao, Pinili</t>
  </si>
  <si>
    <t>Pasuquin</t>
  </si>
  <si>
    <t>Cebu province, municipality unknown</t>
  </si>
  <si>
    <t>Candon</t>
  </si>
  <si>
    <t>Asuncion (saug)</t>
  </si>
  <si>
    <t>San Vicente, Santa Catalina</t>
  </si>
  <si>
    <t>Santa Lucia, Galimuyod, Salcedo (Baugen)</t>
  </si>
  <si>
    <t>Alilem, Sugpon, Suyo</t>
  </si>
  <si>
    <t>Sinait</t>
  </si>
  <si>
    <t>City of Panabo</t>
  </si>
  <si>
    <t>Magsingal</t>
  </si>
  <si>
    <t>Island Garden City of Samal</t>
  </si>
  <si>
    <t>Bantay</t>
  </si>
  <si>
    <t>Cervantes, Gregorio Del Pilar (Concepcion), Sigay</t>
  </si>
  <si>
    <t>City of Tagum (capital)</t>
  </si>
  <si>
    <t>San Juan (Lapog)</t>
  </si>
  <si>
    <t>Banayoyo, Santiago</t>
  </si>
  <si>
    <t>Cabugao</t>
  </si>
  <si>
    <t>San Ildefonso, Santo Domingo</t>
  </si>
  <si>
    <t>Davao (Davao del Norte) province, municipality</t>
  </si>
  <si>
    <t>Vigan (Capital)</t>
  </si>
  <si>
    <t>Burgos, Lidlidda, Quirino (Angkaki), San Emilio</t>
  </si>
  <si>
    <t>City of Digos (capital)</t>
  </si>
  <si>
    <t>Narvacan, Nagbukel</t>
  </si>
  <si>
    <t>Carmen, Panabo, Santo Tomas, Braulio E. Dujali</t>
  </si>
  <si>
    <t>Tagudin</t>
  </si>
  <si>
    <t>Jose Abad Santos (trinidad)</t>
  </si>
  <si>
    <t>Kapalong, Talaingod, Asuncion (Saug), San Isidro</t>
  </si>
  <si>
    <t>San Esteban, Santa Maria</t>
  </si>
  <si>
    <t>Zarraga</t>
  </si>
  <si>
    <t>Monkayo</t>
  </si>
  <si>
    <t>Balasan</t>
  </si>
  <si>
    <t>Pantukan</t>
  </si>
  <si>
    <t>Igbaras</t>
  </si>
  <si>
    <t>Nabunturan</t>
  </si>
  <si>
    <t>Guimbal</t>
  </si>
  <si>
    <t>Maco</t>
  </si>
  <si>
    <t>Laak (San Vicente)</t>
  </si>
  <si>
    <t>Badiangan</t>
  </si>
  <si>
    <t>Maragusan (San Mariano)</t>
  </si>
  <si>
    <t>Anilao</t>
  </si>
  <si>
    <t>Leganes</t>
  </si>
  <si>
    <t>New Bataan</t>
  </si>
  <si>
    <t>Banate</t>
  </si>
  <si>
    <t>Davao del Sur province, municipality unknown</t>
  </si>
  <si>
    <t>Montevista</t>
  </si>
  <si>
    <t>Lambunao</t>
  </si>
  <si>
    <t>Mabini (Doña Alicia)</t>
  </si>
  <si>
    <t>Miagao</t>
  </si>
  <si>
    <t>Mawab</t>
  </si>
  <si>
    <t>Lemery, San Rafael</t>
  </si>
  <si>
    <t>Boston</t>
  </si>
  <si>
    <t>Barotac Viejo</t>
  </si>
  <si>
    <t>Concepcion</t>
  </si>
  <si>
    <t>Cateel</t>
  </si>
  <si>
    <t>Alimodian</t>
  </si>
  <si>
    <t>Sara</t>
  </si>
  <si>
    <t>Pavia</t>
  </si>
  <si>
    <t>Dingle</t>
  </si>
  <si>
    <t>City of Mati (capital)</t>
  </si>
  <si>
    <t>Estancia</t>
  </si>
  <si>
    <t>Maasin</t>
  </si>
  <si>
    <t>Due*as</t>
  </si>
  <si>
    <t>Davao Oriental province, municipality unknown</t>
  </si>
  <si>
    <t>Dumangas</t>
  </si>
  <si>
    <t>Arteche</t>
  </si>
  <si>
    <t>Tigbauan</t>
  </si>
  <si>
    <t>Balangiga</t>
  </si>
  <si>
    <t>Carles</t>
  </si>
  <si>
    <t>City of Borongan (capital)</t>
  </si>
  <si>
    <t>Cabatuan</t>
  </si>
  <si>
    <t>Can-avid</t>
  </si>
  <si>
    <t>Santa Barbara</t>
  </si>
  <si>
    <t>Batad, San Dionisio</t>
  </si>
  <si>
    <t>Calinog</t>
  </si>
  <si>
    <t>Lawaan</t>
  </si>
  <si>
    <t>San Joaquin</t>
  </si>
  <si>
    <t>Llorente</t>
  </si>
  <si>
    <t>Barotac Nuevo</t>
  </si>
  <si>
    <t>Oras</t>
  </si>
  <si>
    <t>Ajuy</t>
  </si>
  <si>
    <t>Quinapondan</t>
  </si>
  <si>
    <t>Leon</t>
  </si>
  <si>
    <t>Salcedo</t>
  </si>
  <si>
    <t>Bingawan, City Of Passi</t>
  </si>
  <si>
    <t>San Policarpo</t>
  </si>
  <si>
    <t>Janiuay</t>
  </si>
  <si>
    <t>Eastern Samar province, municipality unknown</t>
  </si>
  <si>
    <t>Oton</t>
  </si>
  <si>
    <t>Banaue</t>
  </si>
  <si>
    <t>Hungduan</t>
  </si>
  <si>
    <t>Pototan</t>
  </si>
  <si>
    <t>Kiangan</t>
  </si>
  <si>
    <t>Lagawe (capital)</t>
  </si>
  <si>
    <t>New Lucena</t>
  </si>
  <si>
    <t>Mayoyao</t>
  </si>
  <si>
    <t>Alfonso Lista (potia)</t>
  </si>
  <si>
    <t>Asipulo</t>
  </si>
  <si>
    <t>Ifugao province, municipality unknown</t>
  </si>
  <si>
    <t>City of batac</t>
  </si>
  <si>
    <t>Gamu</t>
  </si>
  <si>
    <t>Naguilian</t>
  </si>
  <si>
    <t>Currimao</t>
  </si>
  <si>
    <t>San Manuel</t>
  </si>
  <si>
    <t>Divilacan, Maconacon, San Pablo</t>
  </si>
  <si>
    <t>Laoag City (capital)</t>
  </si>
  <si>
    <t>Pagudpud</t>
  </si>
  <si>
    <t>Delfin Albano (Magsaysay)</t>
  </si>
  <si>
    <t>Benito Soliven</t>
  </si>
  <si>
    <t>Mallig</t>
  </si>
  <si>
    <t>Piddig</t>
  </si>
  <si>
    <t>Reina Mercedes</t>
  </si>
  <si>
    <t>Dinapigue, San Guillermo</t>
  </si>
  <si>
    <t>Solsona</t>
  </si>
  <si>
    <t>Palanan, San Mariano</t>
  </si>
  <si>
    <t>Vintar</t>
  </si>
  <si>
    <t>Ilocos Norte province, municipality unknown</t>
  </si>
  <si>
    <t>Alilem</t>
  </si>
  <si>
    <t>Roxas</t>
  </si>
  <si>
    <t>Ramon</t>
  </si>
  <si>
    <t>City of Candon</t>
  </si>
  <si>
    <t>Tumauini</t>
  </si>
  <si>
    <t>Caoayan</t>
  </si>
  <si>
    <t>Cordon</t>
  </si>
  <si>
    <t>Cervantes</t>
  </si>
  <si>
    <t>Angadanan</t>
  </si>
  <si>
    <t>Cabagan</t>
  </si>
  <si>
    <t>Narvacan</t>
  </si>
  <si>
    <t>Jones</t>
  </si>
  <si>
    <t>San Emilio</t>
  </si>
  <si>
    <t>Narvacam, Nagbukel</t>
  </si>
  <si>
    <t>Ilagan (Capital)</t>
  </si>
  <si>
    <t>San Juan (lapog)</t>
  </si>
  <si>
    <t>Cauayan, Luna</t>
  </si>
  <si>
    <t>Echague</t>
  </si>
  <si>
    <t>Santa Lucia</t>
  </si>
  <si>
    <t>City Of Santiago</t>
  </si>
  <si>
    <t>Rizal (Liwan), Tabuk (Capital)</t>
  </si>
  <si>
    <t>Lubuagan, Pasil, Tanudan, Tinglayan, Balbalan</t>
  </si>
  <si>
    <t>Santo Domingo</t>
  </si>
  <si>
    <t>Pinukpuk</t>
  </si>
  <si>
    <t>Bacnotan</t>
  </si>
  <si>
    <t>Bauang, Caba</t>
  </si>
  <si>
    <t>City of Vigan (capital)</t>
  </si>
  <si>
    <t>City Of San Fernando (Capital)</t>
  </si>
  <si>
    <t>Ilocos sur province, municipality unknown</t>
  </si>
  <si>
    <t>Agoo</t>
  </si>
  <si>
    <t>Aringay, Pugo</t>
  </si>
  <si>
    <t>Balaoan</t>
  </si>
  <si>
    <t>Buenavista, San Lorenzo, Sibunag, Jordan</t>
  </si>
  <si>
    <t>Santol, Sudipen</t>
  </si>
  <si>
    <t>Bangar</t>
  </si>
  <si>
    <t>Tubao</t>
  </si>
  <si>
    <t>Batad</t>
  </si>
  <si>
    <t>Bagulin, Burgos, San Gabriel</t>
  </si>
  <si>
    <t>Bingawan</t>
  </si>
  <si>
    <t>Luna</t>
  </si>
  <si>
    <t>Pila</t>
  </si>
  <si>
    <t>Bay</t>
  </si>
  <si>
    <t>Calauan</t>
  </si>
  <si>
    <t>Nagcarlan, Rizal</t>
  </si>
  <si>
    <t>Dueñas</t>
  </si>
  <si>
    <t>Los Baños</t>
  </si>
  <si>
    <t>Siniloan</t>
  </si>
  <si>
    <t>Luisiana, Cavinti</t>
  </si>
  <si>
    <t>Pagsanjan</t>
  </si>
  <si>
    <t>Alaminos</t>
  </si>
  <si>
    <t>Iloilo City (capital)</t>
  </si>
  <si>
    <t>Santa Cruz (Capital)</t>
  </si>
  <si>
    <t>Victoria</t>
  </si>
  <si>
    <t>San Pablo City</t>
  </si>
  <si>
    <t>Cabuyao</t>
  </si>
  <si>
    <t>Pangil</t>
  </si>
  <si>
    <t>Majayjay</t>
  </si>
  <si>
    <t>Nueva Valencia</t>
  </si>
  <si>
    <t>Paete</t>
  </si>
  <si>
    <t>Lumban</t>
  </si>
  <si>
    <t>City of Passi</t>
  </si>
  <si>
    <t>Liliw</t>
  </si>
  <si>
    <t>Famy, Mabitac</t>
  </si>
  <si>
    <t>San Dionisio</t>
  </si>
  <si>
    <t>Calamba</t>
  </si>
  <si>
    <t>San Pedro</t>
  </si>
  <si>
    <t>Biñan</t>
  </si>
  <si>
    <t>Iligan City, Tagoloan</t>
  </si>
  <si>
    <t>Kapatagan, Sapad</t>
  </si>
  <si>
    <t>Munai</t>
  </si>
  <si>
    <t>Nunungan, Tangcal</t>
  </si>
  <si>
    <t>Iloilo province, municipality unknown</t>
  </si>
  <si>
    <t>Sultan Naga Dimaporo</t>
  </si>
  <si>
    <t>Lala</t>
  </si>
  <si>
    <t>Kauswagan, Linamon</t>
  </si>
  <si>
    <t>Pantao Ragat, Pantar</t>
  </si>
  <si>
    <t>Matungao, Poona Piagapo</t>
  </si>
  <si>
    <t>Magsaysay, Maigo</t>
  </si>
  <si>
    <t>Tubod (Capital)</t>
  </si>
  <si>
    <t>Baloi</t>
  </si>
  <si>
    <t>City of Cauayan</t>
  </si>
  <si>
    <t>Ilagan (capital)</t>
  </si>
  <si>
    <t>Delfin albano (magsaysay)</t>
  </si>
  <si>
    <t>Palanan</t>
  </si>
  <si>
    <t>Lumbatan, Lumbayanague, LUMBACA-UNAYAN</t>
  </si>
  <si>
    <t>San Guillermo</t>
  </si>
  <si>
    <t>San Mariano</t>
  </si>
  <si>
    <t>San Pablo</t>
  </si>
  <si>
    <t>Lubuagan, Pasil, Tanudan, Tinglayan</t>
  </si>
  <si>
    <t>Conner, Balbalan</t>
  </si>
  <si>
    <t>City of Santiago</t>
  </si>
  <si>
    <t>Luna, Pudtol</t>
  </si>
  <si>
    <t>Flora, Santa Marcela</t>
  </si>
  <si>
    <t>Isabela province, municipality unknown</t>
  </si>
  <si>
    <t>Calanasan (Bayag), Kabugao (Capital)</t>
  </si>
  <si>
    <t>Balbalan</t>
  </si>
  <si>
    <t>Inopacan, Mahaplag</t>
  </si>
  <si>
    <t>Lubuagan</t>
  </si>
  <si>
    <t>Carigara</t>
  </si>
  <si>
    <t>Kananga</t>
  </si>
  <si>
    <t>City of Tabuk (Capital)</t>
  </si>
  <si>
    <t>Dagami, Pastrana</t>
  </si>
  <si>
    <t>Tinglayan</t>
  </si>
  <si>
    <t>Kalinga province, municipality unknown</t>
  </si>
  <si>
    <t>Palompon</t>
  </si>
  <si>
    <t>Aringay</t>
  </si>
  <si>
    <t>Hilongos</t>
  </si>
  <si>
    <t>Isabel</t>
  </si>
  <si>
    <t>Bagulin</t>
  </si>
  <si>
    <t>Matag-Ob, Merida</t>
  </si>
  <si>
    <t>Hindang</t>
  </si>
  <si>
    <t>Bauang</t>
  </si>
  <si>
    <t>Javier (Bugho)</t>
  </si>
  <si>
    <t>Caba</t>
  </si>
  <si>
    <t>Capoocan</t>
  </si>
  <si>
    <t>Calubian</t>
  </si>
  <si>
    <t>Burauen, Tabontabon</t>
  </si>
  <si>
    <t>Pugo</t>
  </si>
  <si>
    <t>Abuyog</t>
  </si>
  <si>
    <t>Palo</t>
  </si>
  <si>
    <t>City of San Fernando (Capital)</t>
  </si>
  <si>
    <t>Dulag, Tolosa</t>
  </si>
  <si>
    <t>San Gabriel</t>
  </si>
  <si>
    <t>Baybay</t>
  </si>
  <si>
    <t>Alangalang, Santa Fe</t>
  </si>
  <si>
    <t>Tacloban City (Capital)</t>
  </si>
  <si>
    <t>Sudipen</t>
  </si>
  <si>
    <t>Ormoc City</t>
  </si>
  <si>
    <t>Barugo, Tunga</t>
  </si>
  <si>
    <t>La Union province, municipality unknown</t>
  </si>
  <si>
    <t>Macarthur, Mayorga</t>
  </si>
  <si>
    <t>Julita, La Paz</t>
  </si>
  <si>
    <t>City of Biñan</t>
  </si>
  <si>
    <t>Babatngon, San Miguel</t>
  </si>
  <si>
    <t>Albuera</t>
  </si>
  <si>
    <t>City of Calamba</t>
  </si>
  <si>
    <t>Jaro</t>
  </si>
  <si>
    <t>Villaba</t>
  </si>
  <si>
    <t>Cavinti</t>
  </si>
  <si>
    <t>Tabango</t>
  </si>
  <si>
    <t>Famy</t>
  </si>
  <si>
    <t>Matalom</t>
  </si>
  <si>
    <t>Kabuntalan (Tumbao), Northern Kabuntalan</t>
  </si>
  <si>
    <t>Matanog</t>
  </si>
  <si>
    <t>Ampatuan, Datu Abdullah Sangki</t>
  </si>
  <si>
    <t>Luisiana</t>
  </si>
  <si>
    <t>South Upi</t>
  </si>
  <si>
    <t>Buluan, Mangudatu</t>
  </si>
  <si>
    <t>Mabitac</t>
  </si>
  <si>
    <t>Paglat, Pandag</t>
  </si>
  <si>
    <t>Gen. S. K. Pendatun</t>
  </si>
  <si>
    <t>Datu Paglas</t>
  </si>
  <si>
    <t>Nagcarlan</t>
  </si>
  <si>
    <t>Datu Odin Sinsuat (Dinaig), Talitay</t>
  </si>
  <si>
    <t>Shariff Aguak (Maganoy) (Capital) (25), Datu Hoffer Ampatuan</t>
  </si>
  <si>
    <t>Datu Salibo, Shariff Saydona Mustapha</t>
  </si>
  <si>
    <t>Talayan, Datu Anggal Midtimbang</t>
  </si>
  <si>
    <t>Guindulungan, Datu Unsay</t>
  </si>
  <si>
    <t>Datu Piang</t>
  </si>
  <si>
    <t>Mamasapano</t>
  </si>
  <si>
    <t>Nunungan, Tangcal, Munai</t>
  </si>
  <si>
    <t>Datu Saudi Ampatuan</t>
  </si>
  <si>
    <t>Parang</t>
  </si>
  <si>
    <t>Sultan Kudarat (Nuling)</t>
  </si>
  <si>
    <t>Sultan Mastura</t>
  </si>
  <si>
    <t>City of Santa Rosa</t>
  </si>
  <si>
    <t>Upi, Datu Blah Sinsuat</t>
  </si>
  <si>
    <t>Pagalungan</t>
  </si>
  <si>
    <t>Pagagawan</t>
  </si>
  <si>
    <t>Laguna province, municipality unknown</t>
  </si>
  <si>
    <t>Sultan Sa Barongis (Lambayong), Rajah Buayan</t>
  </si>
  <si>
    <t>Barira, Buldon</t>
  </si>
  <si>
    <t>Iligan City</t>
  </si>
  <si>
    <t>Biliran, Leyte</t>
  </si>
  <si>
    <t>Kapatagan</t>
  </si>
  <si>
    <t>Sultan Naga Dimaporo (Karomatan)</t>
  </si>
  <si>
    <t>Naval (Capital)</t>
  </si>
  <si>
    <t>Kauswagan</t>
  </si>
  <si>
    <t>Tondo</t>
  </si>
  <si>
    <t>Linamon</t>
  </si>
  <si>
    <t>Maigo</t>
  </si>
  <si>
    <t>Boac (Capital)</t>
  </si>
  <si>
    <t>Gasan</t>
  </si>
  <si>
    <t>Sapad</t>
  </si>
  <si>
    <t>Cabucgayan, Caibiran</t>
  </si>
  <si>
    <t>Lanao del Norte province, municipality unknown</t>
  </si>
  <si>
    <t>Mogpog</t>
  </si>
  <si>
    <t>Bacolod-Kalawi (Bacolod Grande)</t>
  </si>
  <si>
    <t>Torrijos</t>
  </si>
  <si>
    <t>Uson</t>
  </si>
  <si>
    <t>Malabang</t>
  </si>
  <si>
    <t>Aroroy</t>
  </si>
  <si>
    <t>Cawayan</t>
  </si>
  <si>
    <t>Marawi City (Capital)</t>
  </si>
  <si>
    <t>Marogong</t>
  </si>
  <si>
    <t>Batuan, Dimasalang</t>
  </si>
  <si>
    <t>Lanao del Sur province, municipality unknown</t>
  </si>
  <si>
    <t>Balud</t>
  </si>
  <si>
    <t>Mandaon</t>
  </si>
  <si>
    <t>Alangalang</t>
  </si>
  <si>
    <t>Almeria, Culaba</t>
  </si>
  <si>
    <t>San Jacinto</t>
  </si>
  <si>
    <t>Mobo</t>
  </si>
  <si>
    <t>Babatngon</t>
  </si>
  <si>
    <t>Kawayan, Maripipi</t>
  </si>
  <si>
    <t>Esperanza, Pio V. Corpuz (Limbuhan)</t>
  </si>
  <si>
    <t>Barugo</t>
  </si>
  <si>
    <t>Palanas</t>
  </si>
  <si>
    <t>City of Baybay</t>
  </si>
  <si>
    <t>Datu Piang, Shariff Aguak (Maganoy) (Capital) (25), Talayan, Datu Odin Sinsuat (Dinaig), Mamasapano, Talitay, Guindulungan, Datu Saudi Ampatuan, Datu Unsay, Datu Anggal Midtimbang, Datu Salibo, Datu Hoffer Ampatuan, Shariff Saydona Mustapha</t>
  </si>
  <si>
    <t>Burauen</t>
  </si>
  <si>
    <t>Cotabato City</t>
  </si>
  <si>
    <t>Paglat, Datu Paglas, Buluan, Gen. S. K. Pendatun, Mangudatu, Pandag</t>
  </si>
  <si>
    <t>Masbate (Capital)</t>
  </si>
  <si>
    <t>Sultan Kudarat (Nuling), Sultan Mastura</t>
  </si>
  <si>
    <t>Milagros</t>
  </si>
  <si>
    <t>Cataingan</t>
  </si>
  <si>
    <t>Dagami</t>
  </si>
  <si>
    <t>Pagalungan, Pagagawan</t>
  </si>
  <si>
    <t>Placer</t>
  </si>
  <si>
    <t>Dulag</t>
  </si>
  <si>
    <t>Lopez Jaena</t>
  </si>
  <si>
    <t>Jimenez</t>
  </si>
  <si>
    <t>Inopacan</t>
  </si>
  <si>
    <t>Baliangao, Sapang Dalaga</t>
  </si>
  <si>
    <t>Aloran, Panaon</t>
  </si>
  <si>
    <t>Sinacaban, Tudela</t>
  </si>
  <si>
    <t>Julita</t>
  </si>
  <si>
    <t>Bonifacio, Concepcion, Don Victoriano Chiongbian</t>
  </si>
  <si>
    <t>Oroquieta City (Capital)</t>
  </si>
  <si>
    <t>Tangub City</t>
  </si>
  <si>
    <t>Ozamis City</t>
  </si>
  <si>
    <t>Macarthur</t>
  </si>
  <si>
    <t>Mahaplag</t>
  </si>
  <si>
    <t>Talisayan</t>
  </si>
  <si>
    <t>Matag-Ob</t>
  </si>
  <si>
    <t>Magsaysay (Linugos)</t>
  </si>
  <si>
    <t>Mayorga</t>
  </si>
  <si>
    <t>Villanueva</t>
  </si>
  <si>
    <t>Merida</t>
  </si>
  <si>
    <t>Medina</t>
  </si>
  <si>
    <t>Initao</t>
  </si>
  <si>
    <t>Balingoan, Claveria</t>
  </si>
  <si>
    <t>Pastrana</t>
  </si>
  <si>
    <t>Lugait, Manticao</t>
  </si>
  <si>
    <t>Jasaan</t>
  </si>
  <si>
    <t>Opol</t>
  </si>
  <si>
    <t>Binuangan, Lagonglong, Salay</t>
  </si>
  <si>
    <t>Alubijid, Gitagum, Libertad</t>
  </si>
  <si>
    <t>El Salvador, Naawan</t>
  </si>
  <si>
    <t>Tagoloan</t>
  </si>
  <si>
    <t>Tolosa</t>
  </si>
  <si>
    <t>Balingasag</t>
  </si>
  <si>
    <t>Tunga</t>
  </si>
  <si>
    <t>Gingoog City</t>
  </si>
  <si>
    <t>Cagayan De Oro City (Capital)</t>
  </si>
  <si>
    <t>Leyte province, municipality unknown</t>
  </si>
  <si>
    <t>Ampatuan</t>
  </si>
  <si>
    <t>Barlig, Natonin, Sadanga</t>
  </si>
  <si>
    <t>Buldon</t>
  </si>
  <si>
    <t>Besao, Sabangan, Sagada</t>
  </si>
  <si>
    <t>Buluan</t>
  </si>
  <si>
    <t>Bontoc (Capital)</t>
  </si>
  <si>
    <t>Paracelis</t>
  </si>
  <si>
    <t>Datu Odin Sinsuat (Dinaig)</t>
  </si>
  <si>
    <t>Bauko</t>
  </si>
  <si>
    <t>Shariff Aguak (Maganoy) (Capital)</t>
  </si>
  <si>
    <t>City Of Victorias</t>
  </si>
  <si>
    <t>Escalante</t>
  </si>
  <si>
    <t>Cauayan</t>
  </si>
  <si>
    <t>City Of Talisay</t>
  </si>
  <si>
    <t>Sultan Sa Barongis (Lambayong)</t>
  </si>
  <si>
    <t>Calatrava</t>
  </si>
  <si>
    <t>Kabuntalan (Tumbao)</t>
  </si>
  <si>
    <t>Hinigaran</t>
  </si>
  <si>
    <t>Upi</t>
  </si>
  <si>
    <t>Bago City</t>
  </si>
  <si>
    <t>Talayan</t>
  </si>
  <si>
    <t>Cadiz City</t>
  </si>
  <si>
    <t>Bacolod City (Capital)</t>
  </si>
  <si>
    <t>Datu Saudi-Ampatuan</t>
  </si>
  <si>
    <t>City Of Kabankalan</t>
  </si>
  <si>
    <t>Maguindanao province, municipality unknown</t>
  </si>
  <si>
    <t>Binalbagan</t>
  </si>
  <si>
    <t>Moises Padilla (Magallon)</t>
  </si>
  <si>
    <t>Binondo</t>
  </si>
  <si>
    <t>Quiapo</t>
  </si>
  <si>
    <t>Toboso</t>
  </si>
  <si>
    <t>La Carlota City</t>
  </si>
  <si>
    <t>Enrique B. Magalona (Saravia)</t>
  </si>
  <si>
    <t>Hinoba-An (Asia)</t>
  </si>
  <si>
    <t>Ermita</t>
  </si>
  <si>
    <t>Ilog</t>
  </si>
  <si>
    <t>Intramuros</t>
  </si>
  <si>
    <t>Manapla</t>
  </si>
  <si>
    <t>Sipalay</t>
  </si>
  <si>
    <t>Besao, Bontoc (Capital), Sabangan, Sagada</t>
  </si>
  <si>
    <t>La Castellana</t>
  </si>
  <si>
    <t>Murcia</t>
  </si>
  <si>
    <t>Port Area</t>
  </si>
  <si>
    <t>Salvador Benedicto</t>
  </si>
  <si>
    <t>Pulupandan</t>
  </si>
  <si>
    <t>Manila province, municipality unknown</t>
  </si>
  <si>
    <t>Silay City</t>
  </si>
  <si>
    <t>Himamaylan</t>
  </si>
  <si>
    <t>Sagay City</t>
  </si>
  <si>
    <t>San Carlos City</t>
  </si>
  <si>
    <t>Valladolid</t>
  </si>
  <si>
    <t>Marinduque Province, Municiaplity Unknown</t>
  </si>
  <si>
    <t>Basay</t>
  </si>
  <si>
    <t>Zamboanguita</t>
  </si>
  <si>
    <t>Dauin</t>
  </si>
  <si>
    <t>Dumaguete City (Capital)</t>
  </si>
  <si>
    <t>La Libertad</t>
  </si>
  <si>
    <t>Bindoy (Payabon)</t>
  </si>
  <si>
    <t>Manjuyod</t>
  </si>
  <si>
    <t>Bacong</t>
  </si>
  <si>
    <t>Dimasalang</t>
  </si>
  <si>
    <t>Tayasan</t>
  </si>
  <si>
    <t>Vallehermoso</t>
  </si>
  <si>
    <t>City of Masbate (Capital)</t>
  </si>
  <si>
    <t>Jimalalud</t>
  </si>
  <si>
    <t>Valencia (Luzurriaga)</t>
  </si>
  <si>
    <t>Bayawan (Tulong)</t>
  </si>
  <si>
    <t>Guihulngan</t>
  </si>
  <si>
    <t>Tanjay</t>
  </si>
  <si>
    <t>Pio V. Corpuz (Limbuhan)</t>
  </si>
  <si>
    <t>Bais City</t>
  </si>
  <si>
    <t>Mabinay</t>
  </si>
  <si>
    <t>Santa Catalina</t>
  </si>
  <si>
    <t>Siaton</t>
  </si>
  <si>
    <t>Sibulan</t>
  </si>
  <si>
    <t>Canlaon City</t>
  </si>
  <si>
    <t>Masbate province, municipality unknown</t>
  </si>
  <si>
    <t>Ayungon</t>
  </si>
  <si>
    <t>Aloran</t>
  </si>
  <si>
    <t>Amlan (Ayuquitan), San Jose</t>
  </si>
  <si>
    <t>Baliangao</t>
  </si>
  <si>
    <t>M'lang</t>
  </si>
  <si>
    <t>Bonifacio</t>
  </si>
  <si>
    <t>Magpet</t>
  </si>
  <si>
    <t>Arakan</t>
  </si>
  <si>
    <t>Pikit</t>
  </si>
  <si>
    <t>City Of Kidapawan (Capital)</t>
  </si>
  <si>
    <t>Midsayap</t>
  </si>
  <si>
    <t>Kabacan</t>
  </si>
  <si>
    <t>Tulunan</t>
  </si>
  <si>
    <t>Sapang Dalaga</t>
  </si>
  <si>
    <t>Libungan</t>
  </si>
  <si>
    <t>Sinacaban</t>
  </si>
  <si>
    <t>Banisilan</t>
  </si>
  <si>
    <t>Tudela</t>
  </si>
  <si>
    <t>Makilala</t>
  </si>
  <si>
    <t>Don Victoriano Chiongbian (Don Mariano Marcos)</t>
  </si>
  <si>
    <t>Matalam</t>
  </si>
  <si>
    <t>Misamis Occidental province, municipality unknown</t>
  </si>
  <si>
    <t>Pigkawayan</t>
  </si>
  <si>
    <t>Alubijid</t>
  </si>
  <si>
    <t>Alamada</t>
  </si>
  <si>
    <t>Aleosan</t>
  </si>
  <si>
    <t>Balingoan</t>
  </si>
  <si>
    <t>Binuangan</t>
  </si>
  <si>
    <t>Pambujan</t>
  </si>
  <si>
    <t>San Roque</t>
  </si>
  <si>
    <t>Capul, San Antonio, San Vicente</t>
  </si>
  <si>
    <t>City of El Salvador</t>
  </si>
  <si>
    <t>Gamay, Lapinig</t>
  </si>
  <si>
    <t>Gitagum</t>
  </si>
  <si>
    <t>Biri, Lavezares, Rosario</t>
  </si>
  <si>
    <t>Allen, Victoria</t>
  </si>
  <si>
    <t>Catarman (Capital)</t>
  </si>
  <si>
    <t>Lagonglong</t>
  </si>
  <si>
    <t>Arakan, Magpet</t>
  </si>
  <si>
    <t>Bobon, San Jose</t>
  </si>
  <si>
    <t>Palapag</t>
  </si>
  <si>
    <t>Las Navas</t>
  </si>
  <si>
    <t>Lugait</t>
  </si>
  <si>
    <t>Catubig, Mapanas</t>
  </si>
  <si>
    <t>Lope De Vega, Mondragon, Silvino Lobos</t>
  </si>
  <si>
    <t>Manticao</t>
  </si>
  <si>
    <t>Laoang</t>
  </si>
  <si>
    <t>Cabanatuan City</t>
  </si>
  <si>
    <t>Naawan</t>
  </si>
  <si>
    <t>San Jose City</t>
  </si>
  <si>
    <t>Cuyapo, Nampicuan</t>
  </si>
  <si>
    <t>Salay</t>
  </si>
  <si>
    <t>San Antonio</t>
  </si>
  <si>
    <t>Talugtug</t>
  </si>
  <si>
    <t>Licab</t>
  </si>
  <si>
    <t>Pantabangan</t>
  </si>
  <si>
    <t>Misamis Oriental province, municipality unknown</t>
  </si>
  <si>
    <t>Peñaranda</t>
  </si>
  <si>
    <t>Laur</t>
  </si>
  <si>
    <t>Gabaldon (Bitulok and Sabani)</t>
  </si>
  <si>
    <t>Natonin</t>
  </si>
  <si>
    <t>Llanera</t>
  </si>
  <si>
    <t>Sabangan</t>
  </si>
  <si>
    <t>General Mamerto Natividad</t>
  </si>
  <si>
    <t>Sagada</t>
  </si>
  <si>
    <t>Guimba</t>
  </si>
  <si>
    <t>Talavera</t>
  </si>
  <si>
    <t>Mountain province, municipality unknown</t>
  </si>
  <si>
    <t>Muñoz</t>
  </si>
  <si>
    <t>Gapan</t>
  </si>
  <si>
    <t>Jaen</t>
  </si>
  <si>
    <t>Cabiao</t>
  </si>
  <si>
    <t>Bongabon</t>
  </si>
  <si>
    <t>Palayan City (Capital)</t>
  </si>
  <si>
    <t>Carranglan</t>
  </si>
  <si>
    <t>City of Escalante</t>
  </si>
  <si>
    <t>Zaragoza</t>
  </si>
  <si>
    <t>City of Himamaylan</t>
  </si>
  <si>
    <t>General Tinio (Papaya)</t>
  </si>
  <si>
    <t>Lupao</t>
  </si>
  <si>
    <t>San Leonardo</t>
  </si>
  <si>
    <t>Aliaga</t>
  </si>
  <si>
    <t>City of Kabankalan</t>
  </si>
  <si>
    <t>Bambang</t>
  </si>
  <si>
    <t>Alfonso Castaneda, Dupax Del Sur</t>
  </si>
  <si>
    <t>Kasibu</t>
  </si>
  <si>
    <t>Dupax Del Norte</t>
  </si>
  <si>
    <t>Diadi, Quezon</t>
  </si>
  <si>
    <t>Aritao</t>
  </si>
  <si>
    <t>Bayombong (Capital)</t>
  </si>
  <si>
    <t>Bagabag, Villaverde</t>
  </si>
  <si>
    <t>Solano</t>
  </si>
  <si>
    <t>Ambaguio, Kayapa, Santa Fe</t>
  </si>
  <si>
    <t>Mamburao (Capital)</t>
  </si>
  <si>
    <t>City of Sipalay</t>
  </si>
  <si>
    <t>Looc, Paluan</t>
  </si>
  <si>
    <t>Lubang</t>
  </si>
  <si>
    <t>City of Victorias</t>
  </si>
  <si>
    <t>Negros Occidental province, municipality unknown</t>
  </si>
  <si>
    <t>Sablayan</t>
  </si>
  <si>
    <t>Amlan (Ayuquitan)</t>
  </si>
  <si>
    <t>Calintaan</t>
  </si>
  <si>
    <t>Abra De Ilog</t>
  </si>
  <si>
    <t>Bongabong</t>
  </si>
  <si>
    <t>City of Bayawan (Tulong)</t>
  </si>
  <si>
    <t>Mansalay</t>
  </si>
  <si>
    <t>City Of Calapan (Capital)</t>
  </si>
  <si>
    <t>Baco</t>
  </si>
  <si>
    <t>Naujan</t>
  </si>
  <si>
    <t>Pinamalayan</t>
  </si>
  <si>
    <t>City of Guihulngan</t>
  </si>
  <si>
    <t>Bansud</t>
  </si>
  <si>
    <t>Socorro</t>
  </si>
  <si>
    <t>Pola</t>
  </si>
  <si>
    <t>Bulalacao (San Pedro)</t>
  </si>
  <si>
    <t>Puerto Galera, San Teodoro</t>
  </si>
  <si>
    <t>Gloria</t>
  </si>
  <si>
    <t>Brooke's Point</t>
  </si>
  <si>
    <t>Sofronio Espa*ola</t>
  </si>
  <si>
    <t>Puerto Princesa City (Capital)</t>
  </si>
  <si>
    <t>City of Tanjay</t>
  </si>
  <si>
    <t>Busuanga, Culion</t>
  </si>
  <si>
    <t>Bataraza</t>
  </si>
  <si>
    <t>Baco, City Of Calapan (Capital)</t>
  </si>
  <si>
    <t>Linapacan, Taytay</t>
  </si>
  <si>
    <t>Narra</t>
  </si>
  <si>
    <t>Negros Oriental province, municipality unknown</t>
  </si>
  <si>
    <t>Rizal (Marcos), Disputed Kalayaan Group of Islands</t>
  </si>
  <si>
    <t>Aborlan</t>
  </si>
  <si>
    <t>Araceli, Dumaran</t>
  </si>
  <si>
    <t>City of Kidapawan (Capital)</t>
  </si>
  <si>
    <t>Balabac</t>
  </si>
  <si>
    <t>El Nido (Bacuit)</t>
  </si>
  <si>
    <t>Coron</t>
  </si>
  <si>
    <t>Agutaya, Cagayancillo, Cuyo, Magsaysay</t>
  </si>
  <si>
    <t>Minalin</t>
  </si>
  <si>
    <t>M'Lang</t>
  </si>
  <si>
    <t>Santa Rita</t>
  </si>
  <si>
    <t>Brooke's Point, Sofronio Espa*ola</t>
  </si>
  <si>
    <t>San Simon</t>
  </si>
  <si>
    <t>Bacolor</t>
  </si>
  <si>
    <t>Lubao</t>
  </si>
  <si>
    <t>Masantol</t>
  </si>
  <si>
    <t>Cotabato province, municipality unknown</t>
  </si>
  <si>
    <t>Candaba</t>
  </si>
  <si>
    <t>Allen</t>
  </si>
  <si>
    <t>Magalang</t>
  </si>
  <si>
    <t>Bobon</t>
  </si>
  <si>
    <t>Macabebe</t>
  </si>
  <si>
    <t>Apalit</t>
  </si>
  <si>
    <t>Catubig</t>
  </si>
  <si>
    <t>Porac</t>
  </si>
  <si>
    <t>Arayat</t>
  </si>
  <si>
    <t>Floridablanca</t>
  </si>
  <si>
    <t>Northern Samar province, municipality unknown</t>
  </si>
  <si>
    <t>Angeles City</t>
  </si>
  <si>
    <t>Guagua</t>
  </si>
  <si>
    <t>San Fernando (Capital)</t>
  </si>
  <si>
    <t>Mexico</t>
  </si>
  <si>
    <t>Mabalacat</t>
  </si>
  <si>
    <t>Bani</t>
  </si>
  <si>
    <t>Cuyapo</t>
  </si>
  <si>
    <t>Sison</t>
  </si>
  <si>
    <t>Gabaldon (Bitulok &amp; Sabani)</t>
  </si>
  <si>
    <t>Tayug</t>
  </si>
  <si>
    <t>City of Gapan</t>
  </si>
  <si>
    <t>Aguilar</t>
  </si>
  <si>
    <t>Binalonan</t>
  </si>
  <si>
    <t>Urbiztondo</t>
  </si>
  <si>
    <t>Agno, Burgos</t>
  </si>
  <si>
    <t>Mapandan</t>
  </si>
  <si>
    <t>Science City of Muñoz</t>
  </si>
  <si>
    <t>Sual</t>
  </si>
  <si>
    <t>Santa Rita, Bacolor</t>
  </si>
  <si>
    <t>San Quintin</t>
  </si>
  <si>
    <t>Basista</t>
  </si>
  <si>
    <t>Dagupan City</t>
  </si>
  <si>
    <t>Laoac</t>
  </si>
  <si>
    <t>City Of Urdaneta</t>
  </si>
  <si>
    <t>Bautista</t>
  </si>
  <si>
    <t>Malasiqui</t>
  </si>
  <si>
    <t>Balungao</t>
  </si>
  <si>
    <t>Bayambang</t>
  </si>
  <si>
    <t>Dasol</t>
  </si>
  <si>
    <t>Mangaldan</t>
  </si>
  <si>
    <t>Rosales</t>
  </si>
  <si>
    <t>Lingayen (Capital)</t>
  </si>
  <si>
    <t>Villasis</t>
  </si>
  <si>
    <t>Calasiao</t>
  </si>
  <si>
    <t>Bugallon</t>
  </si>
  <si>
    <t>Manaoag</t>
  </si>
  <si>
    <t>Binmaley</t>
  </si>
  <si>
    <t>Pozzorubio</t>
  </si>
  <si>
    <t>San Fabian</t>
  </si>
  <si>
    <t>Umingan</t>
  </si>
  <si>
    <t>Nueva Ecija province, municipality unknown</t>
  </si>
  <si>
    <t>Mangatarem</t>
  </si>
  <si>
    <t>Bolinao</t>
  </si>
  <si>
    <t>Bagabag</t>
  </si>
  <si>
    <t>Alcala, Santo Tomas</t>
  </si>
  <si>
    <t>Asingan</t>
  </si>
  <si>
    <t>Diadi</t>
  </si>
  <si>
    <t>Dupax del Norte</t>
  </si>
  <si>
    <t>Kayapa</t>
  </si>
  <si>
    <t>Nueva Vizcaya province, municipality unknown</t>
  </si>
  <si>
    <t>Looc</t>
  </si>
  <si>
    <t>Infanta</t>
  </si>
  <si>
    <t>Paluan</t>
  </si>
  <si>
    <t>Unisan</t>
  </si>
  <si>
    <t>Sariaya</t>
  </si>
  <si>
    <t>Lucena City (Capital)</t>
  </si>
  <si>
    <t>Occidental Mindoro province, municipality unknown</t>
  </si>
  <si>
    <t>Macalelon</t>
  </si>
  <si>
    <t>General Luna</t>
  </si>
  <si>
    <t>Alabat, Perez</t>
  </si>
  <si>
    <t>Agdangan, Padre Burgos</t>
  </si>
  <si>
    <t>City of Calapan (Capital)</t>
  </si>
  <si>
    <t>Tayabas</t>
  </si>
  <si>
    <t>San Andres</t>
  </si>
  <si>
    <t>Real</t>
  </si>
  <si>
    <t>Mulanay</t>
  </si>
  <si>
    <t>Tagkawayan</t>
  </si>
  <si>
    <t>San Francisco (Aurora)</t>
  </si>
  <si>
    <t>Puerto Galera</t>
  </si>
  <si>
    <t>Candelaria</t>
  </si>
  <si>
    <t>Atimonan</t>
  </si>
  <si>
    <t>Lopez</t>
  </si>
  <si>
    <t>General Nakar, Panukulan</t>
  </si>
  <si>
    <t>San Teodoro</t>
  </si>
  <si>
    <t>Tiaong</t>
  </si>
  <si>
    <t>San Narciso</t>
  </si>
  <si>
    <t>Lucban</t>
  </si>
  <si>
    <t>Calauag, Quezon</t>
  </si>
  <si>
    <t>Polillo</t>
  </si>
  <si>
    <t>Oriental Mindoro province, municipality unknown</t>
  </si>
  <si>
    <t>Gumaca, Plaridel</t>
  </si>
  <si>
    <t>Mauban, Sampaloc</t>
  </si>
  <si>
    <t>Guinayangan</t>
  </si>
  <si>
    <t>Araceli</t>
  </si>
  <si>
    <t>Pagbilao</t>
  </si>
  <si>
    <t>Burdeos</t>
  </si>
  <si>
    <t>Catanauan</t>
  </si>
  <si>
    <t>Brooke'S Point</t>
  </si>
  <si>
    <t>Cuyo</t>
  </si>
  <si>
    <t>Dumaran</t>
  </si>
  <si>
    <t>Linapacan</t>
  </si>
  <si>
    <t>Jomalig, Patnanungan</t>
  </si>
  <si>
    <t>Pitogo</t>
  </si>
  <si>
    <t>Aglipay</t>
  </si>
  <si>
    <t>Cabarroguis (Capital)</t>
  </si>
  <si>
    <t>Maddela</t>
  </si>
  <si>
    <t>Diffun, Saguday</t>
  </si>
  <si>
    <t>Rizal (Marcos)</t>
  </si>
  <si>
    <t>Sofronio Española</t>
  </si>
  <si>
    <t>Palawan province, municipality unknown</t>
  </si>
  <si>
    <t>Cainta</t>
  </si>
  <si>
    <t>Burdeos, Jomalig, Patnanungan</t>
  </si>
  <si>
    <t>City Of Antipolo</t>
  </si>
  <si>
    <t>Ferrol, Odiongan</t>
  </si>
  <si>
    <t>Cajidiocan, Magdiwang</t>
  </si>
  <si>
    <t>Calatrava, San Andres</t>
  </si>
  <si>
    <t>Alcantara, Santa Maria</t>
  </si>
  <si>
    <t>Banton, Concepcion, Corcuera</t>
  </si>
  <si>
    <t>Calbayog City</t>
  </si>
  <si>
    <t>Catbalogan (Capital), Zumarraga</t>
  </si>
  <si>
    <t>Pampanga province, municipality unknown</t>
  </si>
  <si>
    <t>Basey, Marabut</t>
  </si>
  <si>
    <t>Hinabangan, Paranas (Wright)</t>
  </si>
  <si>
    <t>Agno</t>
  </si>
  <si>
    <t>Daram, Talalora</t>
  </si>
  <si>
    <t>Gandara, Pagsanghan</t>
  </si>
  <si>
    <t>Calbiga, Pinabacdao, San Sebastian</t>
  </si>
  <si>
    <t>City of Alaminos</t>
  </si>
  <si>
    <t>Almagro, Santo Niño, Tagapul-An</t>
  </si>
  <si>
    <t>Jiabong, Motiong</t>
  </si>
  <si>
    <t>Santa Margarita</t>
  </si>
  <si>
    <t>Matuguinao, San Jorge, San Jose De Buan</t>
  </si>
  <si>
    <t>Villareal</t>
  </si>
  <si>
    <t>Tarangnan</t>
  </si>
  <si>
    <t>Lazi, San Juan</t>
  </si>
  <si>
    <t>Enrique Villanueva, Larena, Maria</t>
  </si>
  <si>
    <t>Siquijor (Capital)</t>
  </si>
  <si>
    <t>Sorsogon (Capital)</t>
  </si>
  <si>
    <t>Bulan</t>
  </si>
  <si>
    <t>Gubat</t>
  </si>
  <si>
    <t>Prieto Diaz</t>
  </si>
  <si>
    <t>Matnog, Santa Magdalena</t>
  </si>
  <si>
    <t>Bulusan</t>
  </si>
  <si>
    <t>Castilla</t>
  </si>
  <si>
    <t>Juban</t>
  </si>
  <si>
    <t>Irosin</t>
  </si>
  <si>
    <t>Donsol</t>
  </si>
  <si>
    <t>Casiguran</t>
  </si>
  <si>
    <t>General Santos City (Dadiangas)</t>
  </si>
  <si>
    <t>Koronadal (Capital)</t>
  </si>
  <si>
    <t>Polomolok</t>
  </si>
  <si>
    <t>Glan</t>
  </si>
  <si>
    <t>Tupi</t>
  </si>
  <si>
    <t>Malungon</t>
  </si>
  <si>
    <t>Surallah</t>
  </si>
  <si>
    <t>T'boli</t>
  </si>
  <si>
    <t>Tantangan</t>
  </si>
  <si>
    <t>Norala</t>
  </si>
  <si>
    <t>Lake Sebu</t>
  </si>
  <si>
    <t>Tampakan</t>
  </si>
  <si>
    <t>Santo Niño</t>
  </si>
  <si>
    <t>Alabel (Capital)</t>
  </si>
  <si>
    <t>Malapatan</t>
  </si>
  <si>
    <t>Kiamba</t>
  </si>
  <si>
    <t>Maasim</t>
  </si>
  <si>
    <t>Maitum</t>
  </si>
  <si>
    <t>Maasin (Capital)</t>
  </si>
  <si>
    <t>Liloan, San Ricardo</t>
  </si>
  <si>
    <t>Limasawa, Macrohon</t>
  </si>
  <si>
    <t>City of Urdaneta</t>
  </si>
  <si>
    <t>Anahawan, Hinunangan, Hinundayan</t>
  </si>
  <si>
    <t>Saint Bernard, San Juan (Cabalian)</t>
  </si>
  <si>
    <t>Libagon, Silago, Sogod</t>
  </si>
  <si>
    <t>Pangasinan province, municipality unknown</t>
  </si>
  <si>
    <t>Malitbog, Padre Burgos, Tomas Oppus</t>
  </si>
  <si>
    <t>Bontoc</t>
  </si>
  <si>
    <t>Agdangan</t>
  </si>
  <si>
    <t>Pintuyan, San Francisco</t>
  </si>
  <si>
    <t>Alabat</t>
  </si>
  <si>
    <t>Isulan (Capital)</t>
  </si>
  <si>
    <t>Tacurong</t>
  </si>
  <si>
    <t>Palimbang</t>
  </si>
  <si>
    <t>Calauag</t>
  </si>
  <si>
    <t>Lebak</t>
  </si>
  <si>
    <t>Lutayan</t>
  </si>
  <si>
    <t>Lambayong (Mariano Marcos)</t>
  </si>
  <si>
    <t>Bagumbayan</t>
  </si>
  <si>
    <t>General Nakar</t>
  </si>
  <si>
    <t>President Quirino</t>
  </si>
  <si>
    <t>Columbio</t>
  </si>
  <si>
    <t>Gumaca</t>
  </si>
  <si>
    <t>Kalamansig</t>
  </si>
  <si>
    <t>Sen. Ninoy Aquino</t>
  </si>
  <si>
    <t>Jolo (Capital)</t>
  </si>
  <si>
    <t>Indanan</t>
  </si>
  <si>
    <t>Tongkil, Omar</t>
  </si>
  <si>
    <t>Mauban</t>
  </si>
  <si>
    <t>Luuk</t>
  </si>
  <si>
    <t>Lugus, Siasi</t>
  </si>
  <si>
    <t>Padre Burgos</t>
  </si>
  <si>
    <t>Talipao</t>
  </si>
  <si>
    <t>Old Panamao</t>
  </si>
  <si>
    <t>Panukulan</t>
  </si>
  <si>
    <t>Tongkil, Luuk, Omar</t>
  </si>
  <si>
    <t>Hadji Panglima Tahil (Marunggas), Pangutaran</t>
  </si>
  <si>
    <t>Perez</t>
  </si>
  <si>
    <t>Patikul</t>
  </si>
  <si>
    <t>Pata, Tapul</t>
  </si>
  <si>
    <t>Maimbung</t>
  </si>
  <si>
    <t>Kalingalan Caluang</t>
  </si>
  <si>
    <t>Panglima Estino (New Panamao)</t>
  </si>
  <si>
    <t>Burgos, Pilar, San Isidro, Santa Monica (Sapao)</t>
  </si>
  <si>
    <t>Placer, Tubod</t>
  </si>
  <si>
    <t>Surigao City (Capital)</t>
  </si>
  <si>
    <t>Mainit, Malimono</t>
  </si>
  <si>
    <t>Cagdianao, Libjo (Albor), Loreto, Tubajon</t>
  </si>
  <si>
    <t>Alegria, Bacuag, Gigaquit</t>
  </si>
  <si>
    <t>Dapa, General Luna</t>
  </si>
  <si>
    <t>Dinagat, San Jose</t>
  </si>
  <si>
    <t>San Francisco (Anao-Aon), Sison, Tagana-An</t>
  </si>
  <si>
    <t>City of Tayabas</t>
  </si>
  <si>
    <t>Claver, Socorro</t>
  </si>
  <si>
    <t>Cortes, Tandag (Capital)</t>
  </si>
  <si>
    <t>Quezon province, municipality unknown</t>
  </si>
  <si>
    <t>Basilisa (Rizal)</t>
  </si>
  <si>
    <t>Bislig</t>
  </si>
  <si>
    <t>Barobo</t>
  </si>
  <si>
    <t>Cantilan, Carrascal, Madrid</t>
  </si>
  <si>
    <t>Diffun</t>
  </si>
  <si>
    <t>Lianga, San Agustin</t>
  </si>
  <si>
    <t>Carmen, Lanuza</t>
  </si>
  <si>
    <t>Tagbina</t>
  </si>
  <si>
    <t>Quirino province, municipality unknown</t>
  </si>
  <si>
    <t>Lingig</t>
  </si>
  <si>
    <t>Bayabas, Tago</t>
  </si>
  <si>
    <t>Cagwait, Marihatag</t>
  </si>
  <si>
    <t>City of Antipolo</t>
  </si>
  <si>
    <t>Hinatuan</t>
  </si>
  <si>
    <t>Mayantoc, San Clemente</t>
  </si>
  <si>
    <t>City Of Tarlac (Capital)</t>
  </si>
  <si>
    <t>Pura</t>
  </si>
  <si>
    <t>Capas</t>
  </si>
  <si>
    <t>Santa Ignacia</t>
  </si>
  <si>
    <t>Paniqui</t>
  </si>
  <si>
    <t>Gerona</t>
  </si>
  <si>
    <t>Camiling</t>
  </si>
  <si>
    <t>Bamban</t>
  </si>
  <si>
    <t>Rizal (Marcos) province, municipality unknown</t>
  </si>
  <si>
    <t>Anao, Moncada</t>
  </si>
  <si>
    <t>Odiongan</t>
  </si>
  <si>
    <t>Romblon (Capital)</t>
  </si>
  <si>
    <t>Turtle Islands, Mapun (Cagayan De Tawi-Tawi)</t>
  </si>
  <si>
    <t>Languyan</t>
  </si>
  <si>
    <t>Panglima Sugala (Balimbing) (Capital)</t>
  </si>
  <si>
    <t>Santa Maria (Imelda)</t>
  </si>
  <si>
    <t>Bongao</t>
  </si>
  <si>
    <t>Romblon province, municipality unknown</t>
  </si>
  <si>
    <t>Sibutu, Sitangkai</t>
  </si>
  <si>
    <t>Sitangkai</t>
  </si>
  <si>
    <t>Almagro</t>
  </si>
  <si>
    <t>Sibutu</t>
  </si>
  <si>
    <t>Basey</t>
  </si>
  <si>
    <t>Tandubas</t>
  </si>
  <si>
    <t>Simunul</t>
  </si>
  <si>
    <t>South Ubian</t>
  </si>
  <si>
    <t>Calbiga</t>
  </si>
  <si>
    <t>Sapa-Sapa</t>
  </si>
  <si>
    <t>City of Catbalogan (Capital)</t>
  </si>
  <si>
    <t>Daram</t>
  </si>
  <si>
    <t>Gandara</t>
  </si>
  <si>
    <t>Mapun (Cagayan De Tawi-Tawi), Turtle Islands</t>
  </si>
  <si>
    <t>San Marcelino</t>
  </si>
  <si>
    <t>Hinabangan</t>
  </si>
  <si>
    <t>Olongapo City</t>
  </si>
  <si>
    <t>Cabangan</t>
  </si>
  <si>
    <t>Marabut</t>
  </si>
  <si>
    <t>Subic</t>
  </si>
  <si>
    <t>Masinloc</t>
  </si>
  <si>
    <t>Pinabacdao</t>
  </si>
  <si>
    <t>Botolan</t>
  </si>
  <si>
    <t>Iba (Capital)</t>
  </si>
  <si>
    <t>Palauig</t>
  </si>
  <si>
    <t>Castillejos</t>
  </si>
  <si>
    <t>Talalora</t>
  </si>
  <si>
    <t>Paranas (Wright)</t>
  </si>
  <si>
    <t>Samar (Western) province, municipality unknown</t>
  </si>
  <si>
    <t>Larena</t>
  </si>
  <si>
    <t>Lazi</t>
  </si>
  <si>
    <t>Jose Dalman (Ponot)</t>
  </si>
  <si>
    <t>Maria</t>
  </si>
  <si>
    <t>Dipolog City (Capital)</t>
  </si>
  <si>
    <t>Sergio Osmeña Sr.</t>
  </si>
  <si>
    <t>Dapitan City, Sibutad</t>
  </si>
  <si>
    <t>Siayan</t>
  </si>
  <si>
    <t>Siquijor province, municipality unknown</t>
  </si>
  <si>
    <t>Sindangan</t>
  </si>
  <si>
    <t>Manukan</t>
  </si>
  <si>
    <t>Katipunan</t>
  </si>
  <si>
    <t>Polanco</t>
  </si>
  <si>
    <t>Bacungan (Leon T. Postigo), Godod</t>
  </si>
  <si>
    <t>Pres. Manuel A. Roxas</t>
  </si>
  <si>
    <t>Siocon, Baliguian</t>
  </si>
  <si>
    <t>Sibuco</t>
  </si>
  <si>
    <t>Labason</t>
  </si>
  <si>
    <t>Salug</t>
  </si>
  <si>
    <t>Liloy</t>
  </si>
  <si>
    <t>Siocon</t>
  </si>
  <si>
    <t>Gutalac</t>
  </si>
  <si>
    <t>Matnog</t>
  </si>
  <si>
    <t>Mutia, Piñan (New Piñan)</t>
  </si>
  <si>
    <t>Sirawai</t>
  </si>
  <si>
    <t>City of Sorsogon (Capital)</t>
  </si>
  <si>
    <t>Tampilisan</t>
  </si>
  <si>
    <t>Sorsogon province, municipality unknown</t>
  </si>
  <si>
    <t>Baliguian</t>
  </si>
  <si>
    <t>City of Koronadal (Capital)</t>
  </si>
  <si>
    <t>Zamboanga City</t>
  </si>
  <si>
    <t>Pagadian City (Capital)</t>
  </si>
  <si>
    <t>San Miguel, Tigbao, Dumalinao, Guipos</t>
  </si>
  <si>
    <t>Molave</t>
  </si>
  <si>
    <t>Ipil</t>
  </si>
  <si>
    <t>Lakewood, Midsalip</t>
  </si>
  <si>
    <t>Dumingag, Sominot (Don Mariano Marcos)</t>
  </si>
  <si>
    <t>T'Boli</t>
  </si>
  <si>
    <t>San Miguel, Tigbao, Guipos</t>
  </si>
  <si>
    <t>Dumalinao</t>
  </si>
  <si>
    <t>Titay</t>
  </si>
  <si>
    <t>Josefina, Tambulig</t>
  </si>
  <si>
    <t>South Cotabato province, municipality unknown</t>
  </si>
  <si>
    <t>Mahayag</t>
  </si>
  <si>
    <t>Kabasalan</t>
  </si>
  <si>
    <t>Margosatubig</t>
  </si>
  <si>
    <t>Hinunangan</t>
  </si>
  <si>
    <t>Tungawan</t>
  </si>
  <si>
    <t>Kumalarang</t>
  </si>
  <si>
    <t>Libagon</t>
  </si>
  <si>
    <t>Labangan</t>
  </si>
  <si>
    <t>Bayog</t>
  </si>
  <si>
    <t>Payao, Siay</t>
  </si>
  <si>
    <t>City of Maasin (Capital)</t>
  </si>
  <si>
    <t>Tukuran</t>
  </si>
  <si>
    <t>Macrohon</t>
  </si>
  <si>
    <t>San Juan (Cabalian)</t>
  </si>
  <si>
    <t>Roseller Lim</t>
  </si>
  <si>
    <t>Dimataling</t>
  </si>
  <si>
    <t>Buug</t>
  </si>
  <si>
    <t>Ramon Magsaysay (Liargo)</t>
  </si>
  <si>
    <t>Southern Leyte province, municipality unknown</t>
  </si>
  <si>
    <t>Tabina</t>
  </si>
  <si>
    <t>Dinas</t>
  </si>
  <si>
    <t>Mabuhay</t>
  </si>
  <si>
    <t>Malangas</t>
  </si>
  <si>
    <t>Lapuyan</t>
  </si>
  <si>
    <t>Diplahan</t>
  </si>
  <si>
    <t>Olutanga</t>
  </si>
  <si>
    <t>Quezon City</t>
  </si>
  <si>
    <t>Imelda</t>
  </si>
  <si>
    <t>City Of Pasig</t>
  </si>
  <si>
    <t>City of Tacurong</t>
  </si>
  <si>
    <t>Kalookan City</t>
  </si>
  <si>
    <t>City Of Valenzuela</t>
  </si>
  <si>
    <t>Sultan Kudarat province, municipality unknown</t>
  </si>
  <si>
    <t>Malabon</t>
  </si>
  <si>
    <t>Siasi</t>
  </si>
  <si>
    <t>Talusan</t>
  </si>
  <si>
    <t>Sulu province, municipality unknown</t>
  </si>
  <si>
    <t>City Of Parañaque</t>
  </si>
  <si>
    <t>Bacuag</t>
  </si>
  <si>
    <t>Taguig</t>
  </si>
  <si>
    <t>Claver</t>
  </si>
  <si>
    <t>Dapa</t>
  </si>
  <si>
    <t>Malabon, City Of Valenzuela</t>
  </si>
  <si>
    <t>City Of Las Piñas</t>
  </si>
  <si>
    <t>Del Carmen</t>
  </si>
  <si>
    <t>City of Las Piñas</t>
  </si>
  <si>
    <t>Gigaquit</t>
  </si>
  <si>
    <t>Casiguran, Dilasag, Dinalungan</t>
  </si>
  <si>
    <t>Dipaculao</t>
  </si>
  <si>
    <t>Mainit</t>
  </si>
  <si>
    <t>Maria Aurora</t>
  </si>
  <si>
    <t>Baler</t>
  </si>
  <si>
    <t>Malimono</t>
  </si>
  <si>
    <t>Dingalan</t>
  </si>
  <si>
    <t>Cabucgayan, Caibiran, Biliran</t>
  </si>
  <si>
    <t>DoÃ±a Remedios Trinidad, Norzagaray</t>
  </si>
  <si>
    <t>Tagana-An</t>
  </si>
  <si>
    <t>Surigao del Norte province, municipality unknown</t>
  </si>
  <si>
    <t>Bayabas</t>
  </si>
  <si>
    <t>San Lorenzo, Sibunag</t>
  </si>
  <si>
    <t>City of Bislig</t>
  </si>
  <si>
    <t>Jordan</t>
  </si>
  <si>
    <t>Cagwait</t>
  </si>
  <si>
    <t>Cantilan</t>
  </si>
  <si>
    <t>Carrascal</t>
  </si>
  <si>
    <t>Lianga</t>
  </si>
  <si>
    <t>Madrid</t>
  </si>
  <si>
    <t>Marihatag</t>
  </si>
  <si>
    <t>Conner</t>
  </si>
  <si>
    <t>Tago</t>
  </si>
  <si>
    <t>City of Tandag (Capital)</t>
  </si>
  <si>
    <t>Surigao del Sur province, municipality unknown</t>
  </si>
  <si>
    <t>Mayantoc</t>
  </si>
  <si>
    <t>Moncada</t>
  </si>
  <si>
    <t>Siay</t>
  </si>
  <si>
    <t>City of Tarlac (Capital)</t>
  </si>
  <si>
    <t>Tarlac province, municipality unknown</t>
  </si>
  <si>
    <t>Bongao (Capital)</t>
  </si>
  <si>
    <t>Tawi-Tawi province, municipality unknown</t>
  </si>
  <si>
    <t>Payao</t>
  </si>
  <si>
    <t>Dapitan City</t>
  </si>
  <si>
    <t>Mutia</t>
  </si>
  <si>
    <t>Piñan (New Piñan)</t>
  </si>
  <si>
    <t>Sibutad</t>
  </si>
  <si>
    <t>Godod</t>
  </si>
  <si>
    <t>Bacungan (Leon T. Postigo)</t>
  </si>
  <si>
    <t>Zamboanga del Norte province, municipality unknown</t>
  </si>
  <si>
    <t>Dumingag</t>
  </si>
  <si>
    <t>Midsalip</t>
  </si>
  <si>
    <t>Tambulig</t>
  </si>
  <si>
    <t>Lakewood</t>
  </si>
  <si>
    <t>Sominot (Don Mariano Marcos)</t>
  </si>
  <si>
    <t>Guipos</t>
  </si>
  <si>
    <t>Tigbao</t>
  </si>
  <si>
    <t>Zamboanga del Sur province, municipality unknown</t>
  </si>
  <si>
    <t>City of Mandaluyong</t>
  </si>
  <si>
    <t>City of Marikina</t>
  </si>
  <si>
    <t>City of Pasig</t>
  </si>
  <si>
    <t>City of San Juan</t>
  </si>
  <si>
    <t>Second District-Metro Manila province, municipality unknown</t>
  </si>
  <si>
    <t>Caloocan City</t>
  </si>
  <si>
    <t>City of Malabon</t>
  </si>
  <si>
    <t>City of Navotas</t>
  </si>
  <si>
    <t>City of Valenzuela</t>
  </si>
  <si>
    <t>Third District-Metro Manila province, municipality unknown</t>
  </si>
  <si>
    <t>City of Makati</t>
  </si>
  <si>
    <t>City of Muntinlupa</t>
  </si>
  <si>
    <t>Taguig City</t>
  </si>
  <si>
    <t>Fourth District-Metro Manila province, municipality unknown</t>
  </si>
  <si>
    <t>Baler (Capital)</t>
  </si>
  <si>
    <t>Dilasag</t>
  </si>
  <si>
    <t>Aurora province, municipality unknown</t>
  </si>
  <si>
    <t>Cabucgayan</t>
  </si>
  <si>
    <t>Caibiran</t>
  </si>
  <si>
    <t>Biliran province, municipality unknown</t>
  </si>
  <si>
    <t>Jordan (Capital)</t>
  </si>
  <si>
    <t>Sibunag</t>
  </si>
  <si>
    <t>Guimaras province, municipality unknown</t>
  </si>
  <si>
    <t>Apayao province, municipality unknown</t>
  </si>
  <si>
    <t>Nabunturan (Capital)</t>
  </si>
  <si>
    <t>Compostela Valley province, municipality unknown</t>
  </si>
  <si>
    <t>Ipil (Capital)</t>
  </si>
  <si>
    <t>Zamboanga Sibugay province, municipality unknown</t>
  </si>
  <si>
    <t>Dinagat</t>
  </si>
  <si>
    <t>Dinagat Islands, municipality unknown</t>
  </si>
  <si>
    <t>City of Isabela (Capital)</t>
  </si>
  <si>
    <t>Foreign Country</t>
  </si>
  <si>
    <t>Unknown</t>
  </si>
  <si>
    <t>-Group 36 &amp; 98 together</t>
  </si>
  <si>
    <t>ZAMBOANGA DEL SUR</t>
  </si>
  <si>
    <t>-Group 73 &amp; 83 together</t>
  </si>
  <si>
    <t>Province 1</t>
  </si>
  <si>
    <t>Province 83</t>
  </si>
  <si>
    <t>Province 85</t>
  </si>
  <si>
    <t>Province 97</t>
  </si>
  <si>
    <t>Province 98</t>
  </si>
  <si>
    <r>
      <t xml:space="preserve">Total In-migration
(Including </t>
    </r>
    <r>
      <rPr>
        <b/>
        <i/>
        <sz val="10"/>
        <rFont val="Arial"/>
        <family val="2"/>
      </rPr>
      <t>Intra</t>
    </r>
    <r>
      <rPr>
        <b/>
        <sz val="10"/>
        <rFont val="Arial"/>
        <family val="2"/>
      </rPr>
      <t>provincial)</t>
    </r>
  </si>
  <si>
    <r>
      <t xml:space="preserve">Total In-migration
(Excluding </t>
    </r>
    <r>
      <rPr>
        <b/>
        <i/>
        <sz val="10"/>
        <rFont val="Arial"/>
        <family val="2"/>
      </rPr>
      <t>Intra</t>
    </r>
    <r>
      <rPr>
        <b/>
        <sz val="10"/>
        <rFont val="Arial"/>
        <family val="2"/>
      </rPr>
      <t>provincial)</t>
    </r>
  </si>
  <si>
    <r>
      <t xml:space="preserve">Total Net Migration
(Excluding </t>
    </r>
    <r>
      <rPr>
        <b/>
        <i/>
        <sz val="10"/>
        <rFont val="Arial"/>
        <family val="2"/>
      </rPr>
      <t>Intra</t>
    </r>
    <r>
      <rPr>
        <b/>
        <sz val="10"/>
        <rFont val="Arial"/>
        <family val="2"/>
      </rPr>
      <t>provincial)</t>
    </r>
  </si>
  <si>
    <t>Note: Python code originally calculated total in/out-migration including intraprovincial migration (i.e. 2005 province = 2010 province)</t>
  </si>
  <si>
    <t>I then removed the 2005 province = 2010 province data and then used the Excel sum function to manually calculate the in/out/net migration excluding intraprovincial migration</t>
  </si>
  <si>
    <r>
      <t xml:space="preserve">Total Out-migration 
(Including </t>
    </r>
    <r>
      <rPr>
        <b/>
        <i/>
        <sz val="10"/>
        <rFont val="Arial"/>
        <family val="2"/>
      </rPr>
      <t>Intra</t>
    </r>
    <r>
      <rPr>
        <b/>
        <sz val="10"/>
        <rFont val="Arial"/>
        <family val="2"/>
      </rPr>
      <t>provincial)</t>
    </r>
  </si>
  <si>
    <t>Total Out-migration 
(Excluding Intraprovincial)</t>
  </si>
  <si>
    <t>% Out-migration 
that is Interprovincial</t>
  </si>
  <si>
    <r>
      <t xml:space="preserve">% In-migration 
that is </t>
    </r>
    <r>
      <rPr>
        <b/>
        <i/>
        <sz val="11"/>
        <color theme="1"/>
        <rFont val="Calibri"/>
        <family val="2"/>
        <scheme val="minor"/>
      </rPr>
      <t>Inter</t>
    </r>
    <r>
      <rPr>
        <b/>
        <sz val="11"/>
        <color theme="1"/>
        <rFont val="Calibri"/>
        <family val="2"/>
        <scheme val="minor"/>
      </rPr>
      <t>provincial</t>
    </r>
  </si>
  <si>
    <t>None</t>
  </si>
  <si>
    <t>-Marawi is the capital city of Lanao del Sur</t>
  </si>
  <si>
    <t>-Batanes islands are the northernmost Filipino province</t>
  </si>
  <si>
    <t xml:space="preserve">-The shapefile I'm currently using (24 April) to map interprovincial migration has categorised the provinces slightly differently than the IPUMS data. The following provinces from the shapefile do not completely match with my </t>
  </si>
  <si>
    <t>calculated migration data and are 'missing' from my current QGIS layer</t>
  </si>
  <si>
    <t>Compostela Valley (this was the 82nd province in the census data)</t>
  </si>
  <si>
    <t>Dinagat Islands (mentioned above for provinces 67 &amp; 85 in the census data classification)</t>
  </si>
  <si>
    <t>Metropolitan Manila (provinces 39, 74, 75 &amp; 76 from the census data need to be grouped together in the migration data, as they are classed as one region in the shapefile)</t>
  </si>
  <si>
    <t>Province 9 &amp; 15</t>
  </si>
  <si>
    <t>Province 36 &amp; 98</t>
  </si>
  <si>
    <t>Province 73 &amp; 83</t>
  </si>
  <si>
    <t>Province 67 &amp; 85</t>
  </si>
  <si>
    <t>Province 39, 74, 75 &amp; 76</t>
  </si>
  <si>
    <t>Provinces
9 + 15</t>
  </si>
  <si>
    <t>Provinces
36 + 98</t>
  </si>
  <si>
    <t>Provinces 
39, 74, 75 + 76</t>
  </si>
  <si>
    <t>Total
In-migration</t>
  </si>
  <si>
    <t>Net 
Migration</t>
  </si>
  <si>
    <t>Total Out 
Migration</t>
  </si>
  <si>
    <t>(Cagayan &amp; Batanaes) 15</t>
  </si>
  <si>
    <t>9
(Batanes)</t>
  </si>
  <si>
    <t>15
(Cagayan)</t>
  </si>
  <si>
    <t>(Lanao del Sur) 36</t>
  </si>
  <si>
    <t>(Surigao del Norte) 67</t>
  </si>
  <si>
    <t>(Zamboange del Sur) 73</t>
  </si>
  <si>
    <t>(Zamboanga Sibugay) 83</t>
  </si>
  <si>
    <t>(Cotabato City) 98</t>
  </si>
  <si>
    <t>36
(Lanao del Sur, excluding Marawi City)</t>
  </si>
  <si>
    <t>67
(Surigao del Norte &amp; Dinagat Islands)</t>
  </si>
  <si>
    <t>73 
(Zamboanga del Sur &amp; Zamboanga Sibugay)</t>
  </si>
  <si>
    <t>98
(Cotabato &amp; Marawi)</t>
  </si>
  <si>
    <t>9 + 15
(Batanes &amp; Cagayan)</t>
  </si>
  <si>
    <t>39, 74/5/6
(Metro Manila)</t>
  </si>
  <si>
    <t>(Batanes &amp; Cagayan) 9 + 15</t>
  </si>
  <si>
    <t>(Metro Manila) 39, 74/5/6</t>
  </si>
  <si>
    <t>(Surigao del Norte &amp; Dinagat Islands) 67 + 85</t>
  </si>
  <si>
    <t>(Manila  I) 39</t>
  </si>
  <si>
    <t>(Manila II) 74</t>
  </si>
  <si>
    <t>(Manila III) 75</t>
  </si>
  <si>
    <t>(Manila IV) 76</t>
  </si>
  <si>
    <t>39
(Manila I)</t>
  </si>
  <si>
    <t>74
(Manila II)</t>
  </si>
  <si>
    <t>75
(Manila III)</t>
  </si>
  <si>
    <t>76 
(Manila IV)</t>
  </si>
  <si>
    <t>2005 --&gt;
2010</t>
  </si>
  <si>
    <t>(Does not exist) 9</t>
  </si>
  <si>
    <t>Shariff Kabunsuan (this province existed from 2006-2009, before being subsumed within Maguindanao province i.e. province 38)</t>
  </si>
  <si>
    <t>Zamboanga Sibuguay (mentioned above for provinces 73 &amp; 83 in the census data classification)</t>
  </si>
  <si>
    <r>
      <t xml:space="preserve">Total Net Migration
(Including </t>
    </r>
    <r>
      <rPr>
        <b/>
        <i/>
        <sz val="10"/>
        <rFont val="Arial"/>
        <family val="2"/>
      </rPr>
      <t>Intra</t>
    </r>
    <r>
      <rPr>
        <b/>
        <sz val="10"/>
        <rFont val="Arial"/>
        <family val="2"/>
      </rPr>
      <t>provincial)</t>
    </r>
  </si>
  <si>
    <t>Total People Surveyed</t>
  </si>
  <si>
    <r>
      <rPr>
        <b/>
        <sz val="14"/>
        <color rgb="FF002060"/>
        <rFont val="Calibri"/>
        <family val="2"/>
        <scheme val="minor"/>
      </rPr>
      <t xml:space="preserve">            </t>
    </r>
    <r>
      <rPr>
        <b/>
        <sz val="14"/>
        <color theme="1"/>
        <rFont val="Calibri"/>
        <family val="2"/>
        <scheme val="minor"/>
      </rPr>
      <t xml:space="preserve">   |  </t>
    </r>
    <r>
      <rPr>
        <b/>
        <sz val="14"/>
        <color rgb="FF00B050"/>
        <rFont val="Calibri"/>
        <family val="2"/>
        <scheme val="minor"/>
      </rPr>
      <t>2005</t>
    </r>
    <r>
      <rPr>
        <b/>
        <sz val="14"/>
        <color theme="1"/>
        <rFont val="Calibri"/>
        <family val="2"/>
        <scheme val="minor"/>
      </rPr>
      <t>---&gt;
   2010    |</t>
    </r>
  </si>
  <si>
    <t>73
(Zamboanga del Norte &amp; Zamboanga Sibugay)</t>
  </si>
  <si>
    <t>Province
73</t>
  </si>
  <si>
    <t>Province
67</t>
  </si>
  <si>
    <t>7
(Basilan &amp; Isabela City)</t>
  </si>
  <si>
    <t>(Basilan) 7</t>
  </si>
  <si>
    <t>(Dinagat Islands) 85</t>
  </si>
  <si>
    <t>(Isabela City) 97</t>
  </si>
  <si>
    <t>(Basilan &amp; Isabela City) 7+97</t>
  </si>
  <si>
    <t>7 
(Basilan &amp; Isabela City)</t>
  </si>
  <si>
    <t>The Provinces Matrix (intraprov) and Provinces Matrix (not intraprov) are different as the latter includes 2005 province 97 data i.e. those living in a foreign country. Provinces Matrix (intraprov) excludes this data</t>
  </si>
  <si>
    <t>Original Python-processed data:</t>
  </si>
  <si>
    <t>15 (Cagayan &amp; Batanes)</t>
  </si>
  <si>
    <t>7 (Basilan)</t>
  </si>
  <si>
    <t>97 (Isabela City)</t>
  </si>
  <si>
    <t>36 (Lanao del Sur)</t>
  </si>
  <si>
    <t>Province 84</t>
  </si>
  <si>
    <t>Province 86</t>
  </si>
  <si>
    <t>Province 87</t>
  </si>
  <si>
    <t>Province 88</t>
  </si>
  <si>
    <t>Province 89</t>
  </si>
  <si>
    <t>Province 90</t>
  </si>
  <si>
    <t>Province 91</t>
  </si>
  <si>
    <t>Province 92</t>
  </si>
  <si>
    <t>Province 93</t>
  </si>
  <si>
    <t>Province 94</t>
  </si>
  <si>
    <t>Province 95</t>
  </si>
  <si>
    <t>Province 96</t>
  </si>
  <si>
    <t>Province 99</t>
  </si>
  <si>
    <t>Total In-migration</t>
  </si>
  <si>
    <t>Total Net Migration</t>
  </si>
  <si>
    <t>Total Out-migration</t>
  </si>
  <si>
    <t>Total In-migration
(Direct Python result)</t>
  </si>
  <si>
    <t>Total People Surveyed
(Direct Python result)</t>
  </si>
  <si>
    <t>Total Out-migration
(Direct Python result)</t>
  </si>
  <si>
    <t>Normalised 
In-migration Flow</t>
  </si>
  <si>
    <t>Normalised Out
-migration Flow</t>
  </si>
  <si>
    <t>Normalised Net
Migration Flow</t>
  </si>
  <si>
    <t>N/A</t>
  </si>
  <si>
    <t>Province 7 &amp; 97</t>
  </si>
  <si>
    <t>Finalised Provinces
for Mapping</t>
  </si>
  <si>
    <t xml:space="preserve"> 1 Abra</t>
  </si>
  <si>
    <t xml:space="preserve"> 2 Agusan del norte</t>
  </si>
  <si>
    <t xml:space="preserve"> 3 Agusan del sur</t>
  </si>
  <si>
    <t xml:space="preserve"> 4 Aklan</t>
  </si>
  <si>
    <t xml:space="preserve"> 5 Albay</t>
  </si>
  <si>
    <t xml:space="preserve"> 6 Antique</t>
  </si>
  <si>
    <t xml:space="preserve"> 8 Bataan</t>
  </si>
  <si>
    <t xml:space="preserve"> 10 Batangas</t>
  </si>
  <si>
    <t xml:space="preserve"> 11 Benguet</t>
  </si>
  <si>
    <t xml:space="preserve"> 12 Bohol</t>
  </si>
  <si>
    <t xml:space="preserve"> 13 Bukidnon</t>
  </si>
  <si>
    <t xml:space="preserve"> 14 Bulacan</t>
  </si>
  <si>
    <t xml:space="preserve"> 16 Camarines norte</t>
  </si>
  <si>
    <t xml:space="preserve"> 17 Camarines sur</t>
  </si>
  <si>
    <t xml:space="preserve"> 18 Camiguin</t>
  </si>
  <si>
    <t xml:space="preserve"> 19 Capiz</t>
  </si>
  <si>
    <t xml:space="preserve"> 20 Catanduanes</t>
  </si>
  <si>
    <t xml:space="preserve"> 21 Cavite</t>
  </si>
  <si>
    <t xml:space="preserve"> 22 Cebu</t>
  </si>
  <si>
    <t xml:space="preserve"> 23 Davao (Davao del Norte)</t>
  </si>
  <si>
    <t xml:space="preserve"> 24 Davao del Sur</t>
  </si>
  <si>
    <t xml:space="preserve"> 25 Davao Oriental</t>
  </si>
  <si>
    <t xml:space="preserve"> 26 Eastern Samar</t>
  </si>
  <si>
    <t xml:space="preserve"> 27 Ifugao</t>
  </si>
  <si>
    <t xml:space="preserve"> 28 Ilocos Norte</t>
  </si>
  <si>
    <t xml:space="preserve"> 29 Ilocos Sur</t>
  </si>
  <si>
    <t xml:space="preserve"> 30 Iloilo</t>
  </si>
  <si>
    <t xml:space="preserve"> 31 Isabela</t>
  </si>
  <si>
    <t xml:space="preserve"> 32 Kalinga</t>
  </si>
  <si>
    <t xml:space="preserve"> 33 La Union</t>
  </si>
  <si>
    <t xml:space="preserve"> 34 Laguna</t>
  </si>
  <si>
    <t xml:space="preserve"> 35 Lanao del Norte</t>
  </si>
  <si>
    <t xml:space="preserve"> 37 Leyte</t>
  </si>
  <si>
    <t xml:space="preserve"> 38 Maguindanao</t>
  </si>
  <si>
    <t xml:space="preserve"> 40 Marinduque</t>
  </si>
  <si>
    <t xml:space="preserve"> 41 Masbate</t>
  </si>
  <si>
    <t xml:space="preserve"> 42 Misamis Occidental</t>
  </si>
  <si>
    <t xml:space="preserve"> 43 Misamis Oriental</t>
  </si>
  <si>
    <t xml:space="preserve"> 44 Mountain </t>
  </si>
  <si>
    <t xml:space="preserve"> 45 Negros Occidental</t>
  </si>
  <si>
    <t xml:space="preserve"> 46 Negros Oriental</t>
  </si>
  <si>
    <t xml:space="preserve"> 47 Cotabato (North Cotabato)</t>
  </si>
  <si>
    <t xml:space="preserve"> 48 Northern Samar</t>
  </si>
  <si>
    <t xml:space="preserve"> 49 Nueva Ecija</t>
  </si>
  <si>
    <t xml:space="preserve"> 50 Nueva Vizcaya</t>
  </si>
  <si>
    <t xml:space="preserve"> 51 Occidental Mindoro</t>
  </si>
  <si>
    <t xml:space="preserve"> 52 Oriental Mindoro</t>
  </si>
  <si>
    <t xml:space="preserve"> 53 Palawan</t>
  </si>
  <si>
    <t xml:space="preserve"> 54 Pampanga</t>
  </si>
  <si>
    <t xml:space="preserve"> 55 Pangasinan</t>
  </si>
  <si>
    <t xml:space="preserve"> 56 Quezon</t>
  </si>
  <si>
    <t xml:space="preserve"> 57 Quirino</t>
  </si>
  <si>
    <t xml:space="preserve"> 58 Rizal</t>
  </si>
  <si>
    <t xml:space="preserve"> 59 Romblon</t>
  </si>
  <si>
    <t xml:space="preserve"> 60 Samar (Western Samar)</t>
  </si>
  <si>
    <t xml:space="preserve"> 61 Siquijor</t>
  </si>
  <si>
    <t xml:space="preserve"> 62 Sorsogon</t>
  </si>
  <si>
    <t xml:space="preserve"> 63 South Cotabato</t>
  </si>
  <si>
    <t xml:space="preserve"> 64 Southern Leyte</t>
  </si>
  <si>
    <t xml:space="preserve"> 65 Sultan Kudarat</t>
  </si>
  <si>
    <t xml:space="preserve"> 66 Sulu</t>
  </si>
  <si>
    <t xml:space="preserve"> 68 Surigao del Sur</t>
  </si>
  <si>
    <t xml:space="preserve"> 69 Tarlac</t>
  </si>
  <si>
    <t xml:space="preserve"> 70 Tawi-Tawi</t>
  </si>
  <si>
    <t xml:space="preserve"> 71 Zambales</t>
  </si>
  <si>
    <t xml:space="preserve"> 72 Zamboanga del Norte</t>
  </si>
  <si>
    <t xml:space="preserve"> 77 Aurora</t>
  </si>
  <si>
    <t xml:space="preserve"> 78 Biliran</t>
  </si>
  <si>
    <t xml:space="preserve"> 79 Guimaras</t>
  </si>
  <si>
    <t xml:space="preserve"> 80 Sarangani</t>
  </si>
  <si>
    <t xml:space="preserve"> 81 Apayao</t>
  </si>
  <si>
    <t xml:space="preserve"> 82 Compostela Valley</t>
  </si>
  <si>
    <t>7 &amp; 97 (Basilan &amp; isabela City)</t>
  </si>
  <si>
    <t>9 &amp; 15 (Batanes &amp; Cagayan)</t>
  </si>
  <si>
    <t>39, 74, 75 &amp; 76 (Metro Manila)</t>
  </si>
  <si>
    <t>73 &amp; 83 (Zamboanga del Norte &amp; Zamboanga Sibuguay)</t>
  </si>
  <si>
    <t>67 &amp; 85 (Surigao del Norte &amp; Dinagat Islands)</t>
  </si>
  <si>
    <t>36 &amp; 98 (Lanao del Sur &amp; Cotabato, this includes Marawi city)</t>
  </si>
  <si>
    <t xml:space="preserve"> 39 Manila, first district</t>
  </si>
  <si>
    <t xml:space="preserve"> 67 Surigao Del Norte</t>
  </si>
  <si>
    <t xml:space="preserve"> 73 Zamboanga del Sur</t>
  </si>
  <si>
    <t xml:space="preserve"> 74 Ncr Second District</t>
  </si>
  <si>
    <t xml:space="preserve"> 75 Ncr Third District</t>
  </si>
  <si>
    <t xml:space="preserve"> 76 Ncr Fourth District</t>
  </si>
  <si>
    <t>83 (Zamboanga Sibugay)</t>
  </si>
  <si>
    <t>85 (Dinagat Islands)</t>
  </si>
  <si>
    <t>98 (Cotabato City)</t>
  </si>
  <si>
    <t xml:space="preserve"> 20 
Catanduanes</t>
  </si>
  <si>
    <t xml:space="preserve"> 51 Occidental 
Mindoro</t>
  </si>
  <si>
    <t xml:space="preserve"> 40 
Marinduque</t>
  </si>
  <si>
    <t xml:space="preserve"> 82 
Compostela Valley</t>
  </si>
  <si>
    <t>98 
Cotobato
&amp; Marawi</t>
  </si>
  <si>
    <t xml:space="preserve"> 81 
Apayao</t>
  </si>
  <si>
    <t>1 
Abra</t>
  </si>
  <si>
    <t>2 
Agusan
del Norte</t>
  </si>
  <si>
    <t>3 
Agusan 
del Sur</t>
  </si>
  <si>
    <t>4 
Aklan</t>
  </si>
  <si>
    <t>5 
Albay</t>
  </si>
  <si>
    <t>6 
Antique</t>
  </si>
  <si>
    <t>7 
(Basilan &amp;
Isabela City)</t>
  </si>
  <si>
    <t>8 
Bataan</t>
  </si>
  <si>
    <t>9 
(Batanes)</t>
  </si>
  <si>
    <t>10 
Batangas</t>
  </si>
  <si>
    <t>11 
Benguet</t>
  </si>
  <si>
    <t xml:space="preserve"> 12 
Bohol</t>
  </si>
  <si>
    <t xml:space="preserve"> 13 
Bukidnon</t>
  </si>
  <si>
    <t xml:space="preserve"> 14 
Bulacan</t>
  </si>
  <si>
    <t>15 
(Cagayan)</t>
  </si>
  <si>
    <t xml:space="preserve"> 16 
Camarines 
Norte</t>
  </si>
  <si>
    <t xml:space="preserve"> 17 
Camarines 
Sur</t>
  </si>
  <si>
    <t xml:space="preserve"> 18 
Camiguin</t>
  </si>
  <si>
    <t xml:space="preserve"> 19 
Capiz</t>
  </si>
  <si>
    <t xml:space="preserve"> 21 
Cavite</t>
  </si>
  <si>
    <t xml:space="preserve"> 22 
Cebu</t>
  </si>
  <si>
    <t xml:space="preserve"> 23 
Davao 
(Davao del Norte)</t>
  </si>
  <si>
    <t xml:space="preserve"> 24 
Davao 
del Sur</t>
  </si>
  <si>
    <t xml:space="preserve"> 25 
Davao 
Oriental</t>
  </si>
  <si>
    <t xml:space="preserve"> 26 
Eastern 
Samar</t>
  </si>
  <si>
    <t xml:space="preserve"> 27 
Ifugao</t>
  </si>
  <si>
    <t xml:space="preserve"> 28 
Ilocos 
Norte</t>
  </si>
  <si>
    <t xml:space="preserve"> 29 
Ilocos 
Sur</t>
  </si>
  <si>
    <t xml:space="preserve"> 30 
Iloilo</t>
  </si>
  <si>
    <t xml:space="preserve"> 31 
Isabela</t>
  </si>
  <si>
    <t xml:space="preserve"> 32 
Kalinga</t>
  </si>
  <si>
    <t xml:space="preserve"> 33 
La Union</t>
  </si>
  <si>
    <t xml:space="preserve"> 34 
Laguna</t>
  </si>
  <si>
    <t>35 
Lanao del Norte</t>
  </si>
  <si>
    <t>36 
(Lanao 
del Sur)</t>
  </si>
  <si>
    <t xml:space="preserve"> 37 
Leyte</t>
  </si>
  <si>
    <t xml:space="preserve"> 38 
Maguindanao</t>
  </si>
  <si>
    <t xml:space="preserve"> 39 
Manila
1st District</t>
  </si>
  <si>
    <t xml:space="preserve"> 41 
Masbate</t>
  </si>
  <si>
    <t xml:space="preserve"> 42 
Misamis 
Occidental</t>
  </si>
  <si>
    <t xml:space="preserve"> 43 
Misamis 
Oriental</t>
  </si>
  <si>
    <t xml:space="preserve"> 44 
Mountain 
Province</t>
  </si>
  <si>
    <t xml:space="preserve"> 45 
Negros 
Occidental</t>
  </si>
  <si>
    <t xml:space="preserve"> 46 
Negros 
Oriental</t>
  </si>
  <si>
    <t xml:space="preserve"> 47 
Cotabato 
(North Cotabato)</t>
  </si>
  <si>
    <t xml:space="preserve"> 48 
Northern 
Samar</t>
  </si>
  <si>
    <t xml:space="preserve"> 49 
Nueva 
Ecija</t>
  </si>
  <si>
    <t xml:space="preserve"> 50 
Nueva 
Vizcaya</t>
  </si>
  <si>
    <t xml:space="preserve"> 52 
Oriental 
Mindoro</t>
  </si>
  <si>
    <t xml:space="preserve"> 53 
Palawan</t>
  </si>
  <si>
    <t xml:space="preserve"> 54 
Pampanga</t>
  </si>
  <si>
    <t xml:space="preserve"> 55 
Pangasinan</t>
  </si>
  <si>
    <t xml:space="preserve"> 56 
Quezon</t>
  </si>
  <si>
    <t xml:space="preserve"> 57 
Quirino</t>
  </si>
  <si>
    <t xml:space="preserve"> 58 
Rizal</t>
  </si>
  <si>
    <t xml:space="preserve"> 59 
Romblon</t>
  </si>
  <si>
    <t xml:space="preserve"> 60 
Samar 
(Western Samar)</t>
  </si>
  <si>
    <t xml:space="preserve"> 61 
Siquijor</t>
  </si>
  <si>
    <t xml:space="preserve"> 62 
Sorsogon</t>
  </si>
  <si>
    <t xml:space="preserve"> 63 
South 
Cotabato</t>
  </si>
  <si>
    <t xml:space="preserve"> 64 
Southern 
Leyte</t>
  </si>
  <si>
    <t xml:space="preserve"> 65 
Sultan 
Kudarat</t>
  </si>
  <si>
    <t xml:space="preserve"> 66 
Sulu</t>
  </si>
  <si>
    <t xml:space="preserve"> 67 
Surigao Del Norte &amp;
Dinagat Islands</t>
  </si>
  <si>
    <t xml:space="preserve"> 68 
Surigao 
del Sur</t>
  </si>
  <si>
    <t xml:space="preserve"> 69 
Tarlac</t>
  </si>
  <si>
    <t xml:space="preserve"> 70 
Tawi-Tawi</t>
  </si>
  <si>
    <t xml:space="preserve"> 71 
Zambales</t>
  </si>
  <si>
    <t xml:space="preserve"> 72 
Zamboanga 
del Norte</t>
  </si>
  <si>
    <t xml:space="preserve"> 73 
Zamboanga del Sur, 
Zamboanga SIbugay</t>
  </si>
  <si>
    <t xml:space="preserve"> 74 
NCR 
2nd District</t>
  </si>
  <si>
    <t xml:space="preserve"> 75 
NCR 
3rd District</t>
  </si>
  <si>
    <t xml:space="preserve"> 76
 NCR 
4th District</t>
  </si>
  <si>
    <t xml:space="preserve"> 77
 Aurora</t>
  </si>
  <si>
    <t xml:space="preserve"> 78 
Biliran</t>
  </si>
  <si>
    <t xml:space="preserve"> 79 
Guimaras</t>
  </si>
  <si>
    <t xml:space="preserve"> 80 
Sarangani</t>
  </si>
  <si>
    <t>Out-Migrants 
from Province 1 to Province X</t>
  </si>
  <si>
    <t xml:space="preserve">In-Migrants from Province X to Province 1
</t>
  </si>
  <si>
    <t>Normalised Out-Migration from 
Province 1 to Province X (Fraction of Province X surveyed Population)</t>
  </si>
  <si>
    <t>Total People Surveyed in Province X who were 
In-Migrants to that Province</t>
  </si>
  <si>
    <t>Total People Surveyed in 
Province X</t>
  </si>
  <si>
    <t>Fraction of People Surveyed in Province X that 
were In-Migrants</t>
  </si>
  <si>
    <t>Normalised In-Migration from 
Province X to Province 1 
(Fraction of Total Province 1 In-Migrants)</t>
  </si>
  <si>
    <t>100 people moved from Prov 2 to Prov 1</t>
  </si>
  <si>
    <t>50 people moved from Prov 1 to Prov 2</t>
  </si>
  <si>
    <r>
      <rPr>
        <b/>
        <sz val="11"/>
        <color theme="1"/>
        <rFont val="Calibri"/>
        <family val="2"/>
        <scheme val="minor"/>
      </rPr>
      <t>0.025% of all people in Prov 2</t>
    </r>
    <r>
      <rPr>
        <sz val="11"/>
        <color theme="1"/>
        <rFont val="Calibri"/>
        <family val="2"/>
        <scheme val="minor"/>
      </rPr>
      <t xml:space="preserve"> came from Prov 1</t>
    </r>
  </si>
  <si>
    <r>
      <rPr>
        <b/>
        <sz val="11"/>
        <color theme="1"/>
        <rFont val="Calibri"/>
        <family val="2"/>
        <scheme val="minor"/>
      </rPr>
      <t>1% of all migrants to Prov 1</t>
    </r>
    <r>
      <rPr>
        <sz val="11"/>
        <color theme="1"/>
        <rFont val="Calibri"/>
        <family val="2"/>
        <scheme val="minor"/>
      </rPr>
      <t xml:space="preserve"> camed from Prov 2</t>
    </r>
  </si>
  <si>
    <t>I know the relative in-flow of prov 2&gt;1 migrants</t>
  </si>
  <si>
    <t xml:space="preserve"> 44 Mountain Province</t>
  </si>
  <si>
    <t>Extrapolated 'Actual'
Net Migrants (+ve = In-Migration)</t>
  </si>
  <si>
    <t>Total Population (Census Data)</t>
  </si>
  <si>
    <t>Total Extrapolated Out-Migrants from this Province</t>
  </si>
  <si>
    <t>7 &amp; 97
(Basilan &amp; Isabela City)</t>
  </si>
  <si>
    <t>9 &amp; 15
(Batanes &amp; Cagayan)</t>
  </si>
  <si>
    <t xml:space="preserve">39, 74, 75 &amp; 76
(Metro Manila) </t>
  </si>
  <si>
    <t xml:space="preserve">67 &amp; 85
(Surigao del Norte &amp; Dinagat Islands) </t>
  </si>
  <si>
    <t>(Zamboanga del Sur &amp; Zamboanga Sibugay) 73 + 83</t>
  </si>
  <si>
    <t xml:space="preserve">73 &amp; 83
(Zamboanga del Sur &amp; Zamboanga Sibugay) </t>
  </si>
  <si>
    <t>(Maguindanao, excluding Cotabato City) 38</t>
  </si>
  <si>
    <t>36 + 38 + 98
(Lanao del Sur [excluding Marawi City] &amp; Maguindanao &amp; Cotabato + Marawi)</t>
  </si>
  <si>
    <t>36 (Lanao del Sur, assumed to 
include Marawi City) [2010 Census]</t>
  </si>
  <si>
    <t>36 Lanao del Sur (excluding Marawi City) 
[2005 Census]</t>
  </si>
  <si>
    <t xml:space="preserve"> 38 Maguindanao (excluding Cotabato City) 
[2010 Census]</t>
  </si>
  <si>
    <t xml:space="preserve"> 73 Zamboanga del Sur [2010 Census]</t>
  </si>
  <si>
    <t>36 &amp; 38 &amp; 47 &amp; 98
(Lanao del Sur (includes Marawi City) &amp; Maguindanao (includes Cotabato City) Cotabato province)</t>
  </si>
  <si>
    <t xml:space="preserve"> 67 Surigao Del Norte [2010 Census]</t>
  </si>
  <si>
    <t>98 (Cotabato City) [2010 Census]</t>
  </si>
  <si>
    <t>97 (Isabela City) [2010 Census]</t>
  </si>
  <si>
    <t>85 (Dinagat Islands) [2010]</t>
  </si>
  <si>
    <t>83 (Zamboanga Sibugay) [2010]</t>
  </si>
  <si>
    <t xml:space="preserve"> 47 Cotabato (North Cotabato) [2010]</t>
  </si>
  <si>
    <t>38 Maguindanao (assumes 
that this includes Cotabato City) [2005 Census]</t>
  </si>
  <si>
    <t>15 (Cagayan &amp; Batanes) [2010]</t>
  </si>
  <si>
    <t>7 (Basilan) [2010]</t>
  </si>
  <si>
    <t>67 Surigao del Norte &amp; Dinagat Islands [2005]</t>
  </si>
  <si>
    <t>47 Cotabato (North Cotabato) [2005]</t>
  </si>
  <si>
    <t>15 (Cagayan) [2005]</t>
  </si>
  <si>
    <t>9 (Batanes) [2005]</t>
  </si>
  <si>
    <t>7 (Basilan &amp; Isabela City) [2005]</t>
  </si>
  <si>
    <t>98 Cotobato &amp; Marawi [2005 Census]</t>
  </si>
  <si>
    <t>73 Zamboanga del Sur + Zamboanga Sibugay [2005 Census]</t>
  </si>
  <si>
    <t>38 (Maguindanao, assuming also Cotabato City)</t>
  </si>
  <si>
    <t>47
(Cotabato (North Cotabato)</t>
  </si>
  <si>
    <t>Cotabato (North Cotabato) 47</t>
  </si>
  <si>
    <t>(Lanao del Sur [including Marawi City] &amp; Maguindanao [excluding Cotabato City] &amp; Cotabato) 36 + 38 + 47 + 98</t>
  </si>
  <si>
    <t>Agusan del Norte</t>
  </si>
  <si>
    <t>Agusan del Sur</t>
  </si>
  <si>
    <t>City of Isabela</t>
  </si>
  <si>
    <t>Cotabato</t>
  </si>
  <si>
    <t>Davao del Norte</t>
  </si>
  <si>
    <t>Davao Occidental</t>
  </si>
  <si>
    <t>Dinagat Islands</t>
  </si>
  <si>
    <t>NCR, City of Manila, First District</t>
  </si>
  <si>
    <t>NCR, Fourth District</t>
  </si>
  <si>
    <t>NCR, Second District</t>
  </si>
  <si>
    <t>NCR, Third District</t>
  </si>
  <si>
    <t>Samar</t>
  </si>
  <si>
    <t>Surigao del Norte</t>
  </si>
  <si>
    <t>Total In-Migration
(Excel SUM Calculation)</t>
  </si>
  <si>
    <t>Province
[2010 Census]</t>
  </si>
  <si>
    <t>Surveyed 
Population
[Python Result]</t>
  </si>
  <si>
    <t>2010 Population
[PSA Census]</t>
  </si>
  <si>
    <t>GIS Shapefile
Provinces</t>
  </si>
  <si>
    <r>
      <rPr>
        <b/>
        <sz val="14"/>
        <color rgb="FF002060"/>
        <rFont val="Calibri"/>
        <family val="2"/>
        <scheme val="minor"/>
      </rPr>
      <t xml:space="preserve">              </t>
    </r>
    <r>
      <rPr>
        <b/>
        <sz val="14"/>
        <color theme="1"/>
        <rFont val="Calibri"/>
        <family val="2"/>
        <scheme val="minor"/>
      </rPr>
      <t xml:space="preserve">   |  </t>
    </r>
    <r>
      <rPr>
        <b/>
        <sz val="14"/>
        <color rgb="FF00B050"/>
        <rFont val="Calibri"/>
        <family val="2"/>
        <scheme val="minor"/>
      </rPr>
      <t>2005</t>
    </r>
    <r>
      <rPr>
        <b/>
        <sz val="14"/>
        <color theme="1"/>
        <rFont val="Calibri"/>
        <family val="2"/>
        <scheme val="minor"/>
      </rPr>
      <t>---&gt;
   2010    |</t>
    </r>
  </si>
  <si>
    <t>In-Migrants 
Recorded in Survey
[Excel SUM Result]</t>
  </si>
  <si>
    <t>Extrapolated 'Actual' 
In-Migrants
[Survey In-Migrants × (Total Population/Surveyed Population)]</t>
  </si>
  <si>
    <t>Extrapolated 'Actual'
Out-Migrants
[Excel SUM Result]</t>
  </si>
  <si>
    <t>Extrapolated 'Actual'
Net Migrants ( &gt;0 is In-Migration )</t>
  </si>
  <si>
    <t>Actual' Out-Migrants per Person
[Out-migrants/pop]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</si>
</sst>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
    <numFmt numFmtId="166" formatCode="0.00000%"/>
    <numFmt numFmtId="167" formatCode="#,##0.000000000"/>
    <numFmt numFmtId="168" formatCode="#,##0.00000000"/>
  </numFmts>
  <fonts count="44">
    <font>
      <sz val="11"/>
      <color theme="1"/>
      <name val="Calibri"/>
      <family val="2"/>
      <scheme val="minor"/>
    </font>
    <font>
      <b/>
      <sz val="11"/>
      <color theme="1"/>
      <name val="Calibri"/>
      <family val="2"/>
      <scheme val="minor"/>
    </font>
    <font>
      <sz val="10"/>
      <name val="Arial"/>
      <family val="2"/>
    </font>
    <font>
      <b/>
      <sz val="10"/>
      <color theme="1"/>
      <name val="Calibri"/>
      <family val="2"/>
      <scheme val="minor"/>
    </font>
    <font>
      <vertAlign val="superscript"/>
      <sz val="10"/>
      <name val="Calibri"/>
      <family val="2"/>
      <scheme val="minor"/>
    </font>
    <font>
      <sz val="10"/>
      <name val="Calibri"/>
      <family val="2"/>
      <scheme val="minor"/>
    </font>
    <font>
      <b/>
      <sz val="10"/>
      <name val="Calibri"/>
      <family val="2"/>
      <scheme val="minor"/>
    </font>
    <font>
      <b/>
      <vertAlign val="superscript"/>
      <sz val="10"/>
      <name val="Calibri"/>
      <family val="2"/>
      <scheme val="minor"/>
    </font>
    <font>
      <b/>
      <sz val="10"/>
      <color rgb="FF0070C0"/>
      <name val="Arial"/>
      <family val="2"/>
    </font>
    <font>
      <sz val="10"/>
      <color rgb="FF7030A0"/>
      <name val="Calibri"/>
      <family val="2"/>
      <scheme val="minor"/>
    </font>
    <font>
      <sz val="10"/>
      <color rgb="FF7030A0"/>
      <name val="Arial"/>
      <family val="2"/>
    </font>
    <font>
      <i/>
      <sz val="11"/>
      <color theme="1"/>
      <name val="Calibri"/>
      <family val="2"/>
      <scheme val="minor"/>
    </font>
    <font>
      <b/>
      <i/>
      <sz val="11"/>
      <color theme="1"/>
      <name val="Calibri"/>
      <family val="2"/>
      <scheme val="minor"/>
    </font>
    <font>
      <sz val="8"/>
      <name val="Calibri"/>
      <family val="2"/>
      <scheme val="minor"/>
    </font>
    <font>
      <b/>
      <sz val="10"/>
      <color theme="0"/>
      <name val="Calibri"/>
      <family val="2"/>
      <scheme val="minor"/>
    </font>
    <font>
      <sz val="10"/>
      <color theme="0"/>
      <name val="Arial"/>
      <family val="2"/>
    </font>
    <font>
      <b/>
      <sz val="10"/>
      <color theme="0"/>
      <name val="Arial"/>
      <family val="2"/>
    </font>
    <font>
      <sz val="11"/>
      <color theme="1"/>
      <name val="Calibri  "/>
    </font>
    <font>
      <b/>
      <sz val="11"/>
      <color theme="1"/>
      <name val="Calibri  "/>
    </font>
    <font>
      <sz val="11"/>
      <color rgb="FF000000"/>
      <name val="Calibri  "/>
    </font>
    <font>
      <sz val="11"/>
      <color theme="0"/>
      <name val="Calibri  "/>
    </font>
    <font>
      <sz val="11"/>
      <color rgb="FF0070C0"/>
      <name val="Calibri  "/>
    </font>
    <font>
      <sz val="11"/>
      <name val="Calibri  "/>
    </font>
    <font>
      <sz val="11"/>
      <color theme="9"/>
      <name val="Calibri  "/>
    </font>
    <font>
      <sz val="10"/>
      <name val="Arial"/>
      <family val="2"/>
    </font>
    <font>
      <b/>
      <sz val="14"/>
      <color theme="1"/>
      <name val="Calibri"/>
      <family val="2"/>
      <scheme val="minor"/>
    </font>
    <font>
      <b/>
      <sz val="10"/>
      <name val="Arial"/>
      <family val="2"/>
    </font>
    <font>
      <b/>
      <sz val="14"/>
      <color rgb="FF002060"/>
      <name val="Calibri"/>
      <family val="2"/>
      <scheme val="minor"/>
    </font>
    <font>
      <b/>
      <sz val="14"/>
      <color rgb="FF00B050"/>
      <name val="Calibri"/>
      <family val="2"/>
      <scheme val="minor"/>
    </font>
    <font>
      <b/>
      <sz val="10"/>
      <color rgb="FF00B050"/>
      <name val="Arial"/>
      <family val="2"/>
    </font>
    <font>
      <b/>
      <sz val="10"/>
      <color rgb="FF002060"/>
      <name val="Arial"/>
      <family val="2"/>
    </font>
    <font>
      <b/>
      <i/>
      <sz val="10"/>
      <name val="Arial"/>
      <family val="2"/>
    </font>
    <font>
      <b/>
      <sz val="10"/>
      <color theme="1"/>
      <name val="Arial"/>
      <family val="2"/>
    </font>
    <font>
      <sz val="11"/>
      <color rgb="FFFF0000"/>
      <name val="Calibri"/>
      <family val="2"/>
      <scheme val="minor"/>
    </font>
    <font>
      <b/>
      <sz val="10"/>
      <color rgb="FFFF0000"/>
      <name val="Arial"/>
      <family val="2"/>
    </font>
    <font>
      <sz val="11"/>
      <color rgb="FF00B050"/>
      <name val="Calibri"/>
      <family val="2"/>
      <scheme val="minor"/>
    </font>
    <font>
      <b/>
      <sz val="10"/>
      <color rgb="FF00B050"/>
      <name val="Calibri"/>
      <family val="2"/>
      <scheme val="minor"/>
    </font>
    <font>
      <b/>
      <sz val="10"/>
      <color rgb="FF002060"/>
      <name val="Calibri"/>
      <family val="2"/>
      <scheme val="minor"/>
    </font>
    <font>
      <b/>
      <sz val="10"/>
      <color rgb="FFFF0000"/>
      <name val="Calibri"/>
      <family val="2"/>
      <scheme val="minor"/>
    </font>
    <font>
      <sz val="11"/>
      <name val="Calibri"/>
      <family val="2"/>
      <scheme val="minor"/>
    </font>
    <font>
      <sz val="10"/>
      <color rgb="FFFF0000"/>
      <name val="Calibri"/>
      <family val="2"/>
      <scheme val="minor"/>
    </font>
    <font>
      <sz val="10"/>
      <color rgb="FFFF0000"/>
      <name val="Arial"/>
      <family val="2"/>
    </font>
    <font>
      <b/>
      <sz val="11"/>
      <color rgb="FFFF0000"/>
      <name val="Calibri"/>
      <family val="2"/>
      <scheme val="minor"/>
    </font>
    <font>
      <sz val="11.5"/>
      <name val="Times New Roman"/>
      <family val="1"/>
    </font>
  </fonts>
  <fills count="9">
    <fill>
      <patternFill patternType="none"/>
    </fill>
    <fill>
      <patternFill patternType="gray125"/>
    </fill>
    <fill>
      <patternFill patternType="solid">
        <fgColor rgb="FF0070C0"/>
        <bgColor indexed="64"/>
      </patternFill>
    </fill>
    <fill>
      <patternFill patternType="solid">
        <fgColor rgb="FF7030A0"/>
        <bgColor indexed="64"/>
      </patternFill>
    </fill>
    <fill>
      <patternFill patternType="solid">
        <fgColor theme="9"/>
        <bgColor indexed="64"/>
      </patternFill>
    </fill>
    <fill>
      <patternFill patternType="solid">
        <fgColor theme="5" tint="0.59999389629810485"/>
        <bgColor indexed="64"/>
      </patternFill>
    </fill>
    <fill>
      <patternFill patternType="solid">
        <fgColor theme="5" tint="-0.249977111117893"/>
        <bgColor indexed="64"/>
      </patternFill>
    </fill>
    <fill>
      <patternFill patternType="darkGrid">
        <bgColor theme="5" tint="-0.249977111117893"/>
      </patternFill>
    </fill>
    <fill>
      <patternFill patternType="lightTrellis">
        <bgColor theme="5" tint="0.59999389629810485"/>
      </patternFill>
    </fill>
  </fills>
  <borders count="20">
    <border>
      <left/>
      <right/>
      <top/>
      <bottom/>
      <diagonal/>
    </border>
    <border>
      <left/>
      <right/>
      <top style="thin">
        <color indexed="64"/>
      </top>
      <bottom/>
      <diagonal/>
    </border>
    <border>
      <left/>
      <right/>
      <top/>
      <bottom style="mediumDashed">
        <color theme="0"/>
      </bottom>
      <diagonal/>
    </border>
    <border>
      <left/>
      <right/>
      <top style="mediumDashed">
        <color theme="0"/>
      </top>
      <bottom/>
      <diagonal/>
    </border>
    <border>
      <left/>
      <right/>
      <top/>
      <bottom style="medium">
        <color auto="1"/>
      </bottom>
      <diagonal/>
    </border>
    <border>
      <left/>
      <right/>
      <top/>
      <bottom style="mediumDashed">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style="thin">
        <color auto="1"/>
      </right>
      <top style="thin">
        <color indexed="64"/>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indexed="64"/>
      </top>
      <bottom/>
      <diagonal/>
    </border>
    <border>
      <left/>
      <right/>
      <top style="mediumDashed">
        <color auto="1"/>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cellStyleXfs>
  <cellXfs count="263">
    <xf numFmtId="0" fontId="0" fillId="0" borderId="0" xfId="0"/>
    <xf numFmtId="0" fontId="2" fillId="0" borderId="0" xfId="1"/>
    <xf numFmtId="0" fontId="3" fillId="0" borderId="0" xfId="1" applyFont="1"/>
    <xf numFmtId="0" fontId="5" fillId="0" borderId="0" xfId="1" applyFont="1" applyBorder="1"/>
    <xf numFmtId="4" fontId="6" fillId="0" borderId="0" xfId="1" applyNumberFormat="1" applyFont="1" applyBorder="1" applyAlignment="1">
      <alignment horizontal="right"/>
    </xf>
    <xf numFmtId="4" fontId="5" fillId="0" borderId="0" xfId="1" applyNumberFormat="1" applyFont="1" applyBorder="1" applyAlignment="1">
      <alignment horizontal="right"/>
    </xf>
    <xf numFmtId="3" fontId="5" fillId="0" borderId="0" xfId="1" applyNumberFormat="1" applyFont="1" applyBorder="1"/>
    <xf numFmtId="3" fontId="6" fillId="0" borderId="0" xfId="1" applyNumberFormat="1" applyFont="1" applyBorder="1"/>
    <xf numFmtId="0" fontId="6" fillId="0" borderId="0" xfId="1" applyFont="1" applyBorder="1"/>
    <xf numFmtId="0" fontId="6" fillId="0" borderId="0" xfId="1" applyFont="1"/>
    <xf numFmtId="0" fontId="6" fillId="0" borderId="1" xfId="1" applyFont="1" applyBorder="1" applyAlignment="1">
      <alignment horizontal="center" vertical="center" wrapText="1"/>
    </xf>
    <xf numFmtId="0" fontId="8" fillId="0" borderId="0" xfId="1" applyFont="1"/>
    <xf numFmtId="0" fontId="5" fillId="0" borderId="0" xfId="1" applyFont="1" applyFill="1" applyBorder="1"/>
    <xf numFmtId="15" fontId="6" fillId="0" borderId="1" xfId="1" applyNumberFormat="1" applyFont="1" applyBorder="1" applyAlignment="1">
      <alignment horizontal="center" vertical="center" wrapText="1"/>
    </xf>
    <xf numFmtId="0" fontId="1" fillId="0" borderId="0" xfId="0" applyFont="1" applyAlignment="1">
      <alignment horizontal="center" vertical="top" wrapText="1"/>
    </xf>
    <xf numFmtId="0" fontId="9" fillId="0" borderId="0" xfId="1" applyFont="1" applyBorder="1"/>
    <xf numFmtId="0" fontId="2" fillId="3" borderId="0" xfId="1" applyFill="1"/>
    <xf numFmtId="0" fontId="10" fillId="0" borderId="0" xfId="1" applyFont="1"/>
    <xf numFmtId="0" fontId="2" fillId="3" borderId="0" xfId="1" applyFont="1" applyFill="1"/>
    <xf numFmtId="0" fontId="10" fillId="3" borderId="0" xfId="1" applyFont="1" applyFill="1"/>
    <xf numFmtId="0" fontId="11" fillId="0" borderId="0" xfId="0" applyFont="1"/>
    <xf numFmtId="0" fontId="1" fillId="0" borderId="0" xfId="0" applyFont="1"/>
    <xf numFmtId="0" fontId="3" fillId="0" borderId="0" xfId="1" applyFont="1" applyBorder="1" applyAlignment="1">
      <alignment horizontal="center" vertical="center" wrapText="1"/>
    </xf>
    <xf numFmtId="0" fontId="0" fillId="0" borderId="0" xfId="0" applyBorder="1"/>
    <xf numFmtId="15" fontId="6" fillId="0" borderId="0" xfId="1" applyNumberFormat="1" applyFont="1" applyBorder="1" applyAlignment="1">
      <alignment horizontal="center" vertical="center" wrapText="1"/>
    </xf>
    <xf numFmtId="0" fontId="6" fillId="0" borderId="0" xfId="1" applyFont="1" applyBorder="1" applyAlignment="1">
      <alignment horizontal="center" vertical="center" wrapText="1"/>
    </xf>
    <xf numFmtId="0" fontId="15" fillId="2" borderId="0" xfId="1" applyFont="1" applyFill="1"/>
    <xf numFmtId="0" fontId="16" fillId="2" borderId="0" xfId="1" applyFont="1" applyFill="1"/>
    <xf numFmtId="0" fontId="0" fillId="0" borderId="0" xfId="0" quotePrefix="1"/>
    <xf numFmtId="0" fontId="16" fillId="2" borderId="0" xfId="1" applyFont="1" applyFill="1" applyBorder="1"/>
    <xf numFmtId="0" fontId="16" fillId="2" borderId="2" xfId="1" applyFont="1" applyFill="1" applyBorder="1"/>
    <xf numFmtId="0" fontId="15" fillId="2" borderId="3" xfId="1" applyFont="1" applyFill="1" applyBorder="1"/>
    <xf numFmtId="0" fontId="15" fillId="2" borderId="2" xfId="1" applyFont="1" applyFill="1" applyBorder="1"/>
    <xf numFmtId="0" fontId="5" fillId="0" borderId="5" xfId="1" applyFont="1" applyBorder="1"/>
    <xf numFmtId="0" fontId="17" fillId="0" borderId="6" xfId="0" applyFont="1" applyBorder="1" applyAlignment="1">
      <alignment vertical="top"/>
    </xf>
    <xf numFmtId="0" fontId="17" fillId="0" borderId="7" xfId="0" applyFont="1" applyBorder="1" applyAlignment="1">
      <alignment vertical="top"/>
    </xf>
    <xf numFmtId="0" fontId="17" fillId="0" borderId="0" xfId="0" applyFont="1" applyAlignment="1">
      <alignment vertical="top"/>
    </xf>
    <xf numFmtId="0" fontId="18" fillId="0" borderId="10" xfId="0" applyFont="1" applyBorder="1" applyAlignment="1">
      <alignment horizontal="center" vertical="top" wrapText="1"/>
    </xf>
    <xf numFmtId="0" fontId="18" fillId="0" borderId="10" xfId="0" applyFont="1" applyBorder="1" applyAlignment="1">
      <alignment horizontal="center" vertical="top"/>
    </xf>
    <xf numFmtId="0" fontId="18" fillId="0" borderId="10" xfId="0" applyFont="1" applyBorder="1" applyAlignment="1">
      <alignment vertical="top"/>
    </xf>
    <xf numFmtId="0" fontId="19" fillId="0" borderId="6" xfId="0" applyFont="1" applyBorder="1" applyAlignment="1">
      <alignment horizontal="left" vertical="top" wrapText="1"/>
    </xf>
    <xf numFmtId="0" fontId="19" fillId="0" borderId="7" xfId="0" applyFont="1" applyBorder="1" applyAlignment="1">
      <alignment horizontal="left" vertical="top" wrapText="1"/>
    </xf>
    <xf numFmtId="0" fontId="20" fillId="4" borderId="0" xfId="0" applyFont="1" applyFill="1" applyAlignment="1">
      <alignment horizontal="left" vertical="top" wrapText="1"/>
    </xf>
    <xf numFmtId="0" fontId="20" fillId="2" borderId="0" xfId="0" applyFont="1" applyFill="1" applyAlignment="1">
      <alignment horizontal="left" vertical="top" wrapText="1"/>
    </xf>
    <xf numFmtId="0" fontId="19" fillId="0" borderId="0" xfId="0" applyFont="1" applyAlignment="1">
      <alignment horizontal="left" vertical="top" wrapText="1"/>
    </xf>
    <xf numFmtId="0" fontId="17" fillId="2" borderId="7" xfId="0" applyFont="1" applyFill="1" applyBorder="1" applyAlignment="1">
      <alignment vertical="top"/>
    </xf>
    <xf numFmtId="0" fontId="21" fillId="0" borderId="7" xfId="0" applyFont="1" applyBorder="1" applyAlignment="1">
      <alignment horizontal="left" vertical="top" wrapText="1"/>
    </xf>
    <xf numFmtId="0" fontId="22" fillId="0" borderId="7" xfId="0" applyFont="1" applyBorder="1" applyAlignment="1">
      <alignment horizontal="left" vertical="top" wrapText="1"/>
    </xf>
    <xf numFmtId="0" fontId="22" fillId="0" borderId="0" xfId="0" applyFont="1" applyAlignment="1">
      <alignment horizontal="left" vertical="top" wrapText="1"/>
    </xf>
    <xf numFmtId="0" fontId="22" fillId="0" borderId="6" xfId="0" applyFont="1" applyBorder="1" applyAlignment="1">
      <alignment horizontal="left" vertical="top" wrapText="1"/>
    </xf>
    <xf numFmtId="0" fontId="23" fillId="0" borderId="6" xfId="0" applyFont="1" applyBorder="1" applyAlignment="1">
      <alignment horizontal="left" vertical="top" wrapText="1"/>
    </xf>
    <xf numFmtId="0" fontId="23" fillId="0" borderId="7" xfId="0" applyFont="1" applyBorder="1" applyAlignment="1">
      <alignment horizontal="left" vertical="top" wrapText="1"/>
    </xf>
    <xf numFmtId="0" fontId="23" fillId="0" borderId="0" xfId="0" applyFont="1" applyAlignment="1">
      <alignment horizontal="left" vertical="top" wrapText="1"/>
    </xf>
    <xf numFmtId="0" fontId="21" fillId="0" borderId="6" xfId="0" applyFont="1" applyBorder="1" applyAlignment="1">
      <alignment horizontal="left" vertical="top" wrapText="1"/>
    </xf>
    <xf numFmtId="0" fontId="0" fillId="0" borderId="4" xfId="0" applyBorder="1"/>
    <xf numFmtId="0" fontId="0" fillId="0" borderId="5" xfId="0" applyBorder="1"/>
    <xf numFmtId="0" fontId="2" fillId="0" borderId="5" xfId="1" applyBorder="1"/>
    <xf numFmtId="0" fontId="0" fillId="0" borderId="0" xfId="0" quotePrefix="1" applyBorder="1"/>
    <xf numFmtId="0" fontId="21" fillId="0" borderId="0" xfId="0" applyFont="1" applyAlignment="1">
      <alignment horizontal="left" vertical="top" wrapText="1"/>
    </xf>
    <xf numFmtId="0" fontId="24" fillId="0" borderId="0" xfId="0" applyFont="1"/>
    <xf numFmtId="0" fontId="26" fillId="0" borderId="1" xfId="0" applyFont="1" applyBorder="1"/>
    <xf numFmtId="0" fontId="24" fillId="0" borderId="12" xfId="0" applyFont="1" applyBorder="1"/>
    <xf numFmtId="0" fontId="26" fillId="0" borderId="13" xfId="0" applyFont="1" applyBorder="1" applyAlignment="1">
      <alignment horizontal="center" wrapText="1"/>
    </xf>
    <xf numFmtId="0" fontId="26" fillId="0" borderId="11" xfId="0" applyFont="1" applyBorder="1" applyAlignment="1">
      <alignment horizontal="left" wrapText="1"/>
    </xf>
    <xf numFmtId="0" fontId="32" fillId="0" borderId="0" xfId="0" applyFont="1" applyAlignment="1">
      <alignment horizontal="left" wrapText="1"/>
    </xf>
    <xf numFmtId="0" fontId="26" fillId="0" borderId="8" xfId="0" applyFont="1" applyBorder="1" applyAlignment="1">
      <alignment horizontal="center" wrapText="1"/>
    </xf>
    <xf numFmtId="0" fontId="0" fillId="0" borderId="12" xfId="0" applyBorder="1"/>
    <xf numFmtId="0" fontId="24" fillId="5" borderId="0" xfId="0" applyFont="1" applyFill="1"/>
    <xf numFmtId="0" fontId="24" fillId="5" borderId="12" xfId="0" applyFont="1" applyFill="1" applyBorder="1"/>
    <xf numFmtId="0" fontId="0" fillId="5" borderId="12" xfId="0" applyFill="1" applyBorder="1"/>
    <xf numFmtId="0" fontId="0" fillId="5" borderId="0" xfId="0" applyFill="1"/>
    <xf numFmtId="0" fontId="26" fillId="5" borderId="1" xfId="0" applyFont="1" applyFill="1" applyBorder="1"/>
    <xf numFmtId="164" fontId="0" fillId="0" borderId="0" xfId="0" applyNumberFormat="1"/>
    <xf numFmtId="164" fontId="0" fillId="0" borderId="0" xfId="0" applyNumberFormat="1" applyAlignment="1">
      <alignment horizontal="right"/>
    </xf>
    <xf numFmtId="0" fontId="0" fillId="0" borderId="5" xfId="0" quotePrefix="1" applyBorder="1"/>
    <xf numFmtId="0" fontId="12" fillId="0" borderId="0" xfId="0" applyFont="1"/>
    <xf numFmtId="0" fontId="12" fillId="0" borderId="0" xfId="0" quotePrefix="1" applyFont="1"/>
    <xf numFmtId="0" fontId="29" fillId="6" borderId="10" xfId="0" applyFont="1" applyFill="1" applyBorder="1" applyAlignment="1">
      <alignment horizontal="center" vertical="top" wrapText="1"/>
    </xf>
    <xf numFmtId="0" fontId="24" fillId="6" borderId="0" xfId="0" applyFont="1" applyFill="1"/>
    <xf numFmtId="0" fontId="30" fillId="6" borderId="7" xfId="0" applyFont="1" applyFill="1" applyBorder="1"/>
    <xf numFmtId="0" fontId="24" fillId="6" borderId="12" xfId="0" applyFont="1" applyFill="1" applyBorder="1"/>
    <xf numFmtId="0" fontId="0" fillId="6" borderId="0" xfId="0" applyFill="1" applyBorder="1"/>
    <xf numFmtId="0" fontId="0" fillId="6" borderId="0" xfId="0" applyFill="1"/>
    <xf numFmtId="0" fontId="34" fillId="5" borderId="1" xfId="0" applyFont="1" applyFill="1" applyBorder="1"/>
    <xf numFmtId="0" fontId="26" fillId="5" borderId="0" xfId="0" applyFont="1" applyFill="1" applyBorder="1"/>
    <xf numFmtId="0" fontId="34" fillId="5" borderId="0" xfId="0" applyFont="1" applyFill="1" applyBorder="1"/>
    <xf numFmtId="0" fontId="34" fillId="5" borderId="11" xfId="0" applyFont="1" applyFill="1" applyBorder="1"/>
    <xf numFmtId="0" fontId="0" fillId="6" borderId="12" xfId="0" applyFill="1" applyBorder="1"/>
    <xf numFmtId="0" fontId="1" fillId="0" borderId="12" xfId="0" applyFont="1" applyBorder="1"/>
    <xf numFmtId="0" fontId="24" fillId="6" borderId="13" xfId="0" applyFont="1" applyFill="1" applyBorder="1"/>
    <xf numFmtId="0" fontId="0" fillId="6" borderId="13" xfId="0" applyFill="1" applyBorder="1"/>
    <xf numFmtId="0" fontId="0" fillId="6" borderId="10" xfId="0" applyFill="1" applyBorder="1"/>
    <xf numFmtId="0" fontId="1" fillId="0" borderId="10" xfId="0" applyFont="1" applyBorder="1" applyAlignment="1">
      <alignment horizontal="center" vertical="top" wrapText="1"/>
    </xf>
    <xf numFmtId="0" fontId="1" fillId="0" borderId="11" xfId="0" applyFont="1" applyBorder="1" applyAlignment="1">
      <alignment horizontal="right" wrapText="1"/>
    </xf>
    <xf numFmtId="0" fontId="0" fillId="0" borderId="1" xfId="0" applyBorder="1"/>
    <xf numFmtId="0" fontId="1" fillId="0" borderId="8" xfId="0" applyFont="1" applyBorder="1" applyAlignment="1">
      <alignment horizontal="center" vertical="top" wrapText="1"/>
    </xf>
    <xf numFmtId="0" fontId="0" fillId="0" borderId="6" xfId="0" applyBorder="1"/>
    <xf numFmtId="0" fontId="0" fillId="0" borderId="14" xfId="0" applyBorder="1"/>
    <xf numFmtId="0" fontId="0" fillId="0" borderId="0" xfId="0" applyFill="1" applyBorder="1"/>
    <xf numFmtId="0" fontId="1" fillId="0" borderId="7" xfId="0" applyFont="1" applyBorder="1" applyAlignment="1">
      <alignment horizontal="right"/>
    </xf>
    <xf numFmtId="0" fontId="1" fillId="0" borderId="9" xfId="0" applyFont="1" applyBorder="1" applyAlignment="1">
      <alignment horizontal="right" vertical="top" wrapText="1"/>
    </xf>
    <xf numFmtId="0" fontId="1" fillId="0" borderId="14" xfId="0" applyFont="1" applyBorder="1" applyAlignment="1">
      <alignment horizontal="center" vertical="top" wrapText="1"/>
    </xf>
    <xf numFmtId="0" fontId="12" fillId="0" borderId="0" xfId="0" applyFont="1" applyAlignment="1">
      <alignment horizontal="right"/>
    </xf>
    <xf numFmtId="0" fontId="35" fillId="0" borderId="0" xfId="0" applyFont="1"/>
    <xf numFmtId="0" fontId="33" fillId="0" borderId="1" xfId="0" applyFont="1" applyBorder="1"/>
    <xf numFmtId="0" fontId="33" fillId="0" borderId="0" xfId="0" applyFont="1"/>
    <xf numFmtId="0" fontId="33" fillId="0" borderId="6" xfId="0" applyFont="1" applyBorder="1"/>
    <xf numFmtId="0" fontId="0" fillId="5" borderId="0" xfId="0" applyFill="1" applyBorder="1"/>
    <xf numFmtId="0" fontId="1" fillId="0" borderId="0" xfId="0" applyFont="1" applyAlignment="1">
      <alignment vertical="top" wrapText="1"/>
    </xf>
    <xf numFmtId="3" fontId="2" fillId="0" borderId="0" xfId="0" applyNumberFormat="1" applyFont="1"/>
    <xf numFmtId="0" fontId="25" fillId="0" borderId="9" xfId="0" applyFont="1" applyBorder="1" applyAlignment="1">
      <alignment wrapText="1"/>
    </xf>
    <xf numFmtId="0" fontId="24" fillId="7" borderId="0" xfId="0" applyFont="1" applyFill="1"/>
    <xf numFmtId="0" fontId="1" fillId="0" borderId="7" xfId="0" applyFont="1" applyBorder="1" applyAlignment="1">
      <alignment horizontal="left" wrapText="1"/>
    </xf>
    <xf numFmtId="0" fontId="1" fillId="0" borderId="7" xfId="0" applyFont="1" applyBorder="1" applyAlignment="1">
      <alignment horizontal="left"/>
    </xf>
    <xf numFmtId="0" fontId="1" fillId="0" borderId="11" xfId="0" applyFont="1" applyBorder="1" applyAlignment="1">
      <alignment horizontal="left" wrapText="1"/>
    </xf>
    <xf numFmtId="0" fontId="1" fillId="0" borderId="1" xfId="0" applyFont="1" applyBorder="1" applyAlignment="1">
      <alignment horizontal="right" wrapText="1"/>
    </xf>
    <xf numFmtId="0" fontId="1" fillId="0" borderId="1" xfId="0" applyFont="1" applyBorder="1" applyAlignment="1">
      <alignment horizontal="left" wrapText="1"/>
    </xf>
    <xf numFmtId="0" fontId="1" fillId="0" borderId="6" xfId="0" applyFont="1" applyBorder="1" applyAlignment="1">
      <alignment horizontal="center" vertical="top" wrapText="1"/>
    </xf>
    <xf numFmtId="0" fontId="1" fillId="0" borderId="0" xfId="0" applyFont="1" applyAlignment="1">
      <alignment horizontal="right" vertical="top"/>
    </xf>
    <xf numFmtId="0" fontId="12" fillId="0" borderId="6" xfId="0" applyFont="1" applyBorder="1" applyAlignment="1">
      <alignment horizontal="right"/>
    </xf>
    <xf numFmtId="0" fontId="1" fillId="0" borderId="6" xfId="0" applyFont="1" applyBorder="1" applyAlignment="1">
      <alignment horizontal="right"/>
    </xf>
    <xf numFmtId="0" fontId="1" fillId="0" borderId="8" xfId="0" applyFont="1" applyBorder="1" applyAlignment="1">
      <alignment horizontal="right"/>
    </xf>
    <xf numFmtId="0" fontId="1" fillId="0" borderId="7" xfId="0" applyFont="1" applyBorder="1" applyAlignment="1">
      <alignment horizontal="left" vertical="top" wrapText="1"/>
    </xf>
    <xf numFmtId="0" fontId="34" fillId="0" borderId="7" xfId="0" applyFont="1" applyBorder="1"/>
    <xf numFmtId="0" fontId="0" fillId="8" borderId="12" xfId="0" applyFill="1" applyBorder="1"/>
    <xf numFmtId="0" fontId="25" fillId="0" borderId="9" xfId="0" applyFont="1" applyBorder="1" applyAlignment="1">
      <alignment vertical="top" wrapText="1"/>
    </xf>
    <xf numFmtId="0" fontId="30" fillId="6" borderId="7" xfId="0" applyFont="1" applyFill="1" applyBorder="1" applyAlignment="1">
      <alignment vertical="top"/>
    </xf>
    <xf numFmtId="0" fontId="29" fillId="6" borderId="10" xfId="0" applyFont="1" applyFill="1" applyBorder="1" applyAlignment="1">
      <alignment horizontal="center" vertical="center" wrapText="1"/>
    </xf>
    <xf numFmtId="0" fontId="24" fillId="6" borderId="0" xfId="0" applyFont="1" applyFill="1" applyAlignment="1">
      <alignment vertical="center"/>
    </xf>
    <xf numFmtId="0" fontId="0" fillId="0" borderId="0" xfId="0" applyAlignment="1">
      <alignment vertical="center"/>
    </xf>
    <xf numFmtId="0" fontId="26" fillId="0" borderId="0" xfId="0" applyFont="1" applyFill="1" applyBorder="1" applyAlignment="1">
      <alignment vertical="top"/>
    </xf>
    <xf numFmtId="0" fontId="31" fillId="0" borderId="0" xfId="0" applyFont="1" applyFill="1" applyBorder="1" applyAlignment="1">
      <alignment vertical="top"/>
    </xf>
    <xf numFmtId="0" fontId="2" fillId="0" borderId="0" xfId="0" applyFont="1"/>
    <xf numFmtId="0" fontId="26" fillId="0" borderId="0" xfId="0" applyFont="1" applyAlignment="1">
      <alignment wrapText="1"/>
    </xf>
    <xf numFmtId="0" fontId="26" fillId="0" borderId="0" xfId="0" applyFont="1" applyAlignment="1">
      <alignment horizontal="center" vertical="center" wrapText="1"/>
    </xf>
    <xf numFmtId="10" fontId="0" fillId="0" borderId="0" xfId="0" applyNumberFormat="1"/>
    <xf numFmtId="3" fontId="0" fillId="0" borderId="0" xfId="0" applyNumberFormat="1"/>
    <xf numFmtId="3" fontId="2" fillId="0" borderId="15" xfId="0" applyNumberFormat="1" applyFont="1" applyBorder="1"/>
    <xf numFmtId="10" fontId="0" fillId="0" borderId="15" xfId="0" applyNumberFormat="1" applyBorder="1"/>
    <xf numFmtId="3" fontId="2" fillId="0" borderId="0" xfId="0" applyNumberFormat="1" applyFont="1" applyBorder="1"/>
    <xf numFmtId="10" fontId="0" fillId="0" borderId="0" xfId="0" applyNumberFormat="1" applyBorder="1"/>
    <xf numFmtId="3" fontId="2" fillId="0" borderId="5" xfId="0" applyNumberFormat="1" applyFont="1" applyBorder="1"/>
    <xf numFmtId="10" fontId="0" fillId="0" borderId="5" xfId="0" applyNumberFormat="1" applyBorder="1"/>
    <xf numFmtId="3" fontId="0" fillId="0" borderId="5" xfId="0" applyNumberFormat="1" applyBorder="1"/>
    <xf numFmtId="0" fontId="1" fillId="0" borderId="0" xfId="0" applyFont="1" applyAlignment="1">
      <alignment wrapText="1"/>
    </xf>
    <xf numFmtId="166" fontId="0" fillId="0" borderId="0" xfId="0" applyNumberFormat="1"/>
    <xf numFmtId="10" fontId="33" fillId="0" borderId="0" xfId="0" applyNumberFormat="1" applyFont="1"/>
    <xf numFmtId="0" fontId="36" fillId="6" borderId="10" xfId="0" applyFont="1" applyFill="1" applyBorder="1" applyAlignment="1">
      <alignment horizontal="center" vertical="center" wrapText="1"/>
    </xf>
    <xf numFmtId="0" fontId="37" fillId="0" borderId="7" xfId="0" applyFont="1" applyBorder="1" applyAlignment="1">
      <alignment vertical="top"/>
    </xf>
    <xf numFmtId="166" fontId="5" fillId="0" borderId="0" xfId="0" applyNumberFormat="1" applyFont="1"/>
    <xf numFmtId="166" fontId="5" fillId="5" borderId="0" xfId="0" applyNumberFormat="1" applyFont="1" applyFill="1"/>
    <xf numFmtId="166" fontId="5" fillId="6" borderId="0" xfId="0" applyNumberFormat="1" applyFont="1" applyFill="1" applyAlignment="1">
      <alignment vertical="center"/>
    </xf>
    <xf numFmtId="10" fontId="0" fillId="0" borderId="0" xfId="0" applyNumberFormat="1" applyFont="1"/>
    <xf numFmtId="0" fontId="38" fillId="0" borderId="7" xfId="0" applyFont="1" applyBorder="1" applyAlignment="1">
      <alignment vertical="top"/>
    </xf>
    <xf numFmtId="0" fontId="37" fillId="6" borderId="7" xfId="0" applyFont="1" applyFill="1" applyBorder="1" applyAlignment="1">
      <alignment vertical="top"/>
    </xf>
    <xf numFmtId="166" fontId="5" fillId="6" borderId="0" xfId="0" applyNumberFormat="1" applyFont="1" applyFill="1"/>
    <xf numFmtId="10" fontId="0" fillId="0" borderId="0" xfId="0" applyNumberFormat="1" applyFont="1" applyBorder="1"/>
    <xf numFmtId="10" fontId="0" fillId="0" borderId="5" xfId="0" applyNumberFormat="1" applyFont="1" applyBorder="1"/>
    <xf numFmtId="165" fontId="0" fillId="0" borderId="0" xfId="0" applyNumberFormat="1" applyFont="1"/>
    <xf numFmtId="0" fontId="0" fillId="0" borderId="0" xfId="0" applyFont="1"/>
    <xf numFmtId="166" fontId="0" fillId="0" borderId="0" xfId="0" applyNumberFormat="1" applyFont="1"/>
    <xf numFmtId="0" fontId="1" fillId="0" borderId="0" xfId="0" applyFont="1" applyAlignment="1">
      <alignment horizontal="center" vertical="center" wrapText="1"/>
    </xf>
    <xf numFmtId="10" fontId="39" fillId="0" borderId="0" xfId="0" applyNumberFormat="1" applyFont="1"/>
    <xf numFmtId="0" fontId="26" fillId="0" borderId="0" xfId="0" applyFont="1" applyFill="1" applyAlignment="1">
      <alignment horizontal="left"/>
    </xf>
    <xf numFmtId="0" fontId="26" fillId="0" borderId="0" xfId="0" applyFont="1" applyFill="1"/>
    <xf numFmtId="0" fontId="37" fillId="0" borderId="0" xfId="0" applyFont="1" applyAlignment="1">
      <alignment horizontal="left"/>
    </xf>
    <xf numFmtId="0" fontId="37" fillId="0" borderId="0" xfId="0" applyFont="1"/>
    <xf numFmtId="0" fontId="37" fillId="5" borderId="7" xfId="0" applyFont="1" applyFill="1" applyBorder="1" applyAlignment="1">
      <alignment vertical="top"/>
    </xf>
    <xf numFmtId="0" fontId="36" fillId="0" borderId="10" xfId="0" applyFont="1" applyBorder="1" applyAlignment="1">
      <alignment horizontal="center" vertical="top" wrapText="1"/>
    </xf>
    <xf numFmtId="0" fontId="36" fillId="0" borderId="0" xfId="0" applyFont="1" applyAlignment="1">
      <alignment horizontal="center" vertical="top" wrapText="1"/>
    </xf>
    <xf numFmtId="0" fontId="36" fillId="0" borderId="7" xfId="0" applyFont="1" applyBorder="1" applyAlignment="1">
      <alignment horizontal="center" vertical="top" wrapText="1"/>
    </xf>
    <xf numFmtId="0" fontId="36" fillId="5" borderId="10" xfId="0" applyFont="1" applyFill="1" applyBorder="1" applyAlignment="1">
      <alignment horizontal="center" vertical="top" wrapText="1"/>
    </xf>
    <xf numFmtId="0" fontId="38" fillId="0" borderId="0" xfId="0" applyFont="1" applyAlignment="1">
      <alignment horizontal="center" vertical="top" wrapText="1"/>
    </xf>
    <xf numFmtId="166" fontId="40" fillId="0" borderId="0" xfId="0" applyNumberFormat="1" applyFont="1"/>
    <xf numFmtId="166" fontId="40" fillId="5" borderId="0" xfId="0" applyNumberFormat="1" applyFont="1" applyFill="1"/>
    <xf numFmtId="166" fontId="40" fillId="6" borderId="0" xfId="0" applyNumberFormat="1" applyFont="1" applyFill="1"/>
    <xf numFmtId="166" fontId="40" fillId="6" borderId="0" xfId="0" applyNumberFormat="1" applyFont="1" applyFill="1" applyAlignment="1">
      <alignment vertical="center"/>
    </xf>
    <xf numFmtId="165" fontId="33" fillId="0" borderId="0" xfId="0" applyNumberFormat="1" applyFont="1"/>
    <xf numFmtId="0" fontId="38" fillId="0" borderId="0" xfId="0" applyFont="1"/>
    <xf numFmtId="166" fontId="33" fillId="0" borderId="0" xfId="0" applyNumberFormat="1" applyFont="1"/>
    <xf numFmtId="0" fontId="34" fillId="0" borderId="0" xfId="0" applyFont="1" applyFill="1"/>
    <xf numFmtId="0" fontId="34" fillId="0" borderId="0" xfId="0" applyFont="1" applyFill="1" applyBorder="1" applyAlignment="1">
      <alignment vertical="top"/>
    </xf>
    <xf numFmtId="0" fontId="41" fillId="0" borderId="0" xfId="0" applyFont="1"/>
    <xf numFmtId="0" fontId="41" fillId="6" borderId="0" xfId="0" applyFont="1" applyFill="1" applyAlignment="1">
      <alignment vertical="center"/>
    </xf>
    <xf numFmtId="3" fontId="41" fillId="0" borderId="0" xfId="0" applyNumberFormat="1" applyFont="1"/>
    <xf numFmtId="0" fontId="33" fillId="0" borderId="0" xfId="0" applyFont="1" applyAlignment="1">
      <alignment vertical="center"/>
    </xf>
    <xf numFmtId="0" fontId="36" fillId="0" borderId="0" xfId="0" applyFont="1" applyBorder="1" applyAlignment="1">
      <alignment horizontal="center" vertical="top" wrapText="1"/>
    </xf>
    <xf numFmtId="0" fontId="1" fillId="0" borderId="0" xfId="0" applyFont="1" applyAlignment="1">
      <alignment horizontal="center" vertical="top"/>
    </xf>
    <xf numFmtId="1" fontId="1" fillId="0" borderId="0" xfId="0" applyNumberFormat="1" applyFont="1" applyAlignment="1">
      <alignment horizontal="center" vertical="top" wrapText="1"/>
    </xf>
    <xf numFmtId="1" fontId="0" fillId="0" borderId="0" xfId="0" applyNumberFormat="1"/>
    <xf numFmtId="3" fontId="1" fillId="0" borderId="0" xfId="0" applyNumberFormat="1" applyFont="1" applyAlignment="1">
      <alignment horizontal="center" vertical="top" wrapText="1"/>
    </xf>
    <xf numFmtId="0" fontId="39" fillId="0" borderId="0" xfId="0" applyFont="1"/>
    <xf numFmtId="3" fontId="0" fillId="0" borderId="0" xfId="0" applyNumberFormat="1" applyAlignment="1">
      <alignment horizontal="left" vertical="top"/>
    </xf>
    <xf numFmtId="0" fontId="5" fillId="0" borderId="0" xfId="0" applyFont="1" applyFill="1" applyBorder="1"/>
    <xf numFmtId="0" fontId="40" fillId="0" borderId="0" xfId="0" applyFont="1" applyFill="1" applyBorder="1"/>
    <xf numFmtId="0" fontId="1" fillId="0" borderId="0" xfId="0" applyFont="1" applyFill="1" applyBorder="1" applyAlignment="1">
      <alignment horizontal="center" vertical="top"/>
    </xf>
    <xf numFmtId="0" fontId="1" fillId="0" borderId="0" xfId="0" applyFont="1" applyFill="1" applyBorder="1" applyAlignment="1">
      <alignment horizontal="center" vertical="top" wrapText="1"/>
    </xf>
    <xf numFmtId="0" fontId="5" fillId="0" borderId="0" xfId="0" applyFont="1" applyFill="1" applyBorder="1" applyAlignment="1">
      <alignment horizontal="left"/>
    </xf>
    <xf numFmtId="3" fontId="5" fillId="0" borderId="0" xfId="0" applyNumberFormat="1" applyFont="1" applyFill="1" applyBorder="1" applyAlignment="1">
      <alignment horizontal="left" vertical="top"/>
    </xf>
    <xf numFmtId="0" fontId="33" fillId="0" borderId="0" xfId="0" applyFont="1" applyFill="1" applyBorder="1"/>
    <xf numFmtId="0" fontId="40" fillId="0" borderId="0" xfId="0" applyFont="1" applyFill="1" applyBorder="1" applyAlignment="1">
      <alignment vertical="top"/>
    </xf>
    <xf numFmtId="0" fontId="39" fillId="0" borderId="0" xfId="0" applyFont="1" applyAlignment="1">
      <alignment horizontal="left" vertical="top" wrapText="1"/>
    </xf>
    <xf numFmtId="3" fontId="5" fillId="0" borderId="0" xfId="0" applyNumberFormat="1" applyFont="1"/>
    <xf numFmtId="0" fontId="39" fillId="0" borderId="0" xfId="0" applyFont="1" applyFill="1" applyBorder="1" applyAlignment="1">
      <alignment horizontal="left" vertical="top"/>
    </xf>
    <xf numFmtId="3" fontId="39" fillId="0" borderId="0" xfId="0" applyNumberFormat="1" applyFont="1" applyBorder="1" applyAlignment="1">
      <alignment horizontal="left" vertical="top"/>
    </xf>
    <xf numFmtId="3" fontId="39" fillId="0" borderId="0" xfId="0" applyNumberFormat="1" applyFont="1" applyAlignment="1">
      <alignment horizontal="left" vertical="top"/>
    </xf>
    <xf numFmtId="3" fontId="39" fillId="0" borderId="0" xfId="0" applyNumberFormat="1" applyFont="1" applyFill="1" applyBorder="1" applyAlignment="1">
      <alignment horizontal="left" vertical="top" wrapText="1"/>
    </xf>
    <xf numFmtId="3" fontId="39" fillId="0" borderId="0" xfId="0" applyNumberFormat="1" applyFont="1" applyFill="1" applyBorder="1" applyAlignment="1">
      <alignment horizontal="left" vertical="top"/>
    </xf>
    <xf numFmtId="0" fontId="2" fillId="6" borderId="0" xfId="0" applyFont="1" applyFill="1" applyAlignment="1">
      <alignment vertical="center"/>
    </xf>
    <xf numFmtId="3" fontId="5" fillId="0" borderId="0" xfId="0" applyNumberFormat="1" applyFont="1" applyBorder="1" applyAlignment="1">
      <alignment horizontal="left" vertical="top"/>
    </xf>
    <xf numFmtId="0" fontId="6" fillId="0" borderId="0" xfId="0" applyFont="1" applyAlignment="1">
      <alignment horizontal="center" vertical="center" wrapText="1"/>
    </xf>
    <xf numFmtId="0" fontId="6" fillId="0" borderId="0" xfId="0" applyFont="1" applyFill="1" applyBorder="1" applyAlignment="1">
      <alignment horizontal="center" vertical="center" wrapText="1"/>
    </xf>
    <xf numFmtId="3" fontId="5" fillId="0" borderId="15" xfId="0" applyNumberFormat="1" applyFont="1" applyBorder="1"/>
    <xf numFmtId="3" fontId="5" fillId="0" borderId="0" xfId="0" applyNumberFormat="1" applyFont="1" applyBorder="1"/>
    <xf numFmtId="3" fontId="5" fillId="0" borderId="5" xfId="0" applyNumberFormat="1" applyFont="1" applyBorder="1"/>
    <xf numFmtId="3" fontId="5" fillId="0" borderId="0" xfId="0" applyNumberFormat="1" applyFont="1" applyFill="1" applyBorder="1" applyAlignment="1">
      <alignment horizontal="right" vertical="top"/>
    </xf>
    <xf numFmtId="3" fontId="0" fillId="0" borderId="0" xfId="0" applyNumberFormat="1" applyFont="1" applyFill="1" applyBorder="1" applyAlignment="1">
      <alignment horizontal="right" vertical="top"/>
    </xf>
    <xf numFmtId="3" fontId="5" fillId="0" borderId="0" xfId="0" applyNumberFormat="1" applyFont="1" applyBorder="1" applyAlignment="1">
      <alignment horizontal="right" vertical="top"/>
    </xf>
    <xf numFmtId="0" fontId="0" fillId="0" borderId="0" xfId="0" applyFont="1" applyAlignment="1">
      <alignment horizontal="right"/>
    </xf>
    <xf numFmtId="0" fontId="0" fillId="0" borderId="0" xfId="0" applyFill="1" applyBorder="1" applyAlignment="1">
      <alignment vertical="top"/>
    </xf>
    <xf numFmtId="0" fontId="30" fillId="6" borderId="7" xfId="0" applyFont="1" applyFill="1" applyBorder="1" applyAlignment="1">
      <alignment vertical="top" wrapText="1"/>
    </xf>
    <xf numFmtId="0" fontId="40" fillId="0" borderId="0" xfId="0" applyFont="1" applyFill="1" applyBorder="1" applyAlignment="1">
      <alignment vertical="top" wrapText="1"/>
    </xf>
    <xf numFmtId="0" fontId="40" fillId="0" borderId="0" xfId="0" applyFont="1" applyFill="1" applyBorder="1" applyAlignment="1">
      <alignment horizontal="left" vertical="top" wrapText="1"/>
    </xf>
    <xf numFmtId="0" fontId="40" fillId="0" borderId="0" xfId="0" applyFont="1" applyFill="1" applyBorder="1" applyAlignment="1">
      <alignment horizontal="left" vertical="top"/>
    </xf>
    <xf numFmtId="0" fontId="0" fillId="0" borderId="6" xfId="0" applyBorder="1" applyAlignment="1">
      <alignment horizontal="right" vertical="top" wrapText="1"/>
    </xf>
    <xf numFmtId="0" fontId="1" fillId="0" borderId="0" xfId="0" applyFont="1" applyAlignment="1">
      <alignment horizontal="right"/>
    </xf>
    <xf numFmtId="0" fontId="1" fillId="0" borderId="0" xfId="0" applyFont="1" applyAlignment="1">
      <alignment horizontal="left"/>
    </xf>
    <xf numFmtId="0" fontId="1" fillId="0" borderId="0" xfId="0" applyFont="1" applyAlignment="1">
      <alignment horizontal="right" vertical="top" wrapText="1"/>
    </xf>
    <xf numFmtId="0" fontId="1" fillId="0" borderId="0" xfId="0" applyFont="1" applyAlignment="1">
      <alignment horizontal="left" wrapText="1"/>
    </xf>
    <xf numFmtId="3" fontId="39" fillId="0" borderId="0" xfId="0" applyNumberFormat="1" applyFont="1" applyAlignment="1">
      <alignment horizontal="left" vertical="top" wrapText="1"/>
    </xf>
    <xf numFmtId="0" fontId="6" fillId="0" borderId="1" xfId="0" applyFont="1" applyBorder="1" applyAlignment="1">
      <alignment horizontal="left" vertical="top" wrapText="1"/>
    </xf>
    <xf numFmtId="3" fontId="5" fillId="0" borderId="1" xfId="0" applyNumberFormat="1" applyFont="1" applyBorder="1" applyAlignment="1">
      <alignment horizontal="right" vertical="top"/>
    </xf>
    <xf numFmtId="3" fontId="0" fillId="0" borderId="0" xfId="0" applyNumberFormat="1" applyFill="1" applyBorder="1" applyAlignment="1">
      <alignment horizontal="left"/>
    </xf>
    <xf numFmtId="0" fontId="0" fillId="0" borderId="0" xfId="0" applyFill="1" applyBorder="1" applyAlignment="1">
      <alignment horizontal="left"/>
    </xf>
    <xf numFmtId="0" fontId="1" fillId="0" borderId="1" xfId="0" applyFont="1" applyFill="1" applyBorder="1" applyAlignment="1">
      <alignment horizontal="center" vertical="top" wrapText="1"/>
    </xf>
    <xf numFmtId="0" fontId="33" fillId="0" borderId="0" xfId="0" applyFont="1" applyBorder="1"/>
    <xf numFmtId="0" fontId="26" fillId="0" borderId="0" xfId="0" applyFont="1" applyFill="1" applyBorder="1" applyAlignment="1">
      <alignment vertical="center"/>
    </xf>
    <xf numFmtId="3" fontId="33" fillId="0" borderId="0" xfId="0" applyNumberFormat="1" applyFont="1" applyFill="1" applyBorder="1" applyAlignment="1">
      <alignment horizontal="left"/>
    </xf>
    <xf numFmtId="0" fontId="1" fillId="0" borderId="0" xfId="0" quotePrefix="1" applyFont="1" applyFill="1" applyBorder="1" applyAlignment="1">
      <alignment horizontal="center" vertical="top" wrapText="1"/>
    </xf>
    <xf numFmtId="167" fontId="0" fillId="0" borderId="0" xfId="0" applyNumberFormat="1" applyAlignment="1">
      <alignment horizontal="left" vertical="top"/>
    </xf>
    <xf numFmtId="168" fontId="0" fillId="0" borderId="0" xfId="0" applyNumberFormat="1" applyFill="1" applyBorder="1" applyAlignment="1">
      <alignment horizontal="left"/>
    </xf>
    <xf numFmtId="168" fontId="33" fillId="0" borderId="0" xfId="0" applyNumberFormat="1" applyFont="1" applyFill="1" applyBorder="1" applyAlignment="1">
      <alignment horizontal="left"/>
    </xf>
    <xf numFmtId="168" fontId="39" fillId="0" borderId="0" xfId="0" applyNumberFormat="1" applyFont="1" applyFill="1" applyBorder="1" applyAlignment="1">
      <alignment horizontal="left" vertical="top"/>
    </xf>
    <xf numFmtId="167" fontId="39" fillId="0" borderId="0" xfId="0" applyNumberFormat="1" applyFont="1" applyBorder="1" applyAlignment="1">
      <alignment horizontal="left" vertical="top"/>
    </xf>
    <xf numFmtId="167" fontId="39" fillId="0" borderId="0" xfId="0" applyNumberFormat="1" applyFont="1" applyFill="1" applyBorder="1" applyAlignment="1">
      <alignment horizontal="left" vertical="top"/>
    </xf>
    <xf numFmtId="0" fontId="34" fillId="0" borderId="0" xfId="0" applyFont="1"/>
    <xf numFmtId="0" fontId="34" fillId="6" borderId="0" xfId="0" applyFont="1" applyFill="1" applyAlignment="1">
      <alignment vertical="center"/>
    </xf>
    <xf numFmtId="3" fontId="34" fillId="0" borderId="0" xfId="0" applyNumberFormat="1" applyFont="1"/>
    <xf numFmtId="0" fontId="42" fillId="0" borderId="0" xfId="0" applyFont="1"/>
    <xf numFmtId="0" fontId="37" fillId="0" borderId="0" xfId="0" applyFont="1" applyBorder="1"/>
    <xf numFmtId="3" fontId="5" fillId="0" borderId="0" xfId="0" applyNumberFormat="1" applyFont="1" applyAlignment="1">
      <alignment horizontal="left" vertical="top"/>
    </xf>
    <xf numFmtId="3" fontId="0" fillId="0" borderId="0" xfId="0" applyNumberFormat="1" applyFill="1" applyBorder="1"/>
    <xf numFmtId="0" fontId="3" fillId="0" borderId="0" xfId="1" applyFont="1" applyBorder="1" applyAlignment="1">
      <alignment horizontal="center" vertical="center" wrapText="1"/>
    </xf>
    <xf numFmtId="0" fontId="3" fillId="0" borderId="1" xfId="1" applyFont="1" applyBorder="1" applyAlignment="1">
      <alignment horizontal="center" vertical="center" wrapText="1"/>
    </xf>
    <xf numFmtId="0" fontId="14" fillId="3" borderId="0" xfId="1" applyFont="1" applyFill="1" applyBorder="1" applyAlignment="1">
      <alignment horizontal="center" vertical="center" wrapText="1"/>
    </xf>
    <xf numFmtId="0" fontId="14" fillId="2" borderId="0" xfId="1" applyFont="1" applyFill="1" applyBorder="1" applyAlignment="1">
      <alignment horizontal="center" vertical="center" wrapText="1"/>
    </xf>
    <xf numFmtId="0" fontId="1" fillId="0" borderId="4" xfId="0" applyFont="1" applyBorder="1" applyAlignment="1">
      <alignment horizontal="center"/>
    </xf>
    <xf numFmtId="0" fontId="18" fillId="0" borderId="8" xfId="0" applyFont="1" applyBorder="1" applyAlignment="1">
      <alignment horizontal="center" vertical="top" wrapText="1"/>
    </xf>
    <xf numFmtId="0" fontId="18" fillId="0" borderId="9" xfId="0" applyFont="1" applyBorder="1" applyAlignment="1">
      <alignment horizontal="center" vertical="top" wrapText="1"/>
    </xf>
    <xf numFmtId="0" fontId="43" fillId="0" borderId="16" xfId="0" applyFont="1" applyBorder="1" applyAlignment="1">
      <alignment horizontal="left" vertical="center" wrapText="1" indent="1"/>
    </xf>
    <xf numFmtId="0" fontId="43" fillId="0" borderId="17" xfId="0" applyFont="1" applyBorder="1" applyAlignment="1">
      <alignment horizontal="left" vertical="center" wrapText="1" indent="1"/>
    </xf>
    <xf numFmtId="0" fontId="43" fillId="0" borderId="18" xfId="0" applyFont="1" applyBorder="1" applyAlignment="1">
      <alignment horizontal="left" vertical="center" wrapText="1" indent="1"/>
    </xf>
    <xf numFmtId="0" fontId="43" fillId="0" borderId="19" xfId="0" applyFont="1" applyBorder="1" applyAlignment="1">
      <alignment horizontal="left" vertical="center" wrapText="1" indent="1"/>
    </xf>
  </cellXfs>
  <cellStyles count="2">
    <cellStyle name="Normal" xfId="0" builtinId="0"/>
    <cellStyle name="Normal 2" xfId="1" xr:uid="{1001C99C-85A7-4BEC-AA6B-7D289C10300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FFEF7-C977-4E5F-9883-8155D32BCDFD}">
  <dimension ref="A1:H181"/>
  <sheetViews>
    <sheetView workbookViewId="0">
      <pane ySplit="1" topLeftCell="A2" activePane="bottomLeft" state="frozen"/>
      <selection pane="bottomLeft" activeCell="C147" sqref="C147"/>
    </sheetView>
  </sheetViews>
  <sheetFormatPr defaultRowHeight="14.4"/>
  <cols>
    <col min="2" max="2" width="18.33203125" customWidth="1"/>
    <col min="3" max="3" width="20.44140625" customWidth="1"/>
    <col min="4" max="4" width="21.109375" customWidth="1"/>
    <col min="5" max="5" width="18.109375" customWidth="1"/>
    <col min="6" max="6" width="21.33203125" customWidth="1"/>
    <col min="7" max="7" width="14.21875" customWidth="1"/>
    <col min="8" max="8" width="19.5546875" customWidth="1"/>
  </cols>
  <sheetData>
    <row r="1" spans="1:8" ht="58.8" customHeight="1">
      <c r="A1" s="253" t="s">
        <v>126</v>
      </c>
      <c r="B1" s="253"/>
      <c r="C1" s="252" t="s">
        <v>128</v>
      </c>
      <c r="D1" s="252"/>
      <c r="E1" s="13" t="s">
        <v>124</v>
      </c>
      <c r="F1" s="13" t="s">
        <v>123</v>
      </c>
      <c r="G1" s="10" t="s">
        <v>125</v>
      </c>
      <c r="H1" s="14" t="s">
        <v>133</v>
      </c>
    </row>
    <row r="2" spans="1:8" ht="16.2" customHeight="1">
      <c r="A2" s="22"/>
      <c r="B2" s="22"/>
      <c r="C2" s="254" t="s">
        <v>231</v>
      </c>
      <c r="D2" s="254"/>
      <c r="E2" s="24"/>
      <c r="F2" s="24"/>
      <c r="G2" s="25"/>
      <c r="H2" s="14"/>
    </row>
    <row r="3" spans="1:8" ht="14.4" customHeight="1">
      <c r="A3" s="22"/>
      <c r="B3" s="22"/>
      <c r="C3" s="255" t="s">
        <v>232</v>
      </c>
      <c r="D3" s="255"/>
      <c r="E3" s="24"/>
      <c r="F3" s="24"/>
      <c r="G3" s="25"/>
      <c r="H3" s="14"/>
    </row>
    <row r="4" spans="1:8">
      <c r="A4" s="2" t="s">
        <v>0</v>
      </c>
      <c r="B4" s="2"/>
      <c r="C4" s="2"/>
      <c r="D4" s="2"/>
      <c r="E4" s="7">
        <v>76506928.400000006</v>
      </c>
      <c r="F4" s="7">
        <v>92337852</v>
      </c>
      <c r="G4" s="4">
        <v>1.89747608352826</v>
      </c>
    </row>
    <row r="5" spans="1:8">
      <c r="A5" s="8" t="s">
        <v>1</v>
      </c>
      <c r="B5" s="9"/>
      <c r="C5" s="9"/>
      <c r="D5" s="9"/>
      <c r="E5" s="7">
        <v>9932560</v>
      </c>
      <c r="F5" s="7">
        <v>11855975</v>
      </c>
      <c r="G5" s="4">
        <v>1.7849101691381319</v>
      </c>
    </row>
    <row r="6" spans="1:8">
      <c r="A6" s="3" t="s">
        <v>2</v>
      </c>
      <c r="B6" s="1"/>
      <c r="C6" s="1"/>
      <c r="D6" s="1"/>
      <c r="E6" s="6">
        <v>1581082</v>
      </c>
      <c r="F6" s="6">
        <v>1652171</v>
      </c>
      <c r="G6" s="5">
        <v>0.4405342316080807</v>
      </c>
    </row>
    <row r="7" spans="1:8">
      <c r="A7" s="3" t="s">
        <v>3</v>
      </c>
      <c r="B7" s="1"/>
      <c r="C7" s="1"/>
      <c r="D7" s="1"/>
      <c r="E7" s="6">
        <v>278474</v>
      </c>
      <c r="F7" s="6">
        <v>328699</v>
      </c>
      <c r="G7" s="5">
        <v>1.6710781995184387</v>
      </c>
    </row>
    <row r="8" spans="1:8">
      <c r="A8" s="3" t="s">
        <v>4</v>
      </c>
      <c r="B8" s="1"/>
      <c r="C8" s="1"/>
      <c r="D8" s="1"/>
      <c r="E8" s="6">
        <v>391170</v>
      </c>
      <c r="F8" s="6">
        <v>424150</v>
      </c>
      <c r="G8" s="5">
        <v>0.81228718591412896</v>
      </c>
    </row>
    <row r="9" spans="1:8">
      <c r="A9" s="3" t="s">
        <v>5</v>
      </c>
      <c r="B9" s="1"/>
      <c r="C9" s="1"/>
      <c r="D9" s="1"/>
      <c r="E9" s="6">
        <v>505058</v>
      </c>
      <c r="F9" s="6">
        <v>669773</v>
      </c>
      <c r="G9" s="5">
        <v>2.8612800995184706</v>
      </c>
    </row>
    <row r="10" spans="1:8">
      <c r="A10" s="3" t="s">
        <v>6</v>
      </c>
      <c r="B10" s="1"/>
      <c r="C10" s="1"/>
      <c r="D10" s="1"/>
      <c r="E10" s="6">
        <v>2173831</v>
      </c>
      <c r="F10" s="6">
        <v>2761720</v>
      </c>
      <c r="G10" s="5">
        <v>2.4211608247043159</v>
      </c>
    </row>
    <row r="11" spans="1:8">
      <c r="A11" s="3" t="s">
        <v>7</v>
      </c>
      <c r="B11" s="1"/>
      <c r="C11" s="1"/>
      <c r="D11" s="1"/>
      <c r="E11" s="6">
        <v>117680</v>
      </c>
      <c r="F11" s="6">
        <v>121430</v>
      </c>
      <c r="G11" s="5">
        <v>0.31400907639884679</v>
      </c>
    </row>
    <row r="12" spans="1:8">
      <c r="A12" s="3" t="s">
        <v>8</v>
      </c>
      <c r="B12" s="1"/>
      <c r="C12" s="1"/>
      <c r="D12" s="1"/>
      <c r="E12" s="6">
        <v>1177604</v>
      </c>
      <c r="F12" s="6">
        <v>1489040</v>
      </c>
      <c r="G12" s="5">
        <v>2.3729288174340724</v>
      </c>
    </row>
    <row r="13" spans="1:8">
      <c r="A13" s="3" t="s">
        <v>9</v>
      </c>
      <c r="B13" s="1"/>
      <c r="C13" s="1"/>
      <c r="D13" s="1"/>
      <c r="E13" s="6">
        <v>338855</v>
      </c>
      <c r="F13" s="6">
        <v>353337</v>
      </c>
      <c r="G13" s="5">
        <v>0.41914666811493362</v>
      </c>
    </row>
    <row r="14" spans="1:8">
      <c r="A14" s="3" t="s">
        <v>10</v>
      </c>
      <c r="B14" s="1"/>
      <c r="C14" s="1"/>
      <c r="D14" s="1"/>
      <c r="E14" s="6">
        <v>230403</v>
      </c>
      <c r="F14" s="6">
        <v>249131</v>
      </c>
      <c r="G14" s="5">
        <v>0.78411939062701386</v>
      </c>
    </row>
    <row r="15" spans="1:8">
      <c r="A15" s="3" t="s">
        <v>11</v>
      </c>
      <c r="B15" s="1"/>
      <c r="C15" s="1"/>
      <c r="D15" s="1"/>
      <c r="E15" s="6">
        <v>485433</v>
      </c>
      <c r="F15" s="6">
        <v>575356</v>
      </c>
      <c r="G15" s="5">
        <v>1.7130536442392597</v>
      </c>
    </row>
    <row r="16" spans="1:8">
      <c r="A16" s="3" t="s">
        <v>12</v>
      </c>
      <c r="B16" s="1"/>
      <c r="C16" s="1"/>
      <c r="D16" s="1"/>
      <c r="E16" s="6">
        <v>472780</v>
      </c>
      <c r="F16" s="6">
        <v>552573</v>
      </c>
      <c r="G16" s="5">
        <v>1.5709108788380721</v>
      </c>
    </row>
    <row r="17" spans="1:7">
      <c r="A17" s="3" t="s">
        <v>13</v>
      </c>
      <c r="B17" s="1"/>
      <c r="C17" s="1"/>
      <c r="D17" s="1"/>
      <c r="E17" s="6">
        <v>471379</v>
      </c>
      <c r="F17" s="6">
        <v>529039</v>
      </c>
      <c r="G17" s="5">
        <v>1.1600420377209764</v>
      </c>
    </row>
    <row r="18" spans="1:7">
      <c r="A18" s="3" t="s">
        <v>14</v>
      </c>
      <c r="B18" s="1"/>
      <c r="C18" s="1"/>
      <c r="D18" s="1"/>
      <c r="E18" s="6">
        <v>379310</v>
      </c>
      <c r="F18" s="6">
        <v>459941</v>
      </c>
      <c r="G18" s="5">
        <v>1.9450631074493074</v>
      </c>
    </row>
    <row r="19" spans="1:7">
      <c r="A19" s="3" t="s">
        <v>15</v>
      </c>
      <c r="B19" s="1"/>
      <c r="C19" s="1"/>
      <c r="D19" s="1"/>
      <c r="E19" s="6">
        <v>449811</v>
      </c>
      <c r="F19" s="6">
        <v>588126</v>
      </c>
      <c r="G19" s="5">
        <v>2.7158948301042374</v>
      </c>
    </row>
    <row r="20" spans="1:7">
      <c r="A20" s="3" t="s">
        <v>16</v>
      </c>
      <c r="B20" s="1"/>
      <c r="C20" s="1"/>
      <c r="D20" s="1"/>
      <c r="E20" s="6">
        <v>354908</v>
      </c>
      <c r="F20" s="6">
        <v>392869</v>
      </c>
      <c r="G20" s="5">
        <v>1.0207946375077492</v>
      </c>
    </row>
    <row r="21" spans="1:7">
      <c r="A21" s="3" t="s">
        <v>17</v>
      </c>
      <c r="B21" s="1"/>
      <c r="C21" s="1"/>
      <c r="D21" s="1"/>
      <c r="E21" s="6">
        <v>57407</v>
      </c>
      <c r="F21" s="6">
        <v>64147</v>
      </c>
      <c r="G21" s="5">
        <v>1.1156806370351324</v>
      </c>
    </row>
    <row r="22" spans="1:7">
      <c r="A22" s="3" t="s">
        <v>18</v>
      </c>
      <c r="B22" s="1"/>
      <c r="C22" s="1"/>
      <c r="D22" s="1"/>
      <c r="E22" s="6">
        <v>467375</v>
      </c>
      <c r="F22" s="6">
        <v>644473</v>
      </c>
      <c r="G22" s="5">
        <v>3.2633673811215846</v>
      </c>
    </row>
    <row r="23" spans="1:7">
      <c r="A23" s="3"/>
      <c r="B23" s="1"/>
      <c r="C23" s="1"/>
      <c r="D23" s="1"/>
      <c r="E23" s="6"/>
      <c r="F23" s="6"/>
      <c r="G23" s="5"/>
    </row>
    <row r="24" spans="1:7">
      <c r="A24" s="8" t="s">
        <v>19</v>
      </c>
      <c r="B24" s="9"/>
      <c r="C24" s="9"/>
      <c r="D24" s="9"/>
      <c r="E24" s="7">
        <v>1365412</v>
      </c>
      <c r="F24" s="7">
        <v>1616867</v>
      </c>
      <c r="G24" s="4">
        <v>1.7037667342972629</v>
      </c>
    </row>
    <row r="25" spans="1:7">
      <c r="A25" s="3" t="s">
        <v>20</v>
      </c>
      <c r="B25" s="1"/>
      <c r="C25" s="1">
        <v>1</v>
      </c>
      <c r="D25" s="1">
        <v>1</v>
      </c>
      <c r="E25" s="6">
        <v>209491</v>
      </c>
      <c r="F25" s="6">
        <v>234733</v>
      </c>
      <c r="G25" s="5">
        <v>1.1435452002208857</v>
      </c>
    </row>
    <row r="26" spans="1:7">
      <c r="A26" s="3" t="s">
        <v>134</v>
      </c>
      <c r="B26" s="1"/>
      <c r="C26" s="1">
        <v>11</v>
      </c>
      <c r="D26" s="1">
        <v>11</v>
      </c>
      <c r="E26" s="6">
        <v>330129</v>
      </c>
      <c r="F26" s="6">
        <v>403944</v>
      </c>
      <c r="G26" s="5">
        <v>2.0372978496915994</v>
      </c>
    </row>
    <row r="27" spans="1:7">
      <c r="A27" s="15" t="s">
        <v>21</v>
      </c>
      <c r="B27" s="1"/>
      <c r="C27" s="16"/>
      <c r="D27" s="16"/>
      <c r="E27" s="6">
        <v>252386</v>
      </c>
      <c r="F27" s="6">
        <v>318676</v>
      </c>
      <c r="G27" s="5">
        <v>2.3582525128160947</v>
      </c>
    </row>
    <row r="28" spans="1:7">
      <c r="A28" s="3" t="s">
        <v>22</v>
      </c>
      <c r="B28" s="1"/>
      <c r="C28" s="1">
        <v>27</v>
      </c>
      <c r="D28" s="1">
        <v>27</v>
      </c>
      <c r="E28" s="6">
        <v>161623</v>
      </c>
      <c r="F28" s="6">
        <v>191078</v>
      </c>
      <c r="G28" s="5">
        <v>1.6873127415469646</v>
      </c>
    </row>
    <row r="29" spans="1:7">
      <c r="A29" s="3" t="s">
        <v>23</v>
      </c>
      <c r="B29" s="1"/>
      <c r="C29" s="1">
        <v>32</v>
      </c>
      <c r="D29" s="1">
        <v>32</v>
      </c>
      <c r="E29" s="6">
        <v>174023</v>
      </c>
      <c r="F29" s="6">
        <v>201613</v>
      </c>
      <c r="G29" s="5">
        <v>1.4816892864534692</v>
      </c>
    </row>
    <row r="30" spans="1:7">
      <c r="A30" s="3" t="s">
        <v>24</v>
      </c>
      <c r="B30" s="1"/>
      <c r="C30" s="1">
        <v>44</v>
      </c>
      <c r="D30" s="1">
        <v>44</v>
      </c>
      <c r="E30" s="6">
        <v>140631</v>
      </c>
      <c r="F30" s="6">
        <v>154187</v>
      </c>
      <c r="G30" s="5">
        <v>0.92400596706114779</v>
      </c>
    </row>
    <row r="31" spans="1:7">
      <c r="A31" s="3" t="s">
        <v>25</v>
      </c>
      <c r="B31" s="1"/>
      <c r="C31" s="1">
        <v>81</v>
      </c>
      <c r="D31" s="1">
        <v>81</v>
      </c>
      <c r="E31" s="6">
        <v>97129</v>
      </c>
      <c r="F31" s="6">
        <v>112636</v>
      </c>
      <c r="G31" s="5">
        <v>1.4914149413427724</v>
      </c>
    </row>
    <row r="32" spans="1:7">
      <c r="A32" s="3"/>
      <c r="B32" s="1"/>
      <c r="C32" s="1"/>
      <c r="D32" s="1"/>
      <c r="E32" s="6"/>
      <c r="F32" s="6"/>
      <c r="G32" s="5"/>
    </row>
    <row r="33" spans="1:7">
      <c r="A33" s="8" t="s">
        <v>26</v>
      </c>
      <c r="B33" s="9"/>
      <c r="C33" s="9"/>
      <c r="D33" s="9"/>
      <c r="E33" s="7">
        <v>4200478</v>
      </c>
      <c r="F33" s="7">
        <v>4748372</v>
      </c>
      <c r="G33" s="4">
        <v>1.2329018469954045</v>
      </c>
    </row>
    <row r="34" spans="1:7">
      <c r="A34" s="3" t="s">
        <v>27</v>
      </c>
      <c r="B34" s="1"/>
      <c r="C34" s="1">
        <v>28</v>
      </c>
      <c r="D34" s="1">
        <v>28</v>
      </c>
      <c r="E34" s="6">
        <v>514241</v>
      </c>
      <c r="F34" s="6">
        <v>568017</v>
      </c>
      <c r="G34" s="5">
        <v>0.99900559669243716</v>
      </c>
    </row>
    <row r="35" spans="1:7">
      <c r="A35" s="3" t="s">
        <v>28</v>
      </c>
      <c r="B35" s="1"/>
      <c r="C35" s="1">
        <v>29</v>
      </c>
      <c r="D35" s="1">
        <v>29</v>
      </c>
      <c r="E35" s="6">
        <v>594206</v>
      </c>
      <c r="F35" s="6">
        <v>658587</v>
      </c>
      <c r="G35" s="5">
        <v>1.0334458812732983</v>
      </c>
    </row>
    <row r="36" spans="1:7">
      <c r="A36" s="3" t="s">
        <v>29</v>
      </c>
      <c r="B36" s="1"/>
      <c r="C36" s="1">
        <v>33</v>
      </c>
      <c r="D36" s="1">
        <v>33</v>
      </c>
      <c r="E36" s="6">
        <v>657945</v>
      </c>
      <c r="F36" s="6">
        <v>741906</v>
      </c>
      <c r="G36" s="5">
        <v>1.2075875298205752</v>
      </c>
    </row>
    <row r="37" spans="1:7">
      <c r="A37" s="3" t="s">
        <v>30</v>
      </c>
      <c r="B37" s="1"/>
      <c r="C37" s="1">
        <v>55</v>
      </c>
      <c r="D37" s="1">
        <v>55</v>
      </c>
      <c r="E37" s="6">
        <v>2434086</v>
      </c>
      <c r="F37" s="6">
        <v>2779862</v>
      </c>
      <c r="G37" s="5">
        <v>1.3364235229794907</v>
      </c>
    </row>
    <row r="38" spans="1:7">
      <c r="A38" s="3"/>
      <c r="B38" s="1"/>
      <c r="C38" s="1"/>
      <c r="D38" s="1"/>
      <c r="E38" s="6"/>
      <c r="F38" s="6"/>
      <c r="G38" s="5"/>
    </row>
    <row r="39" spans="1:7">
      <c r="A39" s="8" t="s">
        <v>31</v>
      </c>
      <c r="B39" s="9"/>
      <c r="C39" s="9"/>
      <c r="D39" s="9"/>
      <c r="E39" s="7">
        <v>2813159</v>
      </c>
      <c r="F39" s="7">
        <v>3229163</v>
      </c>
      <c r="G39" s="4">
        <v>1.3879375570988728</v>
      </c>
    </row>
    <row r="40" spans="1:7">
      <c r="A40" s="3" t="s">
        <v>32</v>
      </c>
      <c r="B40" s="1"/>
      <c r="C40" s="27" t="s">
        <v>236</v>
      </c>
      <c r="D40" s="27">
        <v>9</v>
      </c>
      <c r="E40" s="6">
        <v>16467</v>
      </c>
      <c r="F40" s="6">
        <v>16604</v>
      </c>
      <c r="G40" s="5">
        <v>8.2841440353220719E-2</v>
      </c>
    </row>
    <row r="41" spans="1:7">
      <c r="A41" s="3" t="s">
        <v>33</v>
      </c>
      <c r="B41" s="1"/>
      <c r="C41" s="27" t="s">
        <v>237</v>
      </c>
      <c r="D41" s="27">
        <v>15</v>
      </c>
      <c r="E41" s="6">
        <v>993580</v>
      </c>
      <c r="F41" s="6">
        <v>1124773</v>
      </c>
      <c r="G41" s="5">
        <v>1.2472542825774147</v>
      </c>
    </row>
    <row r="42" spans="1:7">
      <c r="A42" s="3" t="s">
        <v>34</v>
      </c>
      <c r="B42" s="1"/>
      <c r="C42" s="1">
        <v>97</v>
      </c>
      <c r="D42" s="1">
        <v>31</v>
      </c>
      <c r="E42" s="6">
        <v>1287575</v>
      </c>
      <c r="F42" s="6">
        <v>1489645</v>
      </c>
      <c r="G42" s="5">
        <v>1.4676395818894017</v>
      </c>
    </row>
    <row r="43" spans="1:7">
      <c r="A43" s="3" t="s">
        <v>35</v>
      </c>
      <c r="B43" s="1"/>
      <c r="C43" s="1">
        <v>50</v>
      </c>
      <c r="D43" s="1">
        <v>50</v>
      </c>
      <c r="E43" s="6">
        <v>366962</v>
      </c>
      <c r="F43" s="6">
        <v>421355</v>
      </c>
      <c r="G43" s="5">
        <v>1.3910027972164452</v>
      </c>
    </row>
    <row r="44" spans="1:7">
      <c r="A44" s="3" t="s">
        <v>36</v>
      </c>
      <c r="B44" s="1"/>
      <c r="C44" s="1">
        <v>57</v>
      </c>
      <c r="D44" s="1">
        <v>57</v>
      </c>
      <c r="E44" s="6">
        <v>148575</v>
      </c>
      <c r="F44" s="6">
        <v>176786</v>
      </c>
      <c r="G44" s="5">
        <v>1.7527319102128347</v>
      </c>
    </row>
    <row r="45" spans="1:7">
      <c r="A45" s="3"/>
      <c r="B45" s="1"/>
      <c r="C45" s="1"/>
      <c r="D45" s="1"/>
      <c r="E45" s="6"/>
      <c r="F45" s="6"/>
      <c r="G45" s="5"/>
    </row>
    <row r="46" spans="1:7">
      <c r="A46" s="8" t="s">
        <v>37</v>
      </c>
      <c r="B46" s="9"/>
      <c r="C46" s="9"/>
      <c r="D46" s="9"/>
      <c r="E46" s="7">
        <v>8204742</v>
      </c>
      <c r="F46" s="7">
        <v>10137737</v>
      </c>
      <c r="G46" s="4">
        <v>2.1368777289137997</v>
      </c>
    </row>
    <row r="47" spans="1:7">
      <c r="A47" s="3" t="s">
        <v>38</v>
      </c>
      <c r="B47" s="1"/>
      <c r="C47" s="1">
        <v>8</v>
      </c>
      <c r="D47" s="1">
        <v>8</v>
      </c>
      <c r="E47" s="6">
        <v>557659</v>
      </c>
      <c r="F47" s="6">
        <v>687482</v>
      </c>
      <c r="G47" s="5">
        <v>2.1137637579545787</v>
      </c>
    </row>
    <row r="48" spans="1:7">
      <c r="A48" s="3" t="s">
        <v>39</v>
      </c>
      <c r="B48" s="1"/>
      <c r="C48" s="1">
        <v>14</v>
      </c>
      <c r="D48" s="1">
        <v>14</v>
      </c>
      <c r="E48" s="6">
        <v>2234088</v>
      </c>
      <c r="F48" s="6">
        <v>2924433</v>
      </c>
      <c r="G48" s="5">
        <v>2.7277404702134245</v>
      </c>
    </row>
    <row r="49" spans="1:7">
      <c r="A49" s="3" t="s">
        <v>40</v>
      </c>
      <c r="B49" s="1"/>
      <c r="C49" s="1">
        <v>49</v>
      </c>
      <c r="D49" s="1">
        <v>49</v>
      </c>
      <c r="E49" s="6">
        <v>1659883</v>
      </c>
      <c r="F49" s="6">
        <v>1955373</v>
      </c>
      <c r="G49" s="5">
        <v>1.6509208154213306</v>
      </c>
    </row>
    <row r="50" spans="1:7">
      <c r="A50" s="3" t="s">
        <v>41</v>
      </c>
      <c r="B50" s="1"/>
      <c r="C50" s="1">
        <v>54</v>
      </c>
      <c r="D50" s="1">
        <v>54</v>
      </c>
      <c r="E50" s="6">
        <v>1614942</v>
      </c>
      <c r="F50" s="6">
        <v>2014019</v>
      </c>
      <c r="G50" s="5">
        <v>2.2316596098840957</v>
      </c>
    </row>
    <row r="51" spans="1:7">
      <c r="A51" s="3" t="s">
        <v>42</v>
      </c>
      <c r="B51" s="1"/>
      <c r="C51" s="1"/>
      <c r="D51" s="1"/>
      <c r="E51" s="6">
        <v>267788</v>
      </c>
      <c r="F51" s="6">
        <v>326336</v>
      </c>
      <c r="G51" s="5">
        <v>1.9958929799033909</v>
      </c>
    </row>
    <row r="52" spans="1:7">
      <c r="A52" s="3" t="s">
        <v>43</v>
      </c>
      <c r="B52" s="1"/>
      <c r="C52" s="1">
        <v>69</v>
      </c>
      <c r="D52" s="1">
        <v>69</v>
      </c>
      <c r="E52" s="6">
        <v>1068783</v>
      </c>
      <c r="F52" s="6">
        <v>1273240</v>
      </c>
      <c r="G52" s="5">
        <v>1.764876625998224</v>
      </c>
    </row>
    <row r="53" spans="1:7">
      <c r="A53" s="3" t="s">
        <v>135</v>
      </c>
      <c r="B53" s="1"/>
      <c r="C53" s="1">
        <v>71</v>
      </c>
      <c r="D53" s="1">
        <v>71</v>
      </c>
      <c r="E53" s="6">
        <v>433542</v>
      </c>
      <c r="F53" s="6">
        <v>534443</v>
      </c>
      <c r="G53" s="5">
        <v>2.1132373735659238</v>
      </c>
    </row>
    <row r="54" spans="1:7">
      <c r="A54" s="15" t="s">
        <v>44</v>
      </c>
      <c r="B54" s="1"/>
      <c r="C54" s="16"/>
      <c r="D54" s="16"/>
      <c r="E54" s="6">
        <v>194260</v>
      </c>
      <c r="F54" s="6">
        <v>221178</v>
      </c>
      <c r="G54" s="5">
        <v>1.3054401431120466</v>
      </c>
    </row>
    <row r="55" spans="1:7">
      <c r="A55" s="3" t="s">
        <v>45</v>
      </c>
      <c r="B55" s="1"/>
      <c r="C55" s="1">
        <v>77</v>
      </c>
      <c r="D55" s="1">
        <v>77</v>
      </c>
      <c r="E55" s="6">
        <v>173797</v>
      </c>
      <c r="F55" s="6">
        <v>201233</v>
      </c>
      <c r="G55" s="5">
        <v>1.4757351940870578</v>
      </c>
    </row>
    <row r="56" spans="1:7">
      <c r="A56" s="3"/>
      <c r="B56" s="1"/>
      <c r="C56" s="1"/>
      <c r="D56" s="1"/>
      <c r="E56" s="6"/>
      <c r="F56" s="6"/>
      <c r="G56" s="5"/>
    </row>
    <row r="57" spans="1:7">
      <c r="A57" s="8" t="s">
        <v>46</v>
      </c>
      <c r="B57" s="9"/>
      <c r="C57" s="9"/>
      <c r="D57" s="9"/>
      <c r="E57" s="7">
        <v>9320629</v>
      </c>
      <c r="F57" s="7">
        <v>12609803</v>
      </c>
      <c r="G57" s="4">
        <v>3.0668776277849474</v>
      </c>
    </row>
    <row r="58" spans="1:7">
      <c r="A58" s="3" t="s">
        <v>47</v>
      </c>
      <c r="B58" s="1"/>
      <c r="C58" s="1">
        <v>10</v>
      </c>
      <c r="D58" s="1">
        <v>10</v>
      </c>
      <c r="E58" s="6">
        <v>1905348</v>
      </c>
      <c r="F58" s="6">
        <v>2377395</v>
      </c>
      <c r="G58" s="5">
        <v>2.2368451145605261</v>
      </c>
    </row>
    <row r="59" spans="1:7">
      <c r="A59" s="3" t="s">
        <v>48</v>
      </c>
      <c r="B59" s="1"/>
      <c r="C59" s="1">
        <v>21</v>
      </c>
      <c r="D59" s="1">
        <v>21</v>
      </c>
      <c r="E59" s="6">
        <v>2063161</v>
      </c>
      <c r="F59" s="6">
        <v>3090691</v>
      </c>
      <c r="G59" s="5">
        <v>4.1220318450611027</v>
      </c>
    </row>
    <row r="60" spans="1:7">
      <c r="A60" s="3" t="s">
        <v>49</v>
      </c>
      <c r="B60" s="1"/>
      <c r="C60" s="1">
        <v>34</v>
      </c>
      <c r="D60" s="1">
        <v>34</v>
      </c>
      <c r="E60" s="6">
        <v>1965872</v>
      </c>
      <c r="F60" s="6">
        <v>2669847</v>
      </c>
      <c r="G60" s="5">
        <v>3.1064499126135514</v>
      </c>
    </row>
    <row r="61" spans="1:7">
      <c r="A61" s="3" t="s">
        <v>136</v>
      </c>
      <c r="B61" s="1"/>
      <c r="C61" s="1">
        <v>56</v>
      </c>
      <c r="D61" s="1">
        <v>56</v>
      </c>
      <c r="E61" s="6">
        <v>1482955</v>
      </c>
      <c r="F61" s="6">
        <v>1740638</v>
      </c>
      <c r="G61" s="5">
        <v>1.6141616023502836</v>
      </c>
    </row>
    <row r="62" spans="1:7">
      <c r="A62" s="15" t="s">
        <v>50</v>
      </c>
      <c r="B62" s="1"/>
      <c r="C62" s="16"/>
      <c r="D62" s="16"/>
      <c r="E62" s="6">
        <v>196075</v>
      </c>
      <c r="F62" s="6">
        <v>246392</v>
      </c>
      <c r="G62" s="5">
        <v>2.3092745100925516</v>
      </c>
    </row>
    <row r="63" spans="1:7">
      <c r="A63" s="3" t="s">
        <v>51</v>
      </c>
      <c r="B63" s="1"/>
      <c r="C63" s="1">
        <v>58</v>
      </c>
      <c r="D63" s="1">
        <v>58</v>
      </c>
      <c r="E63" s="6">
        <v>1707218</v>
      </c>
      <c r="F63" s="6">
        <v>2484840</v>
      </c>
      <c r="G63" s="5">
        <v>3.8226279990665635</v>
      </c>
    </row>
    <row r="64" spans="1:7">
      <c r="A64" s="3"/>
      <c r="B64" s="1"/>
      <c r="C64" s="1"/>
      <c r="D64" s="1"/>
      <c r="E64" s="6"/>
      <c r="F64" s="6"/>
      <c r="G64" s="5"/>
    </row>
    <row r="65" spans="1:7">
      <c r="A65" s="8" t="s">
        <v>52</v>
      </c>
      <c r="B65" s="9"/>
      <c r="C65" s="9"/>
      <c r="D65" s="9"/>
      <c r="E65" s="7">
        <v>2299229</v>
      </c>
      <c r="F65" s="7">
        <v>2744671</v>
      </c>
      <c r="G65" s="4">
        <v>1.7856594448701246</v>
      </c>
    </row>
    <row r="66" spans="1:7">
      <c r="A66" s="3" t="s">
        <v>53</v>
      </c>
      <c r="B66" s="1"/>
      <c r="C66" s="1">
        <v>40</v>
      </c>
      <c r="D66" s="1">
        <v>40</v>
      </c>
      <c r="E66" s="6">
        <v>217392</v>
      </c>
      <c r="F66" s="6">
        <v>227828</v>
      </c>
      <c r="G66" s="5">
        <v>0.46973083661490111</v>
      </c>
    </row>
    <row r="67" spans="1:7">
      <c r="A67" s="3" t="s">
        <v>54</v>
      </c>
      <c r="B67" s="1"/>
      <c r="C67" s="1">
        <v>51</v>
      </c>
      <c r="D67" s="1">
        <v>51</v>
      </c>
      <c r="E67" s="6">
        <v>380250</v>
      </c>
      <c r="F67" s="6">
        <v>452971</v>
      </c>
      <c r="G67" s="5">
        <v>1.7644185268498314</v>
      </c>
    </row>
    <row r="68" spans="1:7">
      <c r="A68" s="3" t="s">
        <v>55</v>
      </c>
      <c r="B68" s="1"/>
      <c r="C68" s="1">
        <v>52</v>
      </c>
      <c r="D68" s="1">
        <v>52</v>
      </c>
      <c r="E68" s="6">
        <v>681818</v>
      </c>
      <c r="F68" s="6">
        <v>785602</v>
      </c>
      <c r="G68" s="5">
        <v>1.4261736691622229</v>
      </c>
    </row>
    <row r="69" spans="1:7">
      <c r="A69" s="3" t="s">
        <v>137</v>
      </c>
      <c r="B69" s="1"/>
      <c r="C69" s="1">
        <v>53</v>
      </c>
      <c r="D69" s="1">
        <v>53</v>
      </c>
      <c r="E69" s="6">
        <v>593500</v>
      </c>
      <c r="F69" s="6">
        <v>771667</v>
      </c>
      <c r="G69" s="5">
        <v>2.658443878952399</v>
      </c>
    </row>
    <row r="70" spans="1:7">
      <c r="A70" s="3" t="s">
        <v>56</v>
      </c>
      <c r="B70" s="17"/>
      <c r="C70" s="16"/>
      <c r="D70" s="16"/>
      <c r="E70" s="6">
        <v>161912</v>
      </c>
      <c r="F70" s="6">
        <v>222673</v>
      </c>
      <c r="G70" s="5">
        <v>3.2360248547317338</v>
      </c>
    </row>
    <row r="71" spans="1:7">
      <c r="A71" s="3" t="s">
        <v>57</v>
      </c>
      <c r="B71" s="1"/>
      <c r="C71" s="1">
        <v>59</v>
      </c>
      <c r="D71" s="1">
        <v>59</v>
      </c>
      <c r="E71" s="6">
        <v>264357</v>
      </c>
      <c r="F71" s="6">
        <v>283930</v>
      </c>
      <c r="G71" s="5">
        <v>0.7164357057149795</v>
      </c>
    </row>
    <row r="72" spans="1:7">
      <c r="A72" s="3"/>
      <c r="B72" s="1"/>
      <c r="C72" s="1"/>
      <c r="D72" s="1"/>
      <c r="E72" s="6"/>
      <c r="F72" s="6"/>
      <c r="G72" s="5"/>
    </row>
    <row r="73" spans="1:7">
      <c r="A73" s="8" t="s">
        <v>58</v>
      </c>
      <c r="B73" s="9"/>
      <c r="C73" s="9"/>
      <c r="D73" s="9"/>
      <c r="E73" s="7">
        <v>4686669</v>
      </c>
      <c r="F73" s="7">
        <v>5420411</v>
      </c>
      <c r="G73" s="4">
        <v>1.4643165148880311</v>
      </c>
    </row>
    <row r="74" spans="1:7">
      <c r="A74" s="3" t="s">
        <v>59</v>
      </c>
      <c r="B74" s="1"/>
      <c r="C74" s="1">
        <v>5</v>
      </c>
      <c r="D74" s="1">
        <v>5</v>
      </c>
      <c r="E74" s="6">
        <v>1090907</v>
      </c>
      <c r="F74" s="6">
        <v>1233432</v>
      </c>
      <c r="G74" s="5">
        <v>1.2347996842524855</v>
      </c>
    </row>
    <row r="75" spans="1:7">
      <c r="A75" s="3" t="s">
        <v>60</v>
      </c>
      <c r="B75" s="1"/>
      <c r="C75" s="1">
        <v>16</v>
      </c>
      <c r="D75" s="1">
        <v>16</v>
      </c>
      <c r="E75" s="6">
        <v>470654</v>
      </c>
      <c r="F75" s="6">
        <v>542915</v>
      </c>
      <c r="G75" s="5">
        <v>1.4377509598298754</v>
      </c>
    </row>
    <row r="76" spans="1:7">
      <c r="A76" s="3" t="s">
        <v>61</v>
      </c>
      <c r="B76" s="1"/>
      <c r="C76" s="1">
        <v>17</v>
      </c>
      <c r="D76" s="1">
        <v>17</v>
      </c>
      <c r="E76" s="6">
        <v>1551549</v>
      </c>
      <c r="F76" s="6">
        <v>1822371</v>
      </c>
      <c r="G76" s="5">
        <v>1.6209623897121439</v>
      </c>
    </row>
    <row r="77" spans="1:7">
      <c r="A77" s="3" t="s">
        <v>62</v>
      </c>
      <c r="B77" s="1"/>
      <c r="C77" s="1">
        <v>20</v>
      </c>
      <c r="D77" s="1">
        <v>20</v>
      </c>
      <c r="E77" s="6">
        <v>215356</v>
      </c>
      <c r="F77" s="6">
        <v>246300</v>
      </c>
      <c r="G77" s="5">
        <v>1.3508861844284015</v>
      </c>
    </row>
    <row r="78" spans="1:7">
      <c r="A78" s="3" t="s">
        <v>63</v>
      </c>
      <c r="B78" s="1"/>
      <c r="C78" s="1">
        <v>41</v>
      </c>
      <c r="D78" s="1">
        <v>41</v>
      </c>
      <c r="E78" s="6">
        <v>707668</v>
      </c>
      <c r="F78" s="6">
        <v>834650</v>
      </c>
      <c r="G78" s="5">
        <v>1.6631492305514417</v>
      </c>
    </row>
    <row r="79" spans="1:7">
      <c r="A79" s="3" t="s">
        <v>64</v>
      </c>
      <c r="B79" s="1"/>
      <c r="C79" s="1">
        <v>62</v>
      </c>
      <c r="D79" s="1">
        <v>62</v>
      </c>
      <c r="E79" s="6">
        <v>650535</v>
      </c>
      <c r="F79" s="6">
        <v>740743</v>
      </c>
      <c r="G79" s="5">
        <v>1.3063341440459508</v>
      </c>
    </row>
    <row r="80" spans="1:7">
      <c r="A80" s="3"/>
      <c r="B80" s="1"/>
      <c r="C80" s="1"/>
      <c r="D80" s="1"/>
      <c r="E80" s="6"/>
      <c r="F80" s="6"/>
      <c r="G80" s="5"/>
    </row>
    <row r="81" spans="1:7">
      <c r="A81" s="8" t="s">
        <v>65</v>
      </c>
      <c r="B81" s="9"/>
      <c r="C81" s="9"/>
      <c r="D81" s="9"/>
      <c r="E81" s="7">
        <v>3645315</v>
      </c>
      <c r="F81" s="7">
        <v>4194579</v>
      </c>
      <c r="G81" s="4">
        <v>1.4126178049168159</v>
      </c>
    </row>
    <row r="82" spans="1:7">
      <c r="A82" s="3" t="s">
        <v>66</v>
      </c>
      <c r="B82" s="1"/>
      <c r="C82" s="1">
        <v>4</v>
      </c>
      <c r="D82" s="1">
        <v>4</v>
      </c>
      <c r="E82" s="6">
        <v>451314</v>
      </c>
      <c r="F82" s="6">
        <v>535725</v>
      </c>
      <c r="G82" s="5">
        <v>1.7284044359204387</v>
      </c>
    </row>
    <row r="83" spans="1:7">
      <c r="A83" s="3" t="s">
        <v>67</v>
      </c>
      <c r="B83" s="1"/>
      <c r="C83" s="1">
        <v>6</v>
      </c>
      <c r="D83" s="1">
        <v>6</v>
      </c>
      <c r="E83" s="6">
        <v>472822</v>
      </c>
      <c r="F83" s="6">
        <v>546031</v>
      </c>
      <c r="G83" s="5">
        <v>1.4491794181511697</v>
      </c>
    </row>
    <row r="84" spans="1:7">
      <c r="A84" s="3" t="s">
        <v>68</v>
      </c>
      <c r="B84" s="1"/>
      <c r="C84" s="1">
        <v>19</v>
      </c>
      <c r="D84" s="1">
        <v>19</v>
      </c>
      <c r="E84" s="6">
        <v>654156</v>
      </c>
      <c r="F84" s="6">
        <v>719685</v>
      </c>
      <c r="G84" s="5">
        <v>0.95872135629799793</v>
      </c>
    </row>
    <row r="85" spans="1:7">
      <c r="A85" s="3" t="s">
        <v>138</v>
      </c>
      <c r="B85" s="1"/>
      <c r="C85" s="1">
        <v>30</v>
      </c>
      <c r="D85" s="1">
        <v>30</v>
      </c>
      <c r="E85" s="6">
        <v>1559182</v>
      </c>
      <c r="F85" s="6">
        <v>1805576</v>
      </c>
      <c r="G85" s="5">
        <v>1.4771838948061333</v>
      </c>
    </row>
    <row r="86" spans="1:7">
      <c r="A86" s="15" t="s">
        <v>69</v>
      </c>
      <c r="B86" s="1"/>
      <c r="C86" s="16"/>
      <c r="D86" s="16"/>
      <c r="E86" s="6">
        <v>366391</v>
      </c>
      <c r="F86" s="6">
        <v>424619</v>
      </c>
      <c r="G86" s="5">
        <v>1.4850230474488191</v>
      </c>
    </row>
    <row r="87" spans="1:7">
      <c r="A87" s="3" t="s">
        <v>70</v>
      </c>
      <c r="B87" s="1"/>
      <c r="C87" s="1">
        <v>79</v>
      </c>
      <c r="D87" s="1">
        <v>79</v>
      </c>
      <c r="E87" s="6">
        <v>141450</v>
      </c>
      <c r="F87" s="6">
        <v>162943</v>
      </c>
      <c r="G87" s="5">
        <v>1.4238077655796433</v>
      </c>
    </row>
    <row r="88" spans="1:7">
      <c r="A88" s="3"/>
      <c r="B88" s="1"/>
      <c r="C88" s="1"/>
      <c r="D88" s="1"/>
      <c r="E88" s="6"/>
      <c r="F88" s="6"/>
      <c r="G88" s="5"/>
    </row>
    <row r="89" spans="1:7">
      <c r="A89" s="8" t="s">
        <v>71</v>
      </c>
      <c r="B89" s="9"/>
      <c r="C89" s="9"/>
      <c r="D89" s="9"/>
      <c r="E89" s="7">
        <v>4576865</v>
      </c>
      <c r="F89" s="7">
        <v>5513514</v>
      </c>
      <c r="G89" s="4">
        <v>1.8782812721222175</v>
      </c>
    </row>
    <row r="90" spans="1:7">
      <c r="A90" s="3" t="s">
        <v>72</v>
      </c>
      <c r="B90" s="1"/>
      <c r="C90" s="1">
        <v>12</v>
      </c>
      <c r="D90" s="1">
        <v>12</v>
      </c>
      <c r="E90" s="6">
        <v>1139130</v>
      </c>
      <c r="F90" s="6">
        <v>1255128</v>
      </c>
      <c r="G90" s="5">
        <v>0.97390831459454041</v>
      </c>
    </row>
    <row r="91" spans="1:7">
      <c r="A91" s="3" t="s">
        <v>139</v>
      </c>
      <c r="B91" s="1"/>
      <c r="C91" s="1">
        <v>22</v>
      </c>
      <c r="D91" s="1">
        <v>22</v>
      </c>
      <c r="E91" s="6">
        <v>2160569</v>
      </c>
      <c r="F91" s="6">
        <v>2619362</v>
      </c>
      <c r="G91" s="5">
        <v>1.9431756885431639</v>
      </c>
    </row>
    <row r="92" spans="1:7">
      <c r="A92" s="15" t="s">
        <v>73</v>
      </c>
      <c r="B92" s="1"/>
      <c r="C92" s="16"/>
      <c r="D92" s="16"/>
      <c r="E92" s="6">
        <v>718821</v>
      </c>
      <c r="F92" s="6">
        <v>866171</v>
      </c>
      <c r="G92" s="5">
        <v>1.8811534736113522</v>
      </c>
    </row>
    <row r="93" spans="1:7">
      <c r="A93" s="3" t="s">
        <v>74</v>
      </c>
      <c r="B93" s="1"/>
      <c r="C93" s="18" t="s">
        <v>127</v>
      </c>
      <c r="D93" s="18"/>
      <c r="E93" s="6">
        <v>217019</v>
      </c>
      <c r="F93" s="6">
        <v>350467</v>
      </c>
      <c r="G93" s="5">
        <v>4.9067754278376396</v>
      </c>
    </row>
    <row r="94" spans="1:7">
      <c r="A94" s="3" t="s">
        <v>75</v>
      </c>
      <c r="B94" s="1"/>
      <c r="C94" s="18" t="s">
        <v>127</v>
      </c>
      <c r="D94" s="18"/>
      <c r="E94" s="6">
        <v>259728</v>
      </c>
      <c r="F94" s="6">
        <v>331320</v>
      </c>
      <c r="G94" s="5">
        <v>2.4630072130092051</v>
      </c>
    </row>
    <row r="95" spans="1:7">
      <c r="A95" s="3" t="s">
        <v>76</v>
      </c>
      <c r="B95" s="1"/>
      <c r="C95" s="1">
        <v>61</v>
      </c>
      <c r="D95" s="1">
        <v>61</v>
      </c>
      <c r="E95" s="6">
        <v>81598</v>
      </c>
      <c r="F95" s="6">
        <v>91066</v>
      </c>
      <c r="G95" s="5">
        <v>1.1032377364197821</v>
      </c>
    </row>
    <row r="96" spans="1:7">
      <c r="A96" s="3"/>
      <c r="B96" s="1"/>
      <c r="C96" s="1"/>
      <c r="D96" s="1"/>
      <c r="E96" s="6"/>
      <c r="F96" s="6"/>
      <c r="G96" s="5"/>
    </row>
    <row r="97" spans="1:7" ht="15">
      <c r="A97" s="8" t="s">
        <v>77</v>
      </c>
      <c r="B97" s="9"/>
      <c r="C97" s="9"/>
      <c r="D97" s="9"/>
      <c r="E97" s="7">
        <v>3695811</v>
      </c>
      <c r="F97" s="7">
        <v>4194525</v>
      </c>
      <c r="G97" s="4">
        <v>1.2731440046651166</v>
      </c>
    </row>
    <row r="98" spans="1:7">
      <c r="A98" s="3" t="s">
        <v>140</v>
      </c>
      <c r="B98" s="1"/>
      <c r="C98" s="1">
        <v>45</v>
      </c>
      <c r="D98" s="1">
        <v>45</v>
      </c>
      <c r="E98" s="6">
        <v>2136647</v>
      </c>
      <c r="F98" s="6">
        <v>2396039</v>
      </c>
      <c r="G98" s="5">
        <v>1.1517464144291889</v>
      </c>
    </row>
    <row r="99" spans="1:7">
      <c r="A99" s="15" t="s">
        <v>78</v>
      </c>
      <c r="B99" s="1"/>
      <c r="C99" s="19"/>
      <c r="D99" s="19"/>
      <c r="E99" s="6">
        <v>429076</v>
      </c>
      <c r="F99" s="6">
        <v>511820</v>
      </c>
      <c r="G99" s="5">
        <v>1.7780460302796675</v>
      </c>
    </row>
    <row r="100" spans="1:7" ht="15">
      <c r="A100" s="3" t="s">
        <v>79</v>
      </c>
      <c r="B100" s="1"/>
      <c r="C100" s="1">
        <v>46</v>
      </c>
      <c r="D100" s="1">
        <v>46</v>
      </c>
      <c r="E100" s="6">
        <v>1130088</v>
      </c>
      <c r="F100" s="6">
        <v>1286666</v>
      </c>
      <c r="G100" s="5">
        <v>1.3053240262029142</v>
      </c>
    </row>
    <row r="101" spans="1:7">
      <c r="A101" s="3"/>
      <c r="B101" s="1"/>
      <c r="C101" s="1"/>
      <c r="D101" s="1"/>
      <c r="E101" s="6"/>
      <c r="F101" s="6"/>
      <c r="G101" s="5"/>
    </row>
    <row r="102" spans="1:7">
      <c r="A102" s="8" t="s">
        <v>80</v>
      </c>
      <c r="B102" s="9"/>
      <c r="C102" s="9"/>
      <c r="D102" s="9"/>
      <c r="E102" s="7">
        <v>3610355</v>
      </c>
      <c r="F102" s="7">
        <v>4101322</v>
      </c>
      <c r="G102" s="4">
        <v>1.2824885276544684</v>
      </c>
    </row>
    <row r="103" spans="1:7">
      <c r="A103" s="3" t="s">
        <v>81</v>
      </c>
      <c r="B103" s="1"/>
      <c r="C103" s="1">
        <v>26</v>
      </c>
      <c r="D103" s="1">
        <v>26</v>
      </c>
      <c r="E103" s="6">
        <v>375822</v>
      </c>
      <c r="F103" s="6">
        <v>428877</v>
      </c>
      <c r="G103" s="5">
        <v>1.3285702817104283</v>
      </c>
    </row>
    <row r="104" spans="1:7">
      <c r="A104" s="3" t="s">
        <v>141</v>
      </c>
      <c r="B104" s="1"/>
      <c r="C104" s="1">
        <v>37</v>
      </c>
      <c r="D104" s="1">
        <v>37</v>
      </c>
      <c r="E104" s="6">
        <v>1413697</v>
      </c>
      <c r="F104" s="6">
        <v>1567984</v>
      </c>
      <c r="G104" s="5">
        <v>1.040634654710404</v>
      </c>
    </row>
    <row r="105" spans="1:7">
      <c r="A105" s="15" t="s">
        <v>82</v>
      </c>
      <c r="B105" s="1"/>
      <c r="C105" s="16"/>
      <c r="D105" s="16"/>
      <c r="E105" s="6">
        <v>178639</v>
      </c>
      <c r="F105" s="6">
        <v>221174</v>
      </c>
      <c r="G105" s="5">
        <v>2.157604248324474</v>
      </c>
    </row>
    <row r="106" spans="1:7">
      <c r="A106" s="3" t="s">
        <v>83</v>
      </c>
      <c r="B106" s="1"/>
      <c r="C106" s="1">
        <v>48</v>
      </c>
      <c r="D106" s="1">
        <v>48</v>
      </c>
      <c r="E106" s="6">
        <v>500639</v>
      </c>
      <c r="F106" s="6">
        <v>589013</v>
      </c>
      <c r="G106" s="5">
        <v>1.638010119506017</v>
      </c>
    </row>
    <row r="107" spans="1:7">
      <c r="A107" s="3" t="s">
        <v>84</v>
      </c>
      <c r="B107" s="1"/>
      <c r="C107" s="1">
        <v>60</v>
      </c>
      <c r="D107" s="1">
        <v>60</v>
      </c>
      <c r="E107" s="6">
        <v>641124</v>
      </c>
      <c r="F107" s="6">
        <v>733377</v>
      </c>
      <c r="G107" s="5">
        <v>1.3527011709779657</v>
      </c>
    </row>
    <row r="108" spans="1:7">
      <c r="A108" s="3" t="s">
        <v>85</v>
      </c>
      <c r="B108" s="1"/>
      <c r="C108" s="1">
        <v>64</v>
      </c>
      <c r="D108" s="1">
        <v>64</v>
      </c>
      <c r="E108" s="6">
        <v>360160</v>
      </c>
      <c r="F108" s="6">
        <v>399137</v>
      </c>
      <c r="G108" s="5">
        <v>1.032292403472379</v>
      </c>
    </row>
    <row r="109" spans="1:7">
      <c r="A109" s="3" t="s">
        <v>86</v>
      </c>
      <c r="B109" s="1"/>
      <c r="C109" s="1">
        <v>78</v>
      </c>
      <c r="D109" s="1">
        <v>78</v>
      </c>
      <c r="E109" s="6">
        <v>140274</v>
      </c>
      <c r="F109" s="6">
        <v>161760</v>
      </c>
      <c r="G109" s="5">
        <v>1.4345731787860139</v>
      </c>
    </row>
    <row r="110" spans="1:7">
      <c r="A110" s="3"/>
      <c r="B110" s="1"/>
      <c r="C110" s="1"/>
      <c r="D110" s="1"/>
      <c r="E110" s="6"/>
      <c r="F110" s="6"/>
      <c r="G110" s="5"/>
    </row>
    <row r="111" spans="1:7">
      <c r="A111" s="8" t="s">
        <v>87</v>
      </c>
      <c r="B111" s="9"/>
      <c r="C111" s="9"/>
      <c r="D111" s="9"/>
      <c r="E111" s="7">
        <v>2831412</v>
      </c>
      <c r="F111" s="7">
        <v>3407353</v>
      </c>
      <c r="G111" s="4">
        <v>1.8678176434364868</v>
      </c>
    </row>
    <row r="112" spans="1:7">
      <c r="A112" s="3" t="s">
        <v>88</v>
      </c>
      <c r="B112" s="1"/>
      <c r="C112" s="1">
        <v>72</v>
      </c>
      <c r="D112" s="1">
        <v>72</v>
      </c>
      <c r="E112" s="6">
        <v>823130</v>
      </c>
      <c r="F112" s="6">
        <v>957997</v>
      </c>
      <c r="G112" s="5">
        <v>1.528030863349672</v>
      </c>
    </row>
    <row r="113" spans="1:7">
      <c r="A113" s="3" t="s">
        <v>142</v>
      </c>
      <c r="B113" s="1"/>
      <c r="C113" s="26">
        <v>73</v>
      </c>
      <c r="D113" s="26" t="s">
        <v>230</v>
      </c>
      <c r="E113" s="6">
        <v>836217</v>
      </c>
      <c r="F113" s="6">
        <v>959685</v>
      </c>
      <c r="G113" s="5">
        <v>1.3859315752139167</v>
      </c>
    </row>
    <row r="114" spans="1:7">
      <c r="A114" s="15" t="s">
        <v>89</v>
      </c>
      <c r="B114" s="1"/>
      <c r="C114" s="19"/>
      <c r="D114" s="19"/>
      <c r="E114" s="6">
        <v>601794</v>
      </c>
      <c r="F114" s="6">
        <v>807129</v>
      </c>
      <c r="G114" s="5">
        <v>2.9775434947950652</v>
      </c>
    </row>
    <row r="115" spans="1:7">
      <c r="A115" s="3" t="s">
        <v>90</v>
      </c>
      <c r="B115" s="1"/>
      <c r="C115" s="26">
        <v>83</v>
      </c>
      <c r="D115" s="26" t="s">
        <v>229</v>
      </c>
      <c r="E115" s="6">
        <v>497239</v>
      </c>
      <c r="F115" s="6">
        <v>584685</v>
      </c>
      <c r="G115" s="5">
        <v>1.6323163101331861</v>
      </c>
    </row>
    <row r="116" spans="1:7">
      <c r="A116" s="3" t="s">
        <v>91</v>
      </c>
      <c r="B116" s="1"/>
      <c r="C116" s="1">
        <v>31</v>
      </c>
      <c r="D116" s="1">
        <v>31</v>
      </c>
      <c r="E116" s="6">
        <v>73032</v>
      </c>
      <c r="F116" s="6">
        <v>97857</v>
      </c>
      <c r="G116" s="5">
        <v>2.9676760458555274</v>
      </c>
    </row>
    <row r="117" spans="1:7">
      <c r="A117" s="3"/>
      <c r="B117" s="1"/>
      <c r="C117" s="1"/>
      <c r="D117" s="1"/>
      <c r="E117" s="6"/>
      <c r="F117" s="6"/>
      <c r="G117" s="5"/>
    </row>
    <row r="118" spans="1:7">
      <c r="A118" s="8" t="s">
        <v>92</v>
      </c>
      <c r="B118" s="9"/>
      <c r="C118" s="9"/>
      <c r="D118" s="9"/>
      <c r="E118" s="7">
        <v>3505708</v>
      </c>
      <c r="F118" s="7">
        <v>4297323</v>
      </c>
      <c r="G118" s="4">
        <v>2.0557276185414697</v>
      </c>
    </row>
    <row r="119" spans="1:7">
      <c r="A119" s="3" t="s">
        <v>93</v>
      </c>
      <c r="B119" s="1"/>
      <c r="C119" s="1">
        <v>13</v>
      </c>
      <c r="D119" s="1">
        <v>13</v>
      </c>
      <c r="E119" s="6">
        <v>1060415</v>
      </c>
      <c r="F119" s="6">
        <v>1299192</v>
      </c>
      <c r="G119" s="5">
        <v>2.0504484309584958</v>
      </c>
    </row>
    <row r="120" spans="1:7">
      <c r="A120" s="3" t="s">
        <v>94</v>
      </c>
      <c r="B120" s="1"/>
      <c r="C120" s="1">
        <v>18</v>
      </c>
      <c r="D120" s="1">
        <v>18</v>
      </c>
      <c r="E120" s="6">
        <v>74232</v>
      </c>
      <c r="F120" s="6">
        <v>83807</v>
      </c>
      <c r="G120" s="5">
        <v>1.2199288749495496</v>
      </c>
    </row>
    <row r="121" spans="1:7">
      <c r="A121" s="3" t="s">
        <v>143</v>
      </c>
      <c r="B121" s="1"/>
      <c r="C121" s="1">
        <v>35</v>
      </c>
      <c r="D121" s="1">
        <v>35</v>
      </c>
      <c r="E121" s="6">
        <v>473062</v>
      </c>
      <c r="F121" s="6">
        <v>607917</v>
      </c>
      <c r="G121" s="5">
        <v>2.5384285021879727</v>
      </c>
    </row>
    <row r="122" spans="1:7">
      <c r="A122" s="15" t="s">
        <v>95</v>
      </c>
      <c r="B122" s="1"/>
      <c r="C122" s="16"/>
      <c r="D122" s="16"/>
      <c r="E122" s="6">
        <v>285061</v>
      </c>
      <c r="F122" s="6">
        <v>322821</v>
      </c>
      <c r="G122" s="5">
        <v>1.2510274233629604</v>
      </c>
    </row>
    <row r="123" spans="1:7">
      <c r="A123" s="3" t="s">
        <v>96</v>
      </c>
      <c r="B123" s="1"/>
      <c r="C123" s="1">
        <v>42</v>
      </c>
      <c r="D123" s="1">
        <v>42</v>
      </c>
      <c r="E123" s="6">
        <v>486723</v>
      </c>
      <c r="F123" s="6">
        <v>567642</v>
      </c>
      <c r="G123" s="5">
        <v>1.548989782330179</v>
      </c>
    </row>
    <row r="124" spans="1:7">
      <c r="A124" s="3" t="s">
        <v>97</v>
      </c>
      <c r="B124" s="1"/>
      <c r="C124" s="1">
        <v>43</v>
      </c>
      <c r="D124" s="1">
        <v>43</v>
      </c>
      <c r="E124" s="6">
        <v>664338</v>
      </c>
      <c r="F124" s="6">
        <v>813856</v>
      </c>
      <c r="G124" s="5">
        <v>2.0495325059340042</v>
      </c>
    </row>
    <row r="125" spans="1:7">
      <c r="A125" s="3" t="s">
        <v>98</v>
      </c>
      <c r="B125" s="1"/>
      <c r="C125" s="11">
        <v>15</v>
      </c>
      <c r="D125" s="11">
        <v>15</v>
      </c>
      <c r="E125" s="6">
        <v>461877</v>
      </c>
      <c r="F125" s="6">
        <v>602088</v>
      </c>
      <c r="G125" s="5">
        <v>2.6850120209451767</v>
      </c>
    </row>
    <row r="126" spans="1:7">
      <c r="A126" s="3"/>
      <c r="B126" s="1"/>
      <c r="C126" s="1"/>
      <c r="D126" s="1"/>
      <c r="E126" s="6"/>
      <c r="F126" s="6"/>
      <c r="G126" s="5"/>
    </row>
    <row r="127" spans="1:7">
      <c r="A127" s="8" t="s">
        <v>99</v>
      </c>
      <c r="B127" s="9"/>
      <c r="C127" s="9"/>
      <c r="D127" s="9"/>
      <c r="E127" s="7">
        <v>3676163</v>
      </c>
      <c r="F127" s="7">
        <v>4468563</v>
      </c>
      <c r="G127" s="4">
        <v>1.9700588621482051</v>
      </c>
    </row>
    <row r="128" spans="1:7">
      <c r="A128" s="3" t="s">
        <v>100</v>
      </c>
      <c r="B128" s="1"/>
      <c r="C128" s="1">
        <v>23</v>
      </c>
      <c r="D128" s="1">
        <v>23</v>
      </c>
      <c r="E128" s="6">
        <v>743811</v>
      </c>
      <c r="F128" s="6">
        <v>945764</v>
      </c>
      <c r="G128" s="5">
        <v>2.429795384656086</v>
      </c>
    </row>
    <row r="129" spans="1:7">
      <c r="A129" s="3" t="s">
        <v>144</v>
      </c>
      <c r="B129" s="1"/>
      <c r="C129" s="1">
        <v>24</v>
      </c>
      <c r="D129" s="1">
        <v>24</v>
      </c>
      <c r="E129" s="6">
        <v>504289</v>
      </c>
      <c r="F129" s="6">
        <v>574910</v>
      </c>
      <c r="G129" s="5">
        <v>1.3185392027483811</v>
      </c>
    </row>
    <row r="130" spans="1:7">
      <c r="A130" s="15" t="s">
        <v>101</v>
      </c>
      <c r="B130" s="1"/>
      <c r="C130" s="16"/>
      <c r="D130" s="16"/>
      <c r="E130" s="6">
        <v>1147116</v>
      </c>
      <c r="F130" s="6">
        <v>1449296</v>
      </c>
      <c r="G130" s="5">
        <v>2.3645105685929924</v>
      </c>
    </row>
    <row r="131" spans="1:7">
      <c r="A131" s="3" t="s">
        <v>102</v>
      </c>
      <c r="B131" s="1"/>
      <c r="C131" s="1">
        <v>25</v>
      </c>
      <c r="D131" s="1">
        <v>25</v>
      </c>
      <c r="E131" s="6">
        <v>446191</v>
      </c>
      <c r="F131" s="6">
        <v>517618</v>
      </c>
      <c r="G131" s="5">
        <v>1.4951581799680591</v>
      </c>
    </row>
    <row r="132" spans="1:7">
      <c r="A132" s="3" t="s">
        <v>103</v>
      </c>
      <c r="B132" s="1"/>
      <c r="C132" s="1">
        <v>82</v>
      </c>
      <c r="D132" s="1">
        <v>82</v>
      </c>
      <c r="E132" s="6">
        <v>580244</v>
      </c>
      <c r="F132" s="6">
        <v>687195</v>
      </c>
      <c r="G132" s="5">
        <v>1.7051418231987414</v>
      </c>
    </row>
    <row r="133" spans="1:7" ht="15">
      <c r="A133" s="3" t="s">
        <v>104</v>
      </c>
      <c r="B133" s="1"/>
      <c r="C133" s="1" t="s">
        <v>145</v>
      </c>
      <c r="D133" s="1"/>
      <c r="E133" s="6">
        <v>254512</v>
      </c>
      <c r="F133" s="6">
        <v>293780</v>
      </c>
      <c r="G133" s="5">
        <v>1.4443780101692338</v>
      </c>
    </row>
    <row r="134" spans="1:7">
      <c r="A134" s="3"/>
      <c r="B134" s="1"/>
      <c r="C134" s="1"/>
      <c r="D134" s="1"/>
      <c r="E134" s="6"/>
      <c r="F134" s="6"/>
      <c r="G134" s="5"/>
    </row>
    <row r="135" spans="1:7">
      <c r="A135" s="8" t="s">
        <v>105</v>
      </c>
      <c r="B135" s="9"/>
      <c r="C135" s="9"/>
      <c r="D135" s="9"/>
      <c r="E135" s="7">
        <v>3222169</v>
      </c>
      <c r="F135" s="7">
        <v>4109571</v>
      </c>
      <c r="G135" s="4">
        <v>2.4611041221058283</v>
      </c>
    </row>
    <row r="136" spans="1:7">
      <c r="A136" s="3" t="s">
        <v>106</v>
      </c>
      <c r="B136" s="1"/>
      <c r="C136" s="1">
        <v>47</v>
      </c>
      <c r="D136" s="1">
        <v>47</v>
      </c>
      <c r="E136" s="6">
        <v>958643</v>
      </c>
      <c r="F136" s="6">
        <v>1226508</v>
      </c>
      <c r="G136" s="5">
        <v>2.4933025987403434</v>
      </c>
    </row>
    <row r="137" spans="1:7">
      <c r="A137" s="3" t="s">
        <v>146</v>
      </c>
      <c r="B137" s="1"/>
      <c r="C137" s="1">
        <v>63</v>
      </c>
      <c r="D137" s="1">
        <v>63</v>
      </c>
      <c r="E137" s="6">
        <v>690728</v>
      </c>
      <c r="F137" s="6">
        <v>827200</v>
      </c>
      <c r="G137" s="5">
        <v>1.8183507778600116</v>
      </c>
    </row>
    <row r="138" spans="1:7">
      <c r="A138" s="15" t="s">
        <v>107</v>
      </c>
      <c r="B138" s="1"/>
      <c r="C138" s="16"/>
      <c r="D138" s="16"/>
      <c r="E138" s="6">
        <v>411822</v>
      </c>
      <c r="F138" s="6">
        <v>538086</v>
      </c>
      <c r="G138" s="5">
        <v>2.7088471323276186</v>
      </c>
    </row>
    <row r="139" spans="1:7">
      <c r="A139" s="3" t="s">
        <v>108</v>
      </c>
      <c r="B139" s="1"/>
      <c r="C139" s="1">
        <v>665</v>
      </c>
      <c r="D139" s="1">
        <v>65</v>
      </c>
      <c r="E139" s="6">
        <v>586505</v>
      </c>
      <c r="F139" s="6">
        <v>747087</v>
      </c>
      <c r="G139" s="5">
        <v>2.4481665063827096</v>
      </c>
    </row>
    <row r="140" spans="1:7">
      <c r="A140" s="3" t="s">
        <v>109</v>
      </c>
      <c r="B140" s="1"/>
      <c r="C140" s="1">
        <v>80</v>
      </c>
      <c r="D140" s="1">
        <v>80</v>
      </c>
      <c r="E140" s="6">
        <v>410622</v>
      </c>
      <c r="F140" s="6">
        <v>498904</v>
      </c>
      <c r="G140" s="5">
        <v>1.9654042807073058</v>
      </c>
    </row>
    <row r="141" spans="1:7">
      <c r="A141" s="3" t="s">
        <v>110</v>
      </c>
      <c r="B141" s="1"/>
      <c r="C141" s="26">
        <v>98</v>
      </c>
      <c r="D141" s="26" t="s">
        <v>233</v>
      </c>
      <c r="E141" s="6">
        <v>163849</v>
      </c>
      <c r="F141" s="6">
        <v>271786</v>
      </c>
      <c r="G141" s="5">
        <v>5.1880229272858625</v>
      </c>
    </row>
    <row r="142" spans="1:7">
      <c r="A142" s="3"/>
      <c r="B142" s="1"/>
      <c r="C142" s="1"/>
      <c r="D142" s="1"/>
      <c r="E142" s="6"/>
      <c r="F142" s="6"/>
      <c r="G142" s="5"/>
    </row>
    <row r="143" spans="1:7">
      <c r="A143" s="8" t="s">
        <v>111</v>
      </c>
      <c r="B143" s="9"/>
      <c r="C143" s="9"/>
      <c r="D143" s="9"/>
      <c r="E143" s="7">
        <v>2803045.4</v>
      </c>
      <c r="F143" s="7">
        <v>3256140</v>
      </c>
      <c r="G143" s="4">
        <v>1.5088084902391108</v>
      </c>
    </row>
    <row r="144" spans="1:7">
      <c r="A144" s="3" t="s">
        <v>112</v>
      </c>
      <c r="B144" s="1"/>
      <c r="C144" s="1">
        <v>7</v>
      </c>
      <c r="D144" s="1">
        <v>7</v>
      </c>
      <c r="E144" s="6">
        <v>259796</v>
      </c>
      <c r="F144" s="6">
        <v>293322</v>
      </c>
      <c r="G144" s="5">
        <v>1.2204656740759434</v>
      </c>
    </row>
    <row r="145" spans="1:7">
      <c r="A145" s="3" t="s">
        <v>113</v>
      </c>
      <c r="B145" s="1"/>
      <c r="C145" s="26">
        <v>36</v>
      </c>
      <c r="D145" s="26" t="s">
        <v>238</v>
      </c>
      <c r="E145" s="6">
        <v>800162.4</v>
      </c>
      <c r="F145" s="6">
        <v>933260</v>
      </c>
      <c r="G145" s="5">
        <v>1.54973434406116</v>
      </c>
    </row>
    <row r="146" spans="1:7">
      <c r="A146" s="3" t="s">
        <v>114</v>
      </c>
      <c r="B146" s="1"/>
      <c r="C146" s="1">
        <v>38</v>
      </c>
      <c r="D146" s="1">
        <v>38</v>
      </c>
      <c r="E146" s="6">
        <v>801102</v>
      </c>
      <c r="F146" s="6">
        <v>944718</v>
      </c>
      <c r="G146" s="5">
        <v>1.6617345832544483</v>
      </c>
    </row>
    <row r="147" spans="1:7">
      <c r="A147" s="3" t="s">
        <v>115</v>
      </c>
      <c r="B147" s="1"/>
      <c r="C147" s="1">
        <v>66</v>
      </c>
      <c r="D147" s="1">
        <v>66</v>
      </c>
      <c r="E147" s="6">
        <v>619668</v>
      </c>
      <c r="F147" s="6">
        <v>718290</v>
      </c>
      <c r="G147" s="5">
        <v>1.4870345085452819</v>
      </c>
    </row>
    <row r="148" spans="1:7">
      <c r="A148" s="3" t="s">
        <v>116</v>
      </c>
      <c r="B148" s="1"/>
      <c r="C148" s="1">
        <v>70</v>
      </c>
      <c r="D148" s="1">
        <v>70</v>
      </c>
      <c r="E148" s="6">
        <v>322317</v>
      </c>
      <c r="F148" s="6">
        <v>366550</v>
      </c>
      <c r="G148" s="5">
        <v>1.293585125829777</v>
      </c>
    </row>
    <row r="149" spans="1:7">
      <c r="A149" s="3"/>
      <c r="B149" s="1"/>
      <c r="C149" s="1"/>
      <c r="D149" s="1"/>
      <c r="E149" s="6"/>
      <c r="F149" s="6"/>
      <c r="G149" s="5"/>
    </row>
    <row r="150" spans="1:7">
      <c r="A150" s="8" t="s">
        <v>117</v>
      </c>
      <c r="B150" s="9"/>
      <c r="C150" s="9"/>
      <c r="D150" s="9"/>
      <c r="E150" s="7">
        <v>2095367</v>
      </c>
      <c r="F150" s="7">
        <v>2429224</v>
      </c>
      <c r="G150" s="4">
        <v>1.4885926220787438</v>
      </c>
    </row>
    <row r="151" spans="1:7">
      <c r="A151" s="3" t="s">
        <v>147</v>
      </c>
      <c r="B151" s="1"/>
      <c r="C151" s="1">
        <v>2</v>
      </c>
      <c r="D151" s="1">
        <v>2</v>
      </c>
      <c r="E151" s="6">
        <v>285570</v>
      </c>
      <c r="F151" s="6">
        <v>332487</v>
      </c>
      <c r="G151" s="5">
        <v>1.5319181345094801</v>
      </c>
    </row>
    <row r="152" spans="1:7">
      <c r="A152" s="15" t="s">
        <v>118</v>
      </c>
      <c r="B152" s="1"/>
      <c r="C152" s="16"/>
      <c r="D152" s="16"/>
      <c r="E152" s="6">
        <v>267279</v>
      </c>
      <c r="F152" s="6">
        <v>309709</v>
      </c>
      <c r="G152" s="5">
        <v>1.4834900868953449</v>
      </c>
    </row>
    <row r="153" spans="1:7">
      <c r="A153" s="3" t="s">
        <v>119</v>
      </c>
      <c r="B153" s="1"/>
      <c r="C153" s="1">
        <v>3</v>
      </c>
      <c r="D153" s="1">
        <v>3</v>
      </c>
      <c r="E153" s="6">
        <v>559294</v>
      </c>
      <c r="F153" s="6">
        <v>656418</v>
      </c>
      <c r="G153" s="5">
        <v>1.6132223242928179</v>
      </c>
    </row>
    <row r="154" spans="1:7">
      <c r="A154" s="3" t="s">
        <v>120</v>
      </c>
      <c r="B154" s="1"/>
      <c r="C154" s="26">
        <v>67</v>
      </c>
      <c r="D154" s="26" t="s">
        <v>235</v>
      </c>
      <c r="E154" s="6">
        <v>374465</v>
      </c>
      <c r="F154" s="6">
        <v>442588</v>
      </c>
      <c r="G154" s="5">
        <v>1.6845251780926773</v>
      </c>
    </row>
    <row r="155" spans="1:7">
      <c r="A155" s="3" t="s">
        <v>121</v>
      </c>
      <c r="B155" s="1"/>
      <c r="C155" s="1">
        <v>68</v>
      </c>
      <c r="D155" s="1">
        <v>68</v>
      </c>
      <c r="E155" s="6">
        <v>501808</v>
      </c>
      <c r="F155" s="6">
        <v>561219</v>
      </c>
      <c r="G155" s="5">
        <v>1.1246001056279153</v>
      </c>
    </row>
    <row r="156" spans="1:7">
      <c r="A156" s="3" t="s">
        <v>122</v>
      </c>
      <c r="B156" s="1"/>
      <c r="C156" s="26">
        <v>85</v>
      </c>
      <c r="D156" s="26" t="s">
        <v>234</v>
      </c>
      <c r="E156" s="6">
        <v>106951</v>
      </c>
      <c r="F156" s="6">
        <v>126803</v>
      </c>
      <c r="G156" s="5">
        <v>1.7162682212369607</v>
      </c>
    </row>
    <row r="158" spans="1:7">
      <c r="A158" s="12" t="s">
        <v>129</v>
      </c>
    </row>
    <row r="159" spans="1:7">
      <c r="A159" s="12" t="s">
        <v>131</v>
      </c>
    </row>
    <row r="160" spans="1:7">
      <c r="A160" s="12" t="s">
        <v>130</v>
      </c>
    </row>
    <row r="161" spans="1:5">
      <c r="A161" s="12" t="s">
        <v>132</v>
      </c>
    </row>
    <row r="163" spans="1:5" ht="15" thickBot="1">
      <c r="A163" s="54"/>
      <c r="B163" s="256" t="s">
        <v>239</v>
      </c>
      <c r="C163" s="256"/>
      <c r="D163" s="256"/>
      <c r="E163" s="256"/>
    </row>
    <row r="164" spans="1:5">
      <c r="A164" s="3" t="s">
        <v>32</v>
      </c>
      <c r="C164" s="29" t="s">
        <v>236</v>
      </c>
      <c r="D164" s="29">
        <v>9</v>
      </c>
      <c r="E164" s="28" t="s">
        <v>241</v>
      </c>
    </row>
    <row r="165" spans="1:5" ht="15" thickBot="1">
      <c r="A165" s="33" t="s">
        <v>33</v>
      </c>
      <c r="B165" s="55"/>
      <c r="C165" s="30" t="s">
        <v>237</v>
      </c>
      <c r="D165" s="30">
        <v>15</v>
      </c>
      <c r="E165" s="74" t="s">
        <v>2093</v>
      </c>
    </row>
    <row r="166" spans="1:5">
      <c r="A166" s="3" t="s">
        <v>2075</v>
      </c>
      <c r="B166" s="1"/>
      <c r="C166" s="26">
        <v>73</v>
      </c>
      <c r="D166" s="26" t="s">
        <v>230</v>
      </c>
      <c r="E166" s="57" t="s">
        <v>2076</v>
      </c>
    </row>
    <row r="167" spans="1:5" ht="15" thickBot="1">
      <c r="A167" s="33" t="s">
        <v>90</v>
      </c>
      <c r="B167" s="56"/>
      <c r="C167" s="26">
        <v>83</v>
      </c>
      <c r="D167" s="26" t="s">
        <v>229</v>
      </c>
      <c r="E167" s="55"/>
    </row>
    <row r="168" spans="1:5">
      <c r="A168" s="3" t="s">
        <v>110</v>
      </c>
      <c r="C168" s="31">
        <v>98</v>
      </c>
      <c r="D168" s="31" t="s">
        <v>233</v>
      </c>
      <c r="E168" s="28" t="s">
        <v>2074</v>
      </c>
    </row>
    <row r="169" spans="1:5" ht="15" thickBot="1">
      <c r="A169" s="33" t="s">
        <v>113</v>
      </c>
      <c r="B169" s="55"/>
      <c r="C169" s="32">
        <v>36</v>
      </c>
      <c r="D169" s="32" t="s">
        <v>238</v>
      </c>
      <c r="E169" s="74" t="s">
        <v>2092</v>
      </c>
    </row>
    <row r="170" spans="1:5">
      <c r="A170" s="3" t="s">
        <v>120</v>
      </c>
      <c r="C170" s="26">
        <v>67</v>
      </c>
      <c r="D170" s="26" t="s">
        <v>235</v>
      </c>
      <c r="E170" s="28" t="s">
        <v>240</v>
      </c>
    </row>
    <row r="171" spans="1:5">
      <c r="A171" s="3" t="s">
        <v>122</v>
      </c>
      <c r="C171" s="26">
        <v>85</v>
      </c>
      <c r="D171" s="26" t="s">
        <v>234</v>
      </c>
    </row>
    <row r="172" spans="1:5">
      <c r="A172" s="76"/>
    </row>
    <row r="173" spans="1:5">
      <c r="A173" s="76" t="s">
        <v>2094</v>
      </c>
    </row>
    <row r="174" spans="1:5">
      <c r="A174" s="75" t="s">
        <v>2095</v>
      </c>
    </row>
    <row r="175" spans="1:5">
      <c r="B175" t="s">
        <v>2096</v>
      </c>
    </row>
    <row r="176" spans="1:5">
      <c r="B176" t="s">
        <v>2097</v>
      </c>
    </row>
    <row r="177" spans="1:2">
      <c r="B177" t="s">
        <v>2098</v>
      </c>
    </row>
    <row r="178" spans="1:2">
      <c r="B178" t="s">
        <v>2138</v>
      </c>
    </row>
    <row r="179" spans="1:2">
      <c r="B179" t="s">
        <v>2137</v>
      </c>
    </row>
    <row r="181" spans="1:2">
      <c r="A181" s="75" t="s">
        <v>2151</v>
      </c>
    </row>
  </sheetData>
  <mergeCells count="5">
    <mergeCell ref="C1:D1"/>
    <mergeCell ref="A1:B1"/>
    <mergeCell ref="C2:D2"/>
    <mergeCell ref="C3:D3"/>
    <mergeCell ref="B163:E163"/>
  </mergeCell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ABD2F-A3C7-4864-BDCA-EB3B04C4949F}">
  <dimension ref="A1:I94"/>
  <sheetViews>
    <sheetView workbookViewId="0">
      <selection activeCell="B16" sqref="B16"/>
    </sheetView>
  </sheetViews>
  <sheetFormatPr defaultRowHeight="14.4"/>
  <cols>
    <col min="1" max="1" width="10.88671875" style="21" customWidth="1"/>
    <col min="2" max="2" width="21.33203125" customWidth="1"/>
    <col min="3" max="3" width="34.5546875" customWidth="1"/>
    <col min="4" max="4" width="18.5546875" customWidth="1"/>
    <col min="5" max="5" width="28.88671875" customWidth="1"/>
    <col min="6" max="6" width="26.44140625" style="189" customWidth="1"/>
    <col min="7" max="7" width="13.5546875" style="136" customWidth="1"/>
    <col min="8" max="8" width="17.21875" customWidth="1"/>
  </cols>
  <sheetData>
    <row r="1" spans="1:9" s="187" customFormat="1" ht="64.8" customHeight="1">
      <c r="A1" s="14"/>
      <c r="B1" s="14" t="s">
        <v>2353</v>
      </c>
      <c r="C1" s="14" t="s">
        <v>2358</v>
      </c>
      <c r="D1" s="14" t="s">
        <v>2352</v>
      </c>
      <c r="E1" s="14" t="s">
        <v>2354</v>
      </c>
      <c r="F1" s="188" t="s">
        <v>2355</v>
      </c>
      <c r="G1" s="190" t="s">
        <v>2356</v>
      </c>
      <c r="H1" s="14" t="s">
        <v>2357</v>
      </c>
    </row>
    <row r="2" spans="1:9">
      <c r="A2" s="21" t="s">
        <v>2077</v>
      </c>
      <c r="C2">
        <f>B2/10000</f>
        <v>0</v>
      </c>
      <c r="F2" s="136">
        <v>10000</v>
      </c>
      <c r="G2" s="136">
        <v>100000</v>
      </c>
      <c r="H2">
        <f>F2/G2</f>
        <v>0.1</v>
      </c>
      <c r="I2" t="s">
        <v>2359</v>
      </c>
    </row>
    <row r="3" spans="1:9">
      <c r="A3" s="21" t="s">
        <v>148</v>
      </c>
      <c r="B3">
        <v>100</v>
      </c>
      <c r="C3">
        <f>B3/$F$2</f>
        <v>0.01</v>
      </c>
      <c r="D3">
        <v>50</v>
      </c>
      <c r="E3">
        <f>D3/G3</f>
        <v>2.5000000000000001E-4</v>
      </c>
      <c r="F3" s="136">
        <v>20000</v>
      </c>
      <c r="G3" s="136">
        <v>200000</v>
      </c>
      <c r="H3">
        <f>F3/G3</f>
        <v>0.1</v>
      </c>
      <c r="I3" t="s">
        <v>2362</v>
      </c>
    </row>
    <row r="4" spans="1:9">
      <c r="A4" s="21" t="s">
        <v>149</v>
      </c>
      <c r="C4">
        <f t="shared" ref="C4:C66" si="0">B4/10000</f>
        <v>0</v>
      </c>
      <c r="F4" s="136"/>
      <c r="I4" t="s">
        <v>2360</v>
      </c>
    </row>
    <row r="5" spans="1:9">
      <c r="A5" s="21" t="s">
        <v>150</v>
      </c>
      <c r="C5">
        <f t="shared" si="0"/>
        <v>0</v>
      </c>
      <c r="F5" s="136"/>
      <c r="I5" t="s">
        <v>2361</v>
      </c>
    </row>
    <row r="6" spans="1:9">
      <c r="A6" s="21" t="s">
        <v>151</v>
      </c>
      <c r="C6">
        <f t="shared" si="0"/>
        <v>0</v>
      </c>
      <c r="F6" s="136"/>
    </row>
    <row r="7" spans="1:9">
      <c r="A7" s="21" t="s">
        <v>152</v>
      </c>
      <c r="C7">
        <f t="shared" si="0"/>
        <v>0</v>
      </c>
      <c r="F7" s="136"/>
      <c r="I7" t="s">
        <v>2363</v>
      </c>
    </row>
    <row r="8" spans="1:9">
      <c r="A8" s="21" t="s">
        <v>153</v>
      </c>
      <c r="C8">
        <f t="shared" si="0"/>
        <v>0</v>
      </c>
      <c r="F8" s="136"/>
    </row>
    <row r="9" spans="1:9">
      <c r="A9" s="21" t="s">
        <v>154</v>
      </c>
      <c r="C9">
        <f t="shared" si="0"/>
        <v>0</v>
      </c>
      <c r="F9" s="136"/>
    </row>
    <row r="10" spans="1:9">
      <c r="A10" s="21" t="s">
        <v>155</v>
      </c>
      <c r="C10">
        <f t="shared" si="0"/>
        <v>0</v>
      </c>
      <c r="F10" s="136"/>
    </row>
    <row r="11" spans="1:9">
      <c r="A11" s="21" t="s">
        <v>156</v>
      </c>
      <c r="C11">
        <f t="shared" si="0"/>
        <v>0</v>
      </c>
      <c r="F11" s="136"/>
    </row>
    <row r="12" spans="1:9">
      <c r="A12" s="21" t="s">
        <v>157</v>
      </c>
      <c r="C12">
        <f t="shared" si="0"/>
        <v>0</v>
      </c>
      <c r="F12" s="136"/>
    </row>
    <row r="13" spans="1:9">
      <c r="A13" s="21" t="s">
        <v>158</v>
      </c>
      <c r="C13">
        <f t="shared" si="0"/>
        <v>0</v>
      </c>
      <c r="F13" s="136"/>
    </row>
    <row r="14" spans="1:9">
      <c r="A14" s="21" t="s">
        <v>159</v>
      </c>
      <c r="C14">
        <f t="shared" si="0"/>
        <v>0</v>
      </c>
      <c r="F14" s="136"/>
    </row>
    <row r="15" spans="1:9">
      <c r="A15" s="21" t="s">
        <v>160</v>
      </c>
      <c r="C15">
        <f t="shared" si="0"/>
        <v>0</v>
      </c>
      <c r="F15" s="136"/>
    </row>
    <row r="16" spans="1:9">
      <c r="A16" s="21" t="s">
        <v>161</v>
      </c>
      <c r="C16">
        <f t="shared" si="0"/>
        <v>0</v>
      </c>
      <c r="F16" s="136"/>
    </row>
    <row r="17" spans="1:6">
      <c r="A17" s="21" t="s">
        <v>162</v>
      </c>
      <c r="C17">
        <f t="shared" si="0"/>
        <v>0</v>
      </c>
      <c r="F17" s="136"/>
    </row>
    <row r="18" spans="1:6">
      <c r="A18" s="21" t="s">
        <v>163</v>
      </c>
      <c r="C18">
        <f t="shared" si="0"/>
        <v>0</v>
      </c>
      <c r="F18" s="136"/>
    </row>
    <row r="19" spans="1:6">
      <c r="A19" s="21" t="s">
        <v>164</v>
      </c>
      <c r="C19">
        <f t="shared" si="0"/>
        <v>0</v>
      </c>
      <c r="F19" s="136"/>
    </row>
    <row r="20" spans="1:6">
      <c r="A20" s="21" t="s">
        <v>165</v>
      </c>
      <c r="C20">
        <f t="shared" si="0"/>
        <v>0</v>
      </c>
      <c r="F20" s="136"/>
    </row>
    <row r="21" spans="1:6">
      <c r="A21" s="21" t="s">
        <v>166</v>
      </c>
      <c r="C21">
        <f t="shared" si="0"/>
        <v>0</v>
      </c>
      <c r="F21" s="136"/>
    </row>
    <row r="22" spans="1:6">
      <c r="A22" s="21" t="s">
        <v>167</v>
      </c>
      <c r="C22">
        <f t="shared" si="0"/>
        <v>0</v>
      </c>
      <c r="F22" s="136"/>
    </row>
    <row r="23" spans="1:6">
      <c r="A23" s="21" t="s">
        <v>168</v>
      </c>
      <c r="C23">
        <f t="shared" si="0"/>
        <v>0</v>
      </c>
      <c r="F23" s="136"/>
    </row>
    <row r="24" spans="1:6">
      <c r="A24" s="21" t="s">
        <v>169</v>
      </c>
      <c r="C24">
        <f t="shared" si="0"/>
        <v>0</v>
      </c>
      <c r="F24" s="136"/>
    </row>
    <row r="25" spans="1:6">
      <c r="A25" s="21" t="s">
        <v>170</v>
      </c>
      <c r="C25">
        <f t="shared" si="0"/>
        <v>0</v>
      </c>
      <c r="F25" s="136"/>
    </row>
    <row r="26" spans="1:6">
      <c r="A26" s="21" t="s">
        <v>171</v>
      </c>
      <c r="C26">
        <f t="shared" si="0"/>
        <v>0</v>
      </c>
      <c r="F26" s="136"/>
    </row>
    <row r="27" spans="1:6">
      <c r="A27" s="21" t="s">
        <v>172</v>
      </c>
      <c r="C27">
        <f t="shared" si="0"/>
        <v>0</v>
      </c>
      <c r="F27" s="136"/>
    </row>
    <row r="28" spans="1:6">
      <c r="A28" s="21" t="s">
        <v>173</v>
      </c>
      <c r="C28">
        <f t="shared" si="0"/>
        <v>0</v>
      </c>
      <c r="F28" s="136"/>
    </row>
    <row r="29" spans="1:6">
      <c r="A29" s="21" t="s">
        <v>174</v>
      </c>
      <c r="C29">
        <f t="shared" si="0"/>
        <v>0</v>
      </c>
      <c r="F29" s="136"/>
    </row>
    <row r="30" spans="1:6">
      <c r="A30" s="21" t="s">
        <v>175</v>
      </c>
      <c r="C30">
        <f t="shared" si="0"/>
        <v>0</v>
      </c>
      <c r="F30" s="136"/>
    </row>
    <row r="31" spans="1:6">
      <c r="A31" s="21" t="s">
        <v>176</v>
      </c>
      <c r="C31">
        <f t="shared" si="0"/>
        <v>0</v>
      </c>
      <c r="F31" s="136"/>
    </row>
    <row r="32" spans="1:6">
      <c r="A32" s="21" t="s">
        <v>177</v>
      </c>
      <c r="C32">
        <f t="shared" si="0"/>
        <v>0</v>
      </c>
      <c r="F32" s="136"/>
    </row>
    <row r="33" spans="1:6">
      <c r="A33" s="21" t="s">
        <v>178</v>
      </c>
      <c r="C33">
        <f t="shared" si="0"/>
        <v>0</v>
      </c>
      <c r="F33" s="136"/>
    </row>
    <row r="34" spans="1:6">
      <c r="A34" s="21" t="s">
        <v>179</v>
      </c>
      <c r="C34">
        <f t="shared" si="0"/>
        <v>0</v>
      </c>
      <c r="F34" s="136"/>
    </row>
    <row r="35" spans="1:6">
      <c r="A35" s="21" t="s">
        <v>180</v>
      </c>
      <c r="C35">
        <f t="shared" si="0"/>
        <v>0</v>
      </c>
      <c r="F35" s="136"/>
    </row>
    <row r="36" spans="1:6">
      <c r="A36" s="21" t="s">
        <v>181</v>
      </c>
      <c r="C36">
        <f t="shared" si="0"/>
        <v>0</v>
      </c>
      <c r="F36" s="136"/>
    </row>
    <row r="37" spans="1:6">
      <c r="A37" s="21" t="s">
        <v>182</v>
      </c>
      <c r="C37">
        <f t="shared" si="0"/>
        <v>0</v>
      </c>
      <c r="F37" s="136"/>
    </row>
    <row r="38" spans="1:6">
      <c r="A38" s="21" t="s">
        <v>183</v>
      </c>
      <c r="C38">
        <f t="shared" si="0"/>
        <v>0</v>
      </c>
      <c r="F38" s="136"/>
    </row>
    <row r="39" spans="1:6">
      <c r="A39" s="21" t="s">
        <v>184</v>
      </c>
      <c r="C39">
        <f t="shared" si="0"/>
        <v>0</v>
      </c>
      <c r="F39" s="136"/>
    </row>
    <row r="40" spans="1:6">
      <c r="A40" s="21" t="s">
        <v>185</v>
      </c>
      <c r="C40">
        <f t="shared" si="0"/>
        <v>0</v>
      </c>
      <c r="F40" s="136"/>
    </row>
    <row r="41" spans="1:6">
      <c r="A41" s="21" t="s">
        <v>186</v>
      </c>
      <c r="C41">
        <f t="shared" si="0"/>
        <v>0</v>
      </c>
      <c r="F41" s="136"/>
    </row>
    <row r="42" spans="1:6">
      <c r="A42" s="21" t="s">
        <v>187</v>
      </c>
      <c r="C42">
        <f t="shared" si="0"/>
        <v>0</v>
      </c>
      <c r="F42" s="136"/>
    </row>
    <row r="43" spans="1:6">
      <c r="A43" s="21" t="s">
        <v>188</v>
      </c>
      <c r="C43">
        <f t="shared" si="0"/>
        <v>0</v>
      </c>
      <c r="F43" s="136"/>
    </row>
    <row r="44" spans="1:6">
      <c r="A44" s="21" t="s">
        <v>189</v>
      </c>
      <c r="C44">
        <f t="shared" si="0"/>
        <v>0</v>
      </c>
      <c r="F44" s="136"/>
    </row>
    <row r="45" spans="1:6">
      <c r="A45" s="21" t="s">
        <v>190</v>
      </c>
      <c r="C45">
        <f t="shared" si="0"/>
        <v>0</v>
      </c>
      <c r="F45" s="136"/>
    </row>
    <row r="46" spans="1:6">
      <c r="A46" s="21" t="s">
        <v>191</v>
      </c>
      <c r="C46">
        <f t="shared" si="0"/>
        <v>0</v>
      </c>
      <c r="F46" s="136"/>
    </row>
    <row r="47" spans="1:6">
      <c r="A47" s="21" t="s">
        <v>192</v>
      </c>
      <c r="C47">
        <f t="shared" si="0"/>
        <v>0</v>
      </c>
      <c r="F47" s="136"/>
    </row>
    <row r="48" spans="1:6">
      <c r="A48" s="21" t="s">
        <v>193</v>
      </c>
      <c r="C48">
        <f t="shared" si="0"/>
        <v>0</v>
      </c>
      <c r="F48" s="136"/>
    </row>
    <row r="49" spans="1:6">
      <c r="A49" s="21" t="s">
        <v>194</v>
      </c>
      <c r="C49">
        <f t="shared" si="0"/>
        <v>0</v>
      </c>
      <c r="F49" s="136"/>
    </row>
    <row r="50" spans="1:6">
      <c r="A50" s="21" t="s">
        <v>195</v>
      </c>
      <c r="C50">
        <f t="shared" si="0"/>
        <v>0</v>
      </c>
      <c r="F50" s="136"/>
    </row>
    <row r="51" spans="1:6">
      <c r="A51" s="21" t="s">
        <v>196</v>
      </c>
      <c r="C51">
        <f t="shared" si="0"/>
        <v>0</v>
      </c>
      <c r="F51" s="136"/>
    </row>
    <row r="52" spans="1:6">
      <c r="A52" s="21" t="s">
        <v>197</v>
      </c>
      <c r="C52">
        <f t="shared" si="0"/>
        <v>0</v>
      </c>
      <c r="F52" s="136"/>
    </row>
    <row r="53" spans="1:6">
      <c r="A53" s="21" t="s">
        <v>198</v>
      </c>
      <c r="C53">
        <f t="shared" si="0"/>
        <v>0</v>
      </c>
      <c r="F53" s="136"/>
    </row>
    <row r="54" spans="1:6">
      <c r="A54" s="21" t="s">
        <v>199</v>
      </c>
      <c r="C54">
        <f t="shared" si="0"/>
        <v>0</v>
      </c>
      <c r="F54" s="136"/>
    </row>
    <row r="55" spans="1:6">
      <c r="A55" s="21" t="s">
        <v>200</v>
      </c>
      <c r="C55">
        <f t="shared" si="0"/>
        <v>0</v>
      </c>
      <c r="F55" s="136"/>
    </row>
    <row r="56" spans="1:6">
      <c r="A56" s="21" t="s">
        <v>201</v>
      </c>
      <c r="C56">
        <f t="shared" si="0"/>
        <v>0</v>
      </c>
      <c r="F56" s="136"/>
    </row>
    <row r="57" spans="1:6">
      <c r="A57" s="21" t="s">
        <v>202</v>
      </c>
      <c r="C57">
        <f t="shared" si="0"/>
        <v>0</v>
      </c>
      <c r="F57" s="136"/>
    </row>
    <row r="58" spans="1:6">
      <c r="A58" s="21" t="s">
        <v>203</v>
      </c>
      <c r="C58">
        <f t="shared" si="0"/>
        <v>0</v>
      </c>
      <c r="F58" s="136"/>
    </row>
    <row r="59" spans="1:6">
      <c r="A59" s="21" t="s">
        <v>204</v>
      </c>
      <c r="C59">
        <f t="shared" si="0"/>
        <v>0</v>
      </c>
      <c r="F59" s="136"/>
    </row>
    <row r="60" spans="1:6">
      <c r="A60" s="21" t="s">
        <v>205</v>
      </c>
      <c r="C60">
        <f t="shared" si="0"/>
        <v>0</v>
      </c>
      <c r="F60" s="136"/>
    </row>
    <row r="61" spans="1:6">
      <c r="A61" s="21" t="s">
        <v>206</v>
      </c>
      <c r="C61">
        <f t="shared" si="0"/>
        <v>0</v>
      </c>
      <c r="F61" s="136"/>
    </row>
    <row r="62" spans="1:6">
      <c r="A62" s="21" t="s">
        <v>207</v>
      </c>
      <c r="C62">
        <f t="shared" si="0"/>
        <v>0</v>
      </c>
      <c r="F62" s="136"/>
    </row>
    <row r="63" spans="1:6">
      <c r="A63" s="21" t="s">
        <v>208</v>
      </c>
      <c r="C63">
        <f t="shared" si="0"/>
        <v>0</v>
      </c>
      <c r="F63" s="136"/>
    </row>
    <row r="64" spans="1:6">
      <c r="A64" s="21" t="s">
        <v>209</v>
      </c>
      <c r="C64">
        <f t="shared" si="0"/>
        <v>0</v>
      </c>
      <c r="F64" s="136"/>
    </row>
    <row r="65" spans="1:6">
      <c r="A65" s="21" t="s">
        <v>210</v>
      </c>
      <c r="C65">
        <f t="shared" si="0"/>
        <v>0</v>
      </c>
      <c r="F65" s="136"/>
    </row>
    <row r="66" spans="1:6">
      <c r="A66" s="21" t="s">
        <v>211</v>
      </c>
      <c r="C66">
        <f t="shared" si="0"/>
        <v>0</v>
      </c>
      <c r="F66" s="136"/>
    </row>
    <row r="67" spans="1:6">
      <c r="A67" s="21" t="s">
        <v>212</v>
      </c>
      <c r="C67">
        <f t="shared" ref="C67:C86" si="1">B67/10000</f>
        <v>0</v>
      </c>
      <c r="F67" s="136"/>
    </row>
    <row r="68" spans="1:6">
      <c r="A68" s="21" t="s">
        <v>213</v>
      </c>
      <c r="C68">
        <f t="shared" si="1"/>
        <v>0</v>
      </c>
      <c r="F68" s="136"/>
    </row>
    <row r="69" spans="1:6">
      <c r="A69" s="21" t="s">
        <v>214</v>
      </c>
      <c r="C69">
        <f t="shared" si="1"/>
        <v>0</v>
      </c>
      <c r="F69" s="136"/>
    </row>
    <row r="70" spans="1:6">
      <c r="A70" s="21" t="s">
        <v>215</v>
      </c>
      <c r="C70">
        <f t="shared" si="1"/>
        <v>0</v>
      </c>
      <c r="F70" s="136"/>
    </row>
    <row r="71" spans="1:6">
      <c r="A71" s="21" t="s">
        <v>216</v>
      </c>
      <c r="C71">
        <f t="shared" si="1"/>
        <v>0</v>
      </c>
      <c r="F71" s="136"/>
    </row>
    <row r="72" spans="1:6">
      <c r="A72" s="21" t="s">
        <v>217</v>
      </c>
      <c r="C72">
        <f t="shared" si="1"/>
        <v>0</v>
      </c>
      <c r="F72" s="136"/>
    </row>
    <row r="73" spans="1:6">
      <c r="A73" s="21" t="s">
        <v>218</v>
      </c>
      <c r="C73">
        <f t="shared" si="1"/>
        <v>0</v>
      </c>
      <c r="F73" s="136"/>
    </row>
    <row r="74" spans="1:6">
      <c r="A74" s="21" t="s">
        <v>219</v>
      </c>
      <c r="C74">
        <f t="shared" si="1"/>
        <v>0</v>
      </c>
      <c r="F74" s="136"/>
    </row>
    <row r="75" spans="1:6">
      <c r="A75" s="21" t="s">
        <v>220</v>
      </c>
      <c r="C75">
        <f t="shared" si="1"/>
        <v>0</v>
      </c>
      <c r="F75" s="136"/>
    </row>
    <row r="76" spans="1:6">
      <c r="A76" s="21" t="s">
        <v>221</v>
      </c>
      <c r="C76">
        <f t="shared" si="1"/>
        <v>0</v>
      </c>
      <c r="F76" s="136"/>
    </row>
    <row r="77" spans="1:6">
      <c r="A77" s="21" t="s">
        <v>222</v>
      </c>
      <c r="C77">
        <f t="shared" si="1"/>
        <v>0</v>
      </c>
      <c r="F77" s="136"/>
    </row>
    <row r="78" spans="1:6">
      <c r="A78" s="21" t="s">
        <v>223</v>
      </c>
      <c r="C78">
        <f t="shared" si="1"/>
        <v>0</v>
      </c>
      <c r="F78" s="136"/>
    </row>
    <row r="79" spans="1:6">
      <c r="A79" s="21" t="s">
        <v>224</v>
      </c>
      <c r="C79">
        <f t="shared" si="1"/>
        <v>0</v>
      </c>
      <c r="F79" s="136"/>
    </row>
    <row r="80" spans="1:6">
      <c r="A80" s="21" t="s">
        <v>225</v>
      </c>
      <c r="C80">
        <f t="shared" si="1"/>
        <v>0</v>
      </c>
      <c r="F80" s="136"/>
    </row>
    <row r="81" spans="1:6">
      <c r="A81" s="21" t="s">
        <v>226</v>
      </c>
      <c r="C81">
        <f t="shared" si="1"/>
        <v>0</v>
      </c>
      <c r="F81" s="136"/>
    </row>
    <row r="82" spans="1:6">
      <c r="A82" s="21" t="s">
        <v>227</v>
      </c>
      <c r="C82">
        <f t="shared" si="1"/>
        <v>0</v>
      </c>
      <c r="F82" s="136"/>
    </row>
    <row r="83" spans="1:6">
      <c r="A83" s="21" t="s">
        <v>228</v>
      </c>
      <c r="C83">
        <f t="shared" si="1"/>
        <v>0</v>
      </c>
      <c r="F83" s="136"/>
    </row>
    <row r="84" spans="1:6">
      <c r="A84" s="21" t="s">
        <v>2078</v>
      </c>
      <c r="C84">
        <f t="shared" si="1"/>
        <v>0</v>
      </c>
      <c r="F84" s="136"/>
    </row>
    <row r="85" spans="1:6">
      <c r="A85" s="21" t="s">
        <v>2157</v>
      </c>
      <c r="C85">
        <f t="shared" si="1"/>
        <v>0</v>
      </c>
      <c r="F85" s="136"/>
    </row>
    <row r="86" spans="1:6">
      <c r="A86" s="21" t="s">
        <v>2079</v>
      </c>
      <c r="C86">
        <f t="shared" si="1"/>
        <v>0</v>
      </c>
      <c r="F86" s="136"/>
    </row>
    <row r="87" spans="1:6">
      <c r="F87" s="136"/>
    </row>
    <row r="88" spans="1:6">
      <c r="F88" s="136"/>
    </row>
    <row r="89" spans="1:6">
      <c r="F89" s="136"/>
    </row>
    <row r="90" spans="1:6">
      <c r="F90" s="136"/>
    </row>
    <row r="91" spans="1:6">
      <c r="F91" s="136"/>
    </row>
    <row r="92" spans="1:6">
      <c r="F92" s="136"/>
    </row>
    <row r="93" spans="1:6">
      <c r="F93" s="136"/>
    </row>
    <row r="94" spans="1:6">
      <c r="F94" s="136"/>
    </row>
  </sheetData>
  <phoneticPr fontId="1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77750-04A8-4C81-8509-102E07E4FE1A}">
  <dimension ref="A1:N1452"/>
  <sheetViews>
    <sheetView tabSelected="1" topLeftCell="F1" workbookViewId="0">
      <pane ySplit="1" topLeftCell="A1356" activePane="bottomLeft" state="frozen"/>
      <selection pane="bottomLeft" activeCell="J1372" sqref="J1372"/>
    </sheetView>
  </sheetViews>
  <sheetFormatPr defaultColWidth="17.109375" defaultRowHeight="13.8"/>
  <cols>
    <col min="1" max="1" width="4.21875" style="34" customWidth="1"/>
    <col min="2" max="2" width="20.44140625" style="35" customWidth="1"/>
    <col min="3" max="3" width="24.33203125" style="36" customWidth="1"/>
    <col min="4" max="4" width="5.44140625" style="34" customWidth="1"/>
    <col min="5" max="5" width="22" style="35" customWidth="1"/>
    <col min="6" max="6" width="5.6640625" style="36" customWidth="1"/>
    <col min="7" max="7" width="17.109375" style="34"/>
    <col min="8" max="8" width="24.21875" style="35" customWidth="1"/>
    <col min="9" max="9" width="4.6640625" style="36" customWidth="1"/>
    <col min="10" max="10" width="17.109375" style="34"/>
    <col min="11" max="11" width="17.109375" style="35"/>
    <col min="12" max="12" width="4.88671875" style="36" customWidth="1"/>
    <col min="13" max="13" width="17.109375" style="34"/>
    <col min="14" max="14" width="25.77734375" style="35" customWidth="1"/>
    <col min="15" max="16384" width="17.109375" style="36"/>
  </cols>
  <sheetData>
    <row r="1" spans="1:14" ht="33.6" customHeight="1">
      <c r="A1" s="257" t="s">
        <v>242</v>
      </c>
      <c r="B1" s="258"/>
      <c r="C1" s="37"/>
      <c r="D1" s="257" t="s">
        <v>243</v>
      </c>
      <c r="E1" s="258"/>
      <c r="F1" s="38"/>
      <c r="G1" s="257" t="s">
        <v>244</v>
      </c>
      <c r="H1" s="258"/>
      <c r="I1" s="39"/>
      <c r="J1" s="257" t="s">
        <v>245</v>
      </c>
      <c r="K1" s="258"/>
      <c r="M1" s="257" t="s">
        <v>246</v>
      </c>
      <c r="N1" s="258"/>
    </row>
    <row r="2" spans="1:14" ht="35.4" customHeight="1">
      <c r="A2" s="40">
        <v>1</v>
      </c>
      <c r="B2" s="41" t="s">
        <v>247</v>
      </c>
      <c r="C2" s="42" t="s">
        <v>248</v>
      </c>
      <c r="D2" s="40">
        <v>1</v>
      </c>
      <c r="E2" s="41" t="s">
        <v>247</v>
      </c>
      <c r="G2" s="40">
        <v>1001</v>
      </c>
      <c r="H2" s="41" t="s">
        <v>249</v>
      </c>
      <c r="J2" s="40">
        <v>0</v>
      </c>
      <c r="K2" s="41" t="s">
        <v>250</v>
      </c>
      <c r="M2" s="40">
        <v>608014039</v>
      </c>
      <c r="N2" s="41" t="s">
        <v>251</v>
      </c>
    </row>
    <row r="3" spans="1:14" ht="15" customHeight="1">
      <c r="A3" s="40">
        <v>2</v>
      </c>
      <c r="B3" s="41" t="s">
        <v>252</v>
      </c>
      <c r="C3" s="43" t="s">
        <v>253</v>
      </c>
      <c r="D3" s="40">
        <v>2</v>
      </c>
      <c r="E3" s="41" t="s">
        <v>254</v>
      </c>
      <c r="G3" s="40">
        <v>1004</v>
      </c>
      <c r="H3" s="41" t="s">
        <v>255</v>
      </c>
      <c r="J3" s="40">
        <v>101</v>
      </c>
      <c r="K3" s="41" t="s">
        <v>256</v>
      </c>
      <c r="M3" s="40">
        <v>608014045</v>
      </c>
      <c r="N3" s="41" t="s">
        <v>257</v>
      </c>
    </row>
    <row r="4" spans="1:14" ht="15" customHeight="1">
      <c r="A4" s="40">
        <v>3</v>
      </c>
      <c r="B4" s="41" t="s">
        <v>258</v>
      </c>
      <c r="C4" s="44"/>
      <c r="D4" s="40">
        <v>3</v>
      </c>
      <c r="E4" s="41" t="s">
        <v>259</v>
      </c>
      <c r="G4" s="40">
        <v>1005</v>
      </c>
      <c r="H4" s="41" t="s">
        <v>260</v>
      </c>
      <c r="J4" s="40">
        <v>103</v>
      </c>
      <c r="K4" s="41" t="s">
        <v>261</v>
      </c>
      <c r="M4" s="40">
        <v>608014047</v>
      </c>
      <c r="N4" s="41" t="s">
        <v>262</v>
      </c>
    </row>
    <row r="5" spans="1:14" ht="15" customHeight="1">
      <c r="A5" s="40">
        <v>4</v>
      </c>
      <c r="B5" s="41" t="s">
        <v>263</v>
      </c>
      <c r="C5" s="44"/>
      <c r="D5" s="40">
        <v>4</v>
      </c>
      <c r="E5" s="41" t="s">
        <v>263</v>
      </c>
      <c r="G5" s="40">
        <v>1006</v>
      </c>
      <c r="H5" s="41" t="s">
        <v>264</v>
      </c>
      <c r="J5" s="40">
        <v>107</v>
      </c>
      <c r="K5" s="41" t="s">
        <v>265</v>
      </c>
      <c r="M5" s="40">
        <v>608014048</v>
      </c>
      <c r="N5" s="41" t="s">
        <v>266</v>
      </c>
    </row>
    <row r="6" spans="1:14" ht="15" customHeight="1">
      <c r="A6" s="40">
        <v>5</v>
      </c>
      <c r="B6" s="41" t="s">
        <v>267</v>
      </c>
      <c r="C6" s="44"/>
      <c r="D6" s="40">
        <v>5</v>
      </c>
      <c r="E6" s="41" t="s">
        <v>267</v>
      </c>
      <c r="G6" s="40">
        <v>1007</v>
      </c>
      <c r="H6" s="41" t="s">
        <v>268</v>
      </c>
      <c r="J6" s="40">
        <v>110</v>
      </c>
      <c r="K6" s="41" t="s">
        <v>269</v>
      </c>
      <c r="M6" s="40">
        <v>608014053</v>
      </c>
      <c r="N6" s="41" t="s">
        <v>270</v>
      </c>
    </row>
    <row r="7" spans="1:14" ht="15" customHeight="1">
      <c r="A7" s="40">
        <v>6</v>
      </c>
      <c r="B7" s="41" t="s">
        <v>271</v>
      </c>
      <c r="C7" s="44"/>
      <c r="D7" s="40">
        <v>6</v>
      </c>
      <c r="E7" s="41" t="s">
        <v>271</v>
      </c>
      <c r="G7" s="40">
        <v>1008</v>
      </c>
      <c r="H7" s="41" t="s">
        <v>272</v>
      </c>
      <c r="J7" s="40">
        <v>111</v>
      </c>
      <c r="K7" s="41" t="s">
        <v>273</v>
      </c>
      <c r="M7" s="40">
        <v>608014056</v>
      </c>
      <c r="N7" s="41" t="s">
        <v>274</v>
      </c>
    </row>
    <row r="8" spans="1:14" ht="15" customHeight="1">
      <c r="A8" s="40">
        <v>7</v>
      </c>
      <c r="B8" s="46" t="s">
        <v>275</v>
      </c>
      <c r="C8" s="58"/>
      <c r="D8" s="53">
        <v>7</v>
      </c>
      <c r="E8" s="46" t="s">
        <v>276</v>
      </c>
      <c r="G8" s="40">
        <v>2001</v>
      </c>
      <c r="H8" s="41" t="s">
        <v>277</v>
      </c>
      <c r="J8" s="40">
        <v>116</v>
      </c>
      <c r="K8" s="41" t="s">
        <v>278</v>
      </c>
      <c r="M8" s="40">
        <v>608014057</v>
      </c>
      <c r="N8" s="41" t="s">
        <v>279</v>
      </c>
    </row>
    <row r="9" spans="1:14" ht="15" customHeight="1">
      <c r="A9" s="40">
        <v>8</v>
      </c>
      <c r="B9" s="41" t="s">
        <v>280</v>
      </c>
      <c r="C9" s="44"/>
      <c r="D9" s="40">
        <v>8</v>
      </c>
      <c r="E9" s="41" t="s">
        <v>280</v>
      </c>
      <c r="G9" s="40">
        <v>2002</v>
      </c>
      <c r="H9" s="41" t="s">
        <v>281</v>
      </c>
      <c r="J9" s="40">
        <v>119</v>
      </c>
      <c r="K9" s="41" t="s">
        <v>282</v>
      </c>
      <c r="M9" s="40">
        <v>608014059</v>
      </c>
      <c r="N9" s="41" t="s">
        <v>283</v>
      </c>
    </row>
    <row r="10" spans="1:14" ht="15" customHeight="1">
      <c r="B10" s="45"/>
      <c r="C10" s="44"/>
      <c r="D10" s="40">
        <v>9</v>
      </c>
      <c r="E10" s="46" t="s">
        <v>284</v>
      </c>
      <c r="G10" s="40">
        <v>2003</v>
      </c>
      <c r="H10" s="41" t="s">
        <v>285</v>
      </c>
      <c r="J10" s="40">
        <v>122</v>
      </c>
      <c r="K10" s="41" t="s">
        <v>286</v>
      </c>
      <c r="M10" s="40">
        <v>608014064</v>
      </c>
      <c r="N10" s="41" t="s">
        <v>287</v>
      </c>
    </row>
    <row r="11" spans="1:14" ht="15" customHeight="1">
      <c r="A11" s="40">
        <v>10</v>
      </c>
      <c r="B11" s="47" t="s">
        <v>288</v>
      </c>
      <c r="C11" s="48"/>
      <c r="D11" s="49">
        <v>10</v>
      </c>
      <c r="E11" s="47" t="s">
        <v>288</v>
      </c>
      <c r="G11" s="40">
        <v>2004</v>
      </c>
      <c r="H11" s="41" t="s">
        <v>289</v>
      </c>
      <c r="J11" s="40">
        <v>124</v>
      </c>
      <c r="K11" s="41" t="s">
        <v>290</v>
      </c>
      <c r="M11" s="40">
        <v>608014067</v>
      </c>
      <c r="N11" s="41" t="s">
        <v>291</v>
      </c>
    </row>
    <row r="12" spans="1:14" ht="15" customHeight="1">
      <c r="A12" s="40">
        <v>11</v>
      </c>
      <c r="B12" s="41" t="s">
        <v>292</v>
      </c>
      <c r="C12" s="44"/>
      <c r="D12" s="40">
        <v>11</v>
      </c>
      <c r="E12" s="41" t="s">
        <v>292</v>
      </c>
      <c r="G12" s="40">
        <v>2005</v>
      </c>
      <c r="H12" s="41" t="s">
        <v>293</v>
      </c>
      <c r="J12" s="40">
        <v>198</v>
      </c>
      <c r="K12" s="41" t="s">
        <v>294</v>
      </c>
      <c r="M12" s="40">
        <v>608017032</v>
      </c>
      <c r="N12" s="41" t="s">
        <v>295</v>
      </c>
    </row>
    <row r="13" spans="1:14" ht="15" customHeight="1">
      <c r="A13" s="40">
        <v>12</v>
      </c>
      <c r="B13" s="41" t="s">
        <v>296</v>
      </c>
      <c r="C13" s="44"/>
      <c r="D13" s="40">
        <v>12</v>
      </c>
      <c r="E13" s="41" t="s">
        <v>296</v>
      </c>
      <c r="G13" s="40">
        <v>2006</v>
      </c>
      <c r="H13" s="41" t="s">
        <v>297</v>
      </c>
      <c r="J13" s="40">
        <v>201</v>
      </c>
      <c r="K13" s="41" t="s">
        <v>298</v>
      </c>
      <c r="M13" s="40">
        <v>608017033</v>
      </c>
      <c r="N13" s="41" t="s">
        <v>299</v>
      </c>
    </row>
    <row r="14" spans="1:14" ht="15" customHeight="1">
      <c r="A14" s="40">
        <v>13</v>
      </c>
      <c r="B14" s="41" t="s">
        <v>300</v>
      </c>
      <c r="C14" s="44"/>
      <c r="D14" s="40">
        <v>13</v>
      </c>
      <c r="E14" s="41" t="s">
        <v>300</v>
      </c>
      <c r="G14" s="40">
        <v>2007</v>
      </c>
      <c r="H14" s="41" t="s">
        <v>301</v>
      </c>
      <c r="J14" s="40">
        <v>202</v>
      </c>
      <c r="K14" s="41" t="s">
        <v>302</v>
      </c>
      <c r="M14" s="40">
        <v>608021024</v>
      </c>
      <c r="N14" s="41" t="s">
        <v>303</v>
      </c>
    </row>
    <row r="15" spans="1:14" ht="15" customHeight="1">
      <c r="A15" s="40">
        <v>14</v>
      </c>
      <c r="B15" s="41" t="s">
        <v>270</v>
      </c>
      <c r="C15" s="44"/>
      <c r="D15" s="40">
        <v>14</v>
      </c>
      <c r="E15" s="41" t="s">
        <v>270</v>
      </c>
      <c r="G15" s="40">
        <v>2008</v>
      </c>
      <c r="H15" s="41" t="s">
        <v>304</v>
      </c>
      <c r="J15" s="40">
        <v>203</v>
      </c>
      <c r="K15" s="41" t="s">
        <v>305</v>
      </c>
      <c r="M15" s="40">
        <v>608021026</v>
      </c>
      <c r="N15" s="41" t="s">
        <v>306</v>
      </c>
    </row>
    <row r="16" spans="1:14" ht="15" customHeight="1">
      <c r="A16" s="36"/>
      <c r="B16" s="36"/>
      <c r="D16" s="36"/>
      <c r="E16" s="36"/>
      <c r="G16" s="40">
        <v>2009</v>
      </c>
      <c r="H16" s="41" t="s">
        <v>307</v>
      </c>
      <c r="J16" s="40">
        <v>204</v>
      </c>
      <c r="K16" s="41" t="s">
        <v>308</v>
      </c>
      <c r="M16" s="40">
        <v>608021031</v>
      </c>
      <c r="N16" s="41" t="s">
        <v>309</v>
      </c>
    </row>
    <row r="17" spans="1:14" ht="15" customHeight="1">
      <c r="A17" s="40">
        <v>15</v>
      </c>
      <c r="B17" s="46" t="s">
        <v>310</v>
      </c>
      <c r="C17" s="44"/>
      <c r="D17" s="40">
        <v>15</v>
      </c>
      <c r="E17" s="46" t="s">
        <v>311</v>
      </c>
      <c r="G17" s="40">
        <v>3001</v>
      </c>
      <c r="H17" s="41" t="s">
        <v>312</v>
      </c>
      <c r="J17" s="40">
        <v>205</v>
      </c>
      <c r="K17" s="41" t="s">
        <v>313</v>
      </c>
      <c r="M17" s="40">
        <v>608021037</v>
      </c>
      <c r="N17" s="41" t="s">
        <v>314</v>
      </c>
    </row>
    <row r="18" spans="1:14" ht="15" customHeight="1">
      <c r="A18" s="36"/>
      <c r="B18" s="36"/>
      <c r="D18" s="36"/>
      <c r="E18" s="36"/>
      <c r="G18" s="40">
        <v>3002</v>
      </c>
      <c r="H18" s="41" t="s">
        <v>315</v>
      </c>
      <c r="J18" s="40">
        <v>206</v>
      </c>
      <c r="K18" s="41" t="s">
        <v>316</v>
      </c>
      <c r="M18" s="40">
        <v>608021040</v>
      </c>
      <c r="N18" s="41" t="s">
        <v>317</v>
      </c>
    </row>
    <row r="19" spans="1:14" ht="15" customHeight="1">
      <c r="A19" s="40">
        <v>16</v>
      </c>
      <c r="B19" s="41" t="s">
        <v>318</v>
      </c>
      <c r="C19" s="44"/>
      <c r="D19" s="40">
        <v>16</v>
      </c>
      <c r="E19" s="41" t="s">
        <v>319</v>
      </c>
      <c r="G19" s="40">
        <v>3003</v>
      </c>
      <c r="H19" s="41" t="s">
        <v>320</v>
      </c>
      <c r="J19" s="40">
        <v>207</v>
      </c>
      <c r="K19" s="41" t="s">
        <v>304</v>
      </c>
      <c r="M19" s="40">
        <v>608021044</v>
      </c>
      <c r="N19" s="41" t="s">
        <v>321</v>
      </c>
    </row>
    <row r="20" spans="1:14" ht="15" customHeight="1">
      <c r="A20" s="40">
        <v>17</v>
      </c>
      <c r="B20" s="41" t="s">
        <v>322</v>
      </c>
      <c r="C20" s="44"/>
      <c r="D20" s="40">
        <v>17</v>
      </c>
      <c r="E20" s="41" t="s">
        <v>323</v>
      </c>
      <c r="G20" s="40">
        <v>3004</v>
      </c>
      <c r="H20" s="41" t="s">
        <v>324</v>
      </c>
      <c r="J20" s="40">
        <v>208</v>
      </c>
      <c r="K20" s="41" t="s">
        <v>277</v>
      </c>
      <c r="M20" s="40">
        <v>608021046</v>
      </c>
      <c r="N20" s="41" t="s">
        <v>325</v>
      </c>
    </row>
    <row r="21" spans="1:14" ht="15" customHeight="1">
      <c r="A21" s="40">
        <v>18</v>
      </c>
      <c r="B21" s="41" t="s">
        <v>326</v>
      </c>
      <c r="C21" s="44"/>
      <c r="D21" s="40">
        <v>18</v>
      </c>
      <c r="E21" s="41" t="s">
        <v>326</v>
      </c>
      <c r="G21" s="40">
        <v>3005</v>
      </c>
      <c r="H21" s="41" t="s">
        <v>327</v>
      </c>
      <c r="J21" s="40">
        <v>209</v>
      </c>
      <c r="K21" s="41" t="s">
        <v>307</v>
      </c>
      <c r="M21" s="40">
        <v>608021049</v>
      </c>
      <c r="N21" s="41" t="s">
        <v>328</v>
      </c>
    </row>
    <row r="22" spans="1:14" ht="15" customHeight="1">
      <c r="A22" s="40">
        <v>19</v>
      </c>
      <c r="B22" s="41" t="s">
        <v>329</v>
      </c>
      <c r="C22" s="44"/>
      <c r="D22" s="40">
        <v>19</v>
      </c>
      <c r="E22" s="41" t="s">
        <v>329</v>
      </c>
      <c r="G22" s="40">
        <v>3006</v>
      </c>
      <c r="H22" s="41" t="s">
        <v>330</v>
      </c>
      <c r="J22" s="40">
        <v>210</v>
      </c>
      <c r="K22" s="41" t="s">
        <v>281</v>
      </c>
      <c r="M22" s="40">
        <v>608021051</v>
      </c>
      <c r="N22" s="41" t="s">
        <v>331</v>
      </c>
    </row>
    <row r="23" spans="1:14" ht="15" customHeight="1">
      <c r="A23" s="40">
        <v>20</v>
      </c>
      <c r="B23" s="41" t="s">
        <v>332</v>
      </c>
      <c r="C23" s="44"/>
      <c r="D23" s="40">
        <v>20</v>
      </c>
      <c r="E23" s="41" t="s">
        <v>332</v>
      </c>
      <c r="G23" s="40">
        <v>3007</v>
      </c>
      <c r="H23" s="41" t="s">
        <v>333</v>
      </c>
      <c r="J23" s="40">
        <v>211</v>
      </c>
      <c r="K23" s="41" t="s">
        <v>285</v>
      </c>
      <c r="M23" s="40">
        <v>608021060</v>
      </c>
      <c r="N23" s="41" t="s">
        <v>334</v>
      </c>
    </row>
    <row r="24" spans="1:14" ht="15" customHeight="1">
      <c r="A24" s="40">
        <v>21</v>
      </c>
      <c r="B24" s="41" t="s">
        <v>335</v>
      </c>
      <c r="C24" s="44"/>
      <c r="D24" s="40">
        <v>21</v>
      </c>
      <c r="E24" s="41" t="s">
        <v>335</v>
      </c>
      <c r="G24" s="40">
        <v>3008</v>
      </c>
      <c r="H24" s="41" t="s">
        <v>336</v>
      </c>
      <c r="J24" s="40">
        <v>212</v>
      </c>
      <c r="K24" s="41" t="s">
        <v>337</v>
      </c>
      <c r="M24" s="40">
        <v>608021061</v>
      </c>
      <c r="N24" s="41" t="s">
        <v>338</v>
      </c>
    </row>
    <row r="25" spans="1:14" ht="15" customHeight="1">
      <c r="A25" s="40">
        <v>22</v>
      </c>
      <c r="B25" s="41" t="s">
        <v>339</v>
      </c>
      <c r="C25" s="44"/>
      <c r="D25" s="40">
        <v>22</v>
      </c>
      <c r="E25" s="41" t="s">
        <v>339</v>
      </c>
      <c r="G25" s="40">
        <v>3009</v>
      </c>
      <c r="H25" s="41" t="s">
        <v>321</v>
      </c>
      <c r="J25" s="40">
        <v>298</v>
      </c>
      <c r="K25" s="41" t="s">
        <v>340</v>
      </c>
      <c r="M25" s="40">
        <v>608021065</v>
      </c>
      <c r="N25" s="41" t="s">
        <v>341</v>
      </c>
    </row>
    <row r="26" spans="1:14" ht="15" customHeight="1">
      <c r="A26" s="40">
        <v>23</v>
      </c>
      <c r="B26" s="41" t="s">
        <v>342</v>
      </c>
      <c r="C26" s="44"/>
      <c r="D26" s="40">
        <v>23</v>
      </c>
      <c r="E26" s="41" t="s">
        <v>343</v>
      </c>
      <c r="G26" s="40">
        <v>3010</v>
      </c>
      <c r="H26" s="41" t="s">
        <v>344</v>
      </c>
      <c r="J26" s="40">
        <v>301</v>
      </c>
      <c r="K26" s="41" t="s">
        <v>345</v>
      </c>
      <c r="M26" s="40">
        <v>608021068</v>
      </c>
      <c r="N26" s="41" t="s">
        <v>346</v>
      </c>
    </row>
    <row r="27" spans="1:14" ht="15" customHeight="1">
      <c r="A27" s="40">
        <v>24</v>
      </c>
      <c r="B27" s="41" t="s">
        <v>347</v>
      </c>
      <c r="C27" s="44"/>
      <c r="D27" s="40">
        <v>24</v>
      </c>
      <c r="E27" s="41" t="s">
        <v>348</v>
      </c>
      <c r="G27" s="40">
        <v>3011</v>
      </c>
      <c r="H27" s="41" t="s">
        <v>349</v>
      </c>
      <c r="J27" s="40">
        <v>302</v>
      </c>
      <c r="K27" s="41" t="s">
        <v>336</v>
      </c>
      <c r="M27" s="40">
        <v>608021071</v>
      </c>
      <c r="N27" s="41" t="s">
        <v>350</v>
      </c>
    </row>
    <row r="28" spans="1:14" ht="15" customHeight="1">
      <c r="A28" s="40">
        <v>25</v>
      </c>
      <c r="B28" s="41" t="s">
        <v>351</v>
      </c>
      <c r="C28" s="44"/>
      <c r="D28" s="40">
        <v>25</v>
      </c>
      <c r="E28" s="41" t="s">
        <v>351</v>
      </c>
      <c r="G28" s="40">
        <v>3012</v>
      </c>
      <c r="H28" s="41" t="s">
        <v>352</v>
      </c>
      <c r="J28" s="40">
        <v>303</v>
      </c>
      <c r="K28" s="41" t="s">
        <v>330</v>
      </c>
      <c r="M28" s="40">
        <v>608021073</v>
      </c>
      <c r="N28" s="41" t="s">
        <v>353</v>
      </c>
    </row>
    <row r="29" spans="1:14" ht="15" customHeight="1">
      <c r="A29" s="40">
        <v>26</v>
      </c>
      <c r="B29" s="41" t="s">
        <v>354</v>
      </c>
      <c r="C29" s="44"/>
      <c r="D29" s="40">
        <v>26</v>
      </c>
      <c r="E29" s="41" t="s">
        <v>354</v>
      </c>
      <c r="G29" s="40">
        <v>3013</v>
      </c>
      <c r="H29" s="41" t="s">
        <v>355</v>
      </c>
      <c r="J29" s="40">
        <v>304</v>
      </c>
      <c r="K29" s="41" t="s">
        <v>352</v>
      </c>
      <c r="M29" s="40">
        <v>608021074</v>
      </c>
      <c r="N29" s="41" t="s">
        <v>356</v>
      </c>
    </row>
    <row r="30" spans="1:14" ht="15" customHeight="1">
      <c r="A30" s="40">
        <v>27</v>
      </c>
      <c r="B30" s="41" t="s">
        <v>357</v>
      </c>
      <c r="C30" s="44"/>
      <c r="D30" s="40">
        <v>27</v>
      </c>
      <c r="E30" s="41" t="s">
        <v>357</v>
      </c>
      <c r="G30" s="40">
        <v>3014</v>
      </c>
      <c r="H30" s="41" t="s">
        <v>358</v>
      </c>
      <c r="J30" s="40">
        <v>305</v>
      </c>
      <c r="K30" s="41" t="s">
        <v>327</v>
      </c>
      <c r="M30" s="40">
        <v>608021077</v>
      </c>
      <c r="N30" s="41" t="s">
        <v>359</v>
      </c>
    </row>
    <row r="31" spans="1:14" ht="15" customHeight="1">
      <c r="A31" s="40">
        <v>28</v>
      </c>
      <c r="B31" s="41" t="s">
        <v>360</v>
      </c>
      <c r="C31" s="44"/>
      <c r="D31" s="40">
        <v>28</v>
      </c>
      <c r="E31" s="41" t="s">
        <v>360</v>
      </c>
      <c r="G31" s="40">
        <v>4001</v>
      </c>
      <c r="H31" s="41" t="s">
        <v>361</v>
      </c>
      <c r="J31" s="40">
        <v>306</v>
      </c>
      <c r="K31" s="41" t="s">
        <v>362</v>
      </c>
      <c r="M31" s="40">
        <v>608022048</v>
      </c>
      <c r="N31" s="41" t="s">
        <v>363</v>
      </c>
    </row>
    <row r="32" spans="1:14" ht="15" customHeight="1">
      <c r="A32" s="40">
        <v>29</v>
      </c>
      <c r="B32" s="41" t="s">
        <v>364</v>
      </c>
      <c r="C32" s="44"/>
      <c r="D32" s="40">
        <v>29</v>
      </c>
      <c r="E32" s="41" t="s">
        <v>364</v>
      </c>
      <c r="G32" s="40">
        <v>4002</v>
      </c>
      <c r="H32" s="41" t="s">
        <v>365</v>
      </c>
      <c r="J32" s="40">
        <v>307</v>
      </c>
      <c r="K32" s="41" t="s">
        <v>321</v>
      </c>
      <c r="M32" s="40">
        <v>608024016</v>
      </c>
      <c r="N32" s="41" t="s">
        <v>366</v>
      </c>
    </row>
    <row r="33" spans="1:14" ht="15" customHeight="1">
      <c r="A33" s="40">
        <v>30</v>
      </c>
      <c r="B33" s="41" t="s">
        <v>367</v>
      </c>
      <c r="C33" s="44"/>
      <c r="D33" s="40">
        <v>30</v>
      </c>
      <c r="E33" s="41" t="s">
        <v>367</v>
      </c>
      <c r="G33" s="40">
        <v>4003</v>
      </c>
      <c r="H33" s="41" t="s">
        <v>368</v>
      </c>
      <c r="J33" s="40">
        <v>308</v>
      </c>
      <c r="K33" s="41" t="s">
        <v>320</v>
      </c>
      <c r="M33" s="40">
        <v>608026011</v>
      </c>
      <c r="N33" s="41" t="s">
        <v>369</v>
      </c>
    </row>
    <row r="34" spans="1:14" ht="15" customHeight="1">
      <c r="A34" s="40">
        <v>31</v>
      </c>
      <c r="B34" s="41" t="s">
        <v>370</v>
      </c>
      <c r="C34" s="44"/>
      <c r="D34" s="40">
        <v>31</v>
      </c>
      <c r="E34" s="41" t="s">
        <v>370</v>
      </c>
      <c r="G34" s="40">
        <v>4004</v>
      </c>
      <c r="H34" s="41" t="s">
        <v>371</v>
      </c>
      <c r="J34" s="40">
        <v>309</v>
      </c>
      <c r="K34" s="41" t="s">
        <v>344</v>
      </c>
      <c r="M34" s="40">
        <v>608026012</v>
      </c>
      <c r="N34" s="41" t="s">
        <v>372</v>
      </c>
    </row>
    <row r="35" spans="1:14" ht="15" customHeight="1">
      <c r="A35" s="40">
        <v>32</v>
      </c>
      <c r="B35" s="41" t="s">
        <v>373</v>
      </c>
      <c r="C35" s="44"/>
      <c r="D35" s="40">
        <v>32</v>
      </c>
      <c r="E35" s="41" t="s">
        <v>373</v>
      </c>
      <c r="G35" s="40">
        <v>4005</v>
      </c>
      <c r="H35" s="41" t="s">
        <v>374</v>
      </c>
      <c r="J35" s="40">
        <v>310</v>
      </c>
      <c r="K35" s="41" t="s">
        <v>358</v>
      </c>
      <c r="M35" s="40">
        <v>608027005</v>
      </c>
      <c r="N35" s="41" t="s">
        <v>375</v>
      </c>
    </row>
    <row r="36" spans="1:14" ht="15" customHeight="1">
      <c r="A36" s="40">
        <v>33</v>
      </c>
      <c r="B36" s="41" t="s">
        <v>376</v>
      </c>
      <c r="C36" s="44"/>
      <c r="D36" s="40">
        <v>33</v>
      </c>
      <c r="E36" s="41" t="s">
        <v>376</v>
      </c>
      <c r="G36" s="40">
        <v>4006</v>
      </c>
      <c r="H36" s="41" t="s">
        <v>377</v>
      </c>
      <c r="J36" s="40">
        <v>311</v>
      </c>
      <c r="K36" s="41" t="s">
        <v>349</v>
      </c>
      <c r="M36" s="40">
        <v>608027006</v>
      </c>
      <c r="N36" s="41" t="s">
        <v>378</v>
      </c>
    </row>
    <row r="37" spans="1:14" ht="15" customHeight="1">
      <c r="A37" s="40">
        <v>34</v>
      </c>
      <c r="B37" s="41" t="s">
        <v>379</v>
      </c>
      <c r="C37" s="44"/>
      <c r="D37" s="40">
        <v>34</v>
      </c>
      <c r="E37" s="41" t="s">
        <v>379</v>
      </c>
      <c r="G37" s="40">
        <v>4007</v>
      </c>
      <c r="H37" s="41" t="s">
        <v>380</v>
      </c>
      <c r="J37" s="40">
        <v>312</v>
      </c>
      <c r="K37" s="41" t="s">
        <v>324</v>
      </c>
      <c r="M37" s="40">
        <v>608029020</v>
      </c>
      <c r="N37" s="41" t="s">
        <v>381</v>
      </c>
    </row>
    <row r="38" spans="1:14" ht="15" customHeight="1">
      <c r="A38" s="40">
        <v>35</v>
      </c>
      <c r="B38" s="41" t="s">
        <v>382</v>
      </c>
      <c r="C38" s="44"/>
      <c r="D38" s="40">
        <v>35</v>
      </c>
      <c r="E38" s="41" t="s">
        <v>383</v>
      </c>
      <c r="G38" s="40">
        <v>4008</v>
      </c>
      <c r="H38" s="41" t="s">
        <v>384</v>
      </c>
      <c r="J38" s="40">
        <v>313</v>
      </c>
      <c r="K38" s="41" t="s">
        <v>333</v>
      </c>
      <c r="M38" s="40">
        <v>608030041</v>
      </c>
      <c r="N38" s="41" t="s">
        <v>385</v>
      </c>
    </row>
    <row r="39" spans="1:14" ht="15" customHeight="1">
      <c r="A39" s="53">
        <v>36</v>
      </c>
      <c r="B39" s="46" t="s">
        <v>386</v>
      </c>
      <c r="C39" s="58"/>
      <c r="D39" s="53">
        <v>36</v>
      </c>
      <c r="E39" s="46" t="s">
        <v>387</v>
      </c>
      <c r="G39" s="40">
        <v>4009</v>
      </c>
      <c r="H39" s="41" t="s">
        <v>388</v>
      </c>
      <c r="J39" s="40">
        <v>314</v>
      </c>
      <c r="K39" s="41" t="s">
        <v>355</v>
      </c>
      <c r="M39" s="40">
        <v>608030042</v>
      </c>
      <c r="N39" s="41" t="s">
        <v>389</v>
      </c>
    </row>
    <row r="40" spans="1:14" ht="15" customHeight="1">
      <c r="A40" s="40">
        <v>37</v>
      </c>
      <c r="B40" s="41" t="s">
        <v>390</v>
      </c>
      <c r="C40" s="44"/>
      <c r="D40" s="40">
        <v>37</v>
      </c>
      <c r="E40" s="41" t="s">
        <v>390</v>
      </c>
      <c r="G40" s="40">
        <v>4010</v>
      </c>
      <c r="H40" s="41" t="s">
        <v>391</v>
      </c>
      <c r="J40" s="40">
        <v>398</v>
      </c>
      <c r="K40" s="41" t="s">
        <v>392</v>
      </c>
      <c r="M40" s="40">
        <v>608030043</v>
      </c>
      <c r="N40" s="41" t="s">
        <v>393</v>
      </c>
    </row>
    <row r="41" spans="1:14" ht="15" customHeight="1">
      <c r="A41" s="40">
        <v>38</v>
      </c>
      <c r="B41" s="41" t="s">
        <v>394</v>
      </c>
      <c r="C41" s="44"/>
      <c r="D41" s="40">
        <v>38</v>
      </c>
      <c r="E41" s="41" t="s">
        <v>394</v>
      </c>
      <c r="G41" s="40">
        <v>4011</v>
      </c>
      <c r="H41" s="41" t="s">
        <v>395</v>
      </c>
      <c r="J41" s="40">
        <v>401</v>
      </c>
      <c r="K41" s="41" t="s">
        <v>368</v>
      </c>
      <c r="M41" s="40">
        <v>608031029</v>
      </c>
      <c r="N41" s="41" t="s">
        <v>396</v>
      </c>
    </row>
    <row r="42" spans="1:14" ht="15" customHeight="1">
      <c r="A42" s="50">
        <v>39</v>
      </c>
      <c r="B42" s="51" t="s">
        <v>397</v>
      </c>
      <c r="C42" s="52"/>
      <c r="D42" s="50">
        <v>39</v>
      </c>
      <c r="E42" s="51" t="s">
        <v>398</v>
      </c>
      <c r="G42" s="40">
        <v>4012</v>
      </c>
      <c r="H42" s="41" t="s">
        <v>399</v>
      </c>
      <c r="J42" s="40">
        <v>402</v>
      </c>
      <c r="K42" s="41" t="s">
        <v>400</v>
      </c>
      <c r="M42" s="40">
        <v>608031030</v>
      </c>
      <c r="N42" s="41" t="s">
        <v>401</v>
      </c>
    </row>
    <row r="43" spans="1:14" ht="15" customHeight="1">
      <c r="A43" s="40">
        <v>40</v>
      </c>
      <c r="B43" s="41" t="s">
        <v>402</v>
      </c>
      <c r="C43" s="44"/>
      <c r="D43" s="40">
        <v>40</v>
      </c>
      <c r="E43" s="41" t="s">
        <v>402</v>
      </c>
      <c r="G43" s="40">
        <v>4013</v>
      </c>
      <c r="H43" s="41" t="s">
        <v>403</v>
      </c>
      <c r="J43" s="40">
        <v>403</v>
      </c>
      <c r="K43" s="41" t="s">
        <v>404</v>
      </c>
      <c r="M43" s="40">
        <v>608031031</v>
      </c>
      <c r="N43" s="41" t="s">
        <v>405</v>
      </c>
    </row>
    <row r="44" spans="1:14" ht="15" customHeight="1">
      <c r="A44" s="40">
        <v>41</v>
      </c>
      <c r="B44" s="41" t="s">
        <v>406</v>
      </c>
      <c r="C44" s="44"/>
      <c r="D44" s="40">
        <v>41</v>
      </c>
      <c r="E44" s="41" t="s">
        <v>406</v>
      </c>
      <c r="G44" s="40">
        <v>4014</v>
      </c>
      <c r="H44" s="41" t="s">
        <v>400</v>
      </c>
      <c r="J44" s="40">
        <v>404</v>
      </c>
      <c r="K44" s="41" t="s">
        <v>380</v>
      </c>
      <c r="M44" s="40">
        <v>608031032</v>
      </c>
      <c r="N44" s="41" t="s">
        <v>407</v>
      </c>
    </row>
    <row r="45" spans="1:14" ht="15" customHeight="1">
      <c r="A45" s="49">
        <v>42</v>
      </c>
      <c r="B45" s="47" t="s">
        <v>408</v>
      </c>
      <c r="C45" s="48"/>
      <c r="D45" s="49">
        <v>42</v>
      </c>
      <c r="E45" s="47" t="s">
        <v>408</v>
      </c>
      <c r="G45" s="40">
        <v>5001</v>
      </c>
      <c r="H45" s="41" t="s">
        <v>409</v>
      </c>
      <c r="J45" s="40">
        <v>405</v>
      </c>
      <c r="K45" s="41" t="s">
        <v>410</v>
      </c>
      <c r="M45" s="40">
        <v>608034024</v>
      </c>
      <c r="N45" s="41" t="s">
        <v>411</v>
      </c>
    </row>
    <row r="46" spans="1:14" ht="15" customHeight="1">
      <c r="A46" s="49">
        <v>43</v>
      </c>
      <c r="B46" s="47" t="s">
        <v>412</v>
      </c>
      <c r="C46" s="48"/>
      <c r="D46" s="49">
        <v>43</v>
      </c>
      <c r="E46" s="47" t="s">
        <v>412</v>
      </c>
      <c r="G46" s="40">
        <v>5002</v>
      </c>
      <c r="H46" s="41" t="s">
        <v>413</v>
      </c>
      <c r="J46" s="40">
        <v>406</v>
      </c>
      <c r="K46" s="41" t="s">
        <v>395</v>
      </c>
      <c r="M46" s="40">
        <v>608034025</v>
      </c>
      <c r="N46" s="41" t="s">
        <v>414</v>
      </c>
    </row>
    <row r="47" spans="1:14" ht="15" customHeight="1">
      <c r="A47" s="49">
        <v>44</v>
      </c>
      <c r="B47" s="47" t="s">
        <v>415</v>
      </c>
      <c r="C47" s="48"/>
      <c r="D47" s="49">
        <v>44</v>
      </c>
      <c r="E47" s="47" t="s">
        <v>415</v>
      </c>
      <c r="G47" s="40">
        <v>5003</v>
      </c>
      <c r="H47" s="41" t="s">
        <v>416</v>
      </c>
      <c r="J47" s="40">
        <v>407</v>
      </c>
      <c r="K47" s="41" t="s">
        <v>417</v>
      </c>
      <c r="M47" s="40">
        <v>608034026</v>
      </c>
      <c r="N47" s="41" t="s">
        <v>418</v>
      </c>
    </row>
    <row r="48" spans="1:14" ht="15" customHeight="1">
      <c r="A48" s="49">
        <v>45</v>
      </c>
      <c r="B48" s="47" t="s">
        <v>419</v>
      </c>
      <c r="C48" s="48"/>
      <c r="D48" s="49">
        <v>45</v>
      </c>
      <c r="E48" s="47" t="s">
        <v>419</v>
      </c>
      <c r="G48" s="40">
        <v>5004</v>
      </c>
      <c r="H48" s="41" t="s">
        <v>420</v>
      </c>
      <c r="J48" s="40">
        <v>408</v>
      </c>
      <c r="K48" s="41" t="s">
        <v>421</v>
      </c>
      <c r="M48" s="40">
        <v>608034027</v>
      </c>
      <c r="N48" s="41" t="s">
        <v>422</v>
      </c>
    </row>
    <row r="49" spans="1:14" ht="15" customHeight="1">
      <c r="A49" s="40">
        <v>46</v>
      </c>
      <c r="B49" s="41" t="s">
        <v>423</v>
      </c>
      <c r="C49" s="44"/>
      <c r="D49" s="40">
        <v>46</v>
      </c>
      <c r="E49" s="41" t="s">
        <v>423</v>
      </c>
      <c r="G49" s="40">
        <v>5005</v>
      </c>
      <c r="H49" s="41" t="s">
        <v>424</v>
      </c>
      <c r="J49" s="40">
        <v>409</v>
      </c>
      <c r="K49" s="41" t="s">
        <v>374</v>
      </c>
      <c r="M49" s="40">
        <v>608035013</v>
      </c>
      <c r="N49" s="41" t="s">
        <v>425</v>
      </c>
    </row>
    <row r="50" spans="1:14" ht="27.6" customHeight="1">
      <c r="A50" s="40">
        <v>47</v>
      </c>
      <c r="B50" s="41" t="s">
        <v>426</v>
      </c>
      <c r="C50" s="44"/>
      <c r="D50" s="40">
        <v>47</v>
      </c>
      <c r="E50" s="41" t="s">
        <v>426</v>
      </c>
      <c r="G50" s="40">
        <v>5006</v>
      </c>
      <c r="H50" s="41" t="s">
        <v>427</v>
      </c>
      <c r="J50" s="40">
        <v>410</v>
      </c>
      <c r="K50" s="41" t="s">
        <v>428</v>
      </c>
      <c r="M50" s="40">
        <v>608035014</v>
      </c>
      <c r="N50" s="41" t="s">
        <v>429</v>
      </c>
    </row>
    <row r="51" spans="1:14" ht="15" customHeight="1">
      <c r="A51" s="40">
        <v>48</v>
      </c>
      <c r="B51" s="41" t="s">
        <v>430</v>
      </c>
      <c r="C51" s="44"/>
      <c r="D51" s="40">
        <v>48</v>
      </c>
      <c r="E51" s="41" t="s">
        <v>430</v>
      </c>
      <c r="G51" s="40">
        <v>5007</v>
      </c>
      <c r="H51" s="41" t="s">
        <v>431</v>
      </c>
      <c r="J51" s="40">
        <v>411</v>
      </c>
      <c r="K51" s="41" t="s">
        <v>403</v>
      </c>
      <c r="M51" s="40">
        <v>608035015</v>
      </c>
      <c r="N51" s="41" t="s">
        <v>432</v>
      </c>
    </row>
    <row r="52" spans="1:14" ht="15" customHeight="1">
      <c r="A52" s="40">
        <v>49</v>
      </c>
      <c r="B52" s="47" t="s">
        <v>433</v>
      </c>
      <c r="C52" s="48"/>
      <c r="D52" s="49">
        <v>49</v>
      </c>
      <c r="E52" s="47" t="s">
        <v>433</v>
      </c>
      <c r="G52" s="40">
        <v>5008</v>
      </c>
      <c r="H52" s="41" t="s">
        <v>434</v>
      </c>
      <c r="J52" s="40">
        <v>412</v>
      </c>
      <c r="K52" s="41" t="s">
        <v>435</v>
      </c>
      <c r="M52" s="40">
        <v>608035016</v>
      </c>
      <c r="N52" s="41" t="s">
        <v>436</v>
      </c>
    </row>
    <row r="53" spans="1:14" ht="15" customHeight="1">
      <c r="A53" s="40">
        <v>50</v>
      </c>
      <c r="B53" s="47" t="s">
        <v>437</v>
      </c>
      <c r="C53" s="48"/>
      <c r="D53" s="49">
        <v>50</v>
      </c>
      <c r="E53" s="47" t="s">
        <v>437</v>
      </c>
      <c r="G53" s="40">
        <v>5009</v>
      </c>
      <c r="H53" s="41" t="s">
        <v>438</v>
      </c>
      <c r="J53" s="40">
        <v>413</v>
      </c>
      <c r="K53" s="41" t="s">
        <v>431</v>
      </c>
      <c r="M53" s="40">
        <v>608036003</v>
      </c>
      <c r="N53" s="41" t="s">
        <v>439</v>
      </c>
    </row>
    <row r="54" spans="1:14" ht="15" customHeight="1">
      <c r="A54" s="49">
        <v>51</v>
      </c>
      <c r="B54" s="47" t="s">
        <v>440</v>
      </c>
      <c r="C54" s="48"/>
      <c r="D54" s="49">
        <v>51</v>
      </c>
      <c r="E54" s="47" t="s">
        <v>440</v>
      </c>
      <c r="G54" s="40">
        <v>5010</v>
      </c>
      <c r="H54" s="41" t="s">
        <v>441</v>
      </c>
      <c r="J54" s="40">
        <v>414</v>
      </c>
      <c r="K54" s="41" t="s">
        <v>384</v>
      </c>
      <c r="M54" s="40">
        <v>608036010</v>
      </c>
      <c r="N54" s="41" t="s">
        <v>442</v>
      </c>
    </row>
    <row r="55" spans="1:14" ht="15" customHeight="1">
      <c r="A55" s="40">
        <v>52</v>
      </c>
      <c r="B55" s="47" t="s">
        <v>443</v>
      </c>
      <c r="C55" s="48"/>
      <c r="D55" s="49">
        <v>52</v>
      </c>
      <c r="E55" s="47" t="s">
        <v>443</v>
      </c>
      <c r="G55" s="40">
        <v>5011</v>
      </c>
      <c r="H55" s="41" t="s">
        <v>444</v>
      </c>
      <c r="J55" s="40">
        <v>415</v>
      </c>
      <c r="K55" s="41" t="s">
        <v>388</v>
      </c>
      <c r="M55" s="40">
        <v>608036011</v>
      </c>
      <c r="N55" s="41" t="s">
        <v>445</v>
      </c>
    </row>
    <row r="56" spans="1:14" ht="15" customHeight="1">
      <c r="A56" s="40">
        <v>53</v>
      </c>
      <c r="B56" s="41" t="s">
        <v>446</v>
      </c>
      <c r="C56" s="44"/>
      <c r="D56" s="40">
        <v>53</v>
      </c>
      <c r="E56" s="41" t="s">
        <v>446</v>
      </c>
      <c r="G56" s="40">
        <v>5012</v>
      </c>
      <c r="H56" s="41" t="s">
        <v>447</v>
      </c>
      <c r="J56" s="40">
        <v>416</v>
      </c>
      <c r="K56" s="41" t="s">
        <v>377</v>
      </c>
      <c r="M56" s="40">
        <v>608036012</v>
      </c>
      <c r="N56" s="41" t="s">
        <v>448</v>
      </c>
    </row>
    <row r="57" spans="1:14" ht="15" customHeight="1">
      <c r="A57" s="40">
        <v>54</v>
      </c>
      <c r="B57" s="41" t="s">
        <v>449</v>
      </c>
      <c r="C57" s="44"/>
      <c r="D57" s="40">
        <v>54</v>
      </c>
      <c r="E57" s="41" t="s">
        <v>449</v>
      </c>
      <c r="G57" s="40">
        <v>5013</v>
      </c>
      <c r="H57" s="41" t="s">
        <v>450</v>
      </c>
      <c r="J57" s="40">
        <v>417</v>
      </c>
      <c r="K57" s="41" t="s">
        <v>371</v>
      </c>
      <c r="M57" s="40">
        <v>608036013</v>
      </c>
      <c r="N57" s="41" t="s">
        <v>451</v>
      </c>
    </row>
    <row r="58" spans="1:14" ht="15" customHeight="1">
      <c r="A58" s="40">
        <v>55</v>
      </c>
      <c r="B58" s="41" t="s">
        <v>452</v>
      </c>
      <c r="C58" s="44"/>
      <c r="D58" s="40">
        <v>55</v>
      </c>
      <c r="E58" s="41" t="s">
        <v>452</v>
      </c>
      <c r="G58" s="40">
        <v>5014</v>
      </c>
      <c r="H58" s="41" t="s">
        <v>453</v>
      </c>
      <c r="J58" s="40">
        <v>498</v>
      </c>
      <c r="K58" s="41" t="s">
        <v>454</v>
      </c>
      <c r="M58" s="40">
        <v>608036014</v>
      </c>
      <c r="N58" s="41" t="s">
        <v>455</v>
      </c>
    </row>
    <row r="59" spans="1:14" ht="15" customHeight="1">
      <c r="A59" s="40">
        <v>56</v>
      </c>
      <c r="B59" s="41" t="s">
        <v>456</v>
      </c>
      <c r="C59" s="44"/>
      <c r="D59" s="40">
        <v>56</v>
      </c>
      <c r="E59" s="41" t="s">
        <v>456</v>
      </c>
      <c r="G59" s="40">
        <v>5015</v>
      </c>
      <c r="H59" s="41" t="s">
        <v>457</v>
      </c>
      <c r="J59" s="40">
        <v>501</v>
      </c>
      <c r="K59" s="41" t="s">
        <v>444</v>
      </c>
      <c r="M59" s="40">
        <v>608036015</v>
      </c>
      <c r="N59" s="41" t="s">
        <v>458</v>
      </c>
    </row>
    <row r="60" spans="1:14" ht="15" customHeight="1">
      <c r="A60" s="40">
        <v>57</v>
      </c>
      <c r="B60" s="41" t="s">
        <v>401</v>
      </c>
      <c r="C60" s="44"/>
      <c r="D60" s="40">
        <v>57</v>
      </c>
      <c r="E60" s="41" t="s">
        <v>401</v>
      </c>
      <c r="G60" s="40">
        <v>5016</v>
      </c>
      <c r="H60" s="41" t="s">
        <v>459</v>
      </c>
      <c r="J60" s="40">
        <v>502</v>
      </c>
      <c r="K60" s="41" t="s">
        <v>413</v>
      </c>
      <c r="M60" s="40">
        <v>608036017</v>
      </c>
      <c r="N60" s="41" t="s">
        <v>460</v>
      </c>
    </row>
    <row r="61" spans="1:14" ht="15" customHeight="1">
      <c r="A61" s="40">
        <v>58</v>
      </c>
      <c r="B61" s="41" t="s">
        <v>461</v>
      </c>
      <c r="C61" s="44"/>
      <c r="D61" s="40">
        <v>58</v>
      </c>
      <c r="E61" s="41" t="s">
        <v>461</v>
      </c>
      <c r="G61" s="40">
        <v>5017</v>
      </c>
      <c r="H61" s="41" t="s">
        <v>462</v>
      </c>
      <c r="J61" s="40">
        <v>503</v>
      </c>
      <c r="K61" s="41" t="s">
        <v>453</v>
      </c>
      <c r="M61" s="40">
        <v>608036018</v>
      </c>
      <c r="N61" s="41" t="s">
        <v>463</v>
      </c>
    </row>
    <row r="62" spans="1:14" ht="15" customHeight="1">
      <c r="A62" s="40">
        <v>59</v>
      </c>
      <c r="B62" s="41" t="s">
        <v>464</v>
      </c>
      <c r="C62" s="44"/>
      <c r="D62" s="40">
        <v>59</v>
      </c>
      <c r="E62" s="41" t="s">
        <v>464</v>
      </c>
      <c r="G62" s="40">
        <v>6001</v>
      </c>
      <c r="H62" s="41" t="s">
        <v>465</v>
      </c>
      <c r="J62" s="40">
        <v>504</v>
      </c>
      <c r="K62" s="41" t="s">
        <v>450</v>
      </c>
      <c r="M62" s="40">
        <v>608036021</v>
      </c>
      <c r="N62" s="41" t="s">
        <v>466</v>
      </c>
    </row>
    <row r="63" spans="1:14" ht="30.6" customHeight="1">
      <c r="A63" s="40">
        <v>60</v>
      </c>
      <c r="B63" s="41" t="s">
        <v>467</v>
      </c>
      <c r="C63" s="44"/>
      <c r="D63" s="40">
        <v>60</v>
      </c>
      <c r="E63" s="41" t="s">
        <v>467</v>
      </c>
      <c r="G63" s="40">
        <v>6002</v>
      </c>
      <c r="H63" s="41" t="s">
        <v>468</v>
      </c>
      <c r="J63" s="40">
        <v>505</v>
      </c>
      <c r="K63" s="41" t="s">
        <v>469</v>
      </c>
      <c r="M63" s="40">
        <v>608036023</v>
      </c>
      <c r="N63" s="41" t="s">
        <v>470</v>
      </c>
    </row>
    <row r="64" spans="1:14" ht="15" customHeight="1">
      <c r="A64" s="40">
        <v>61</v>
      </c>
      <c r="B64" s="41" t="s">
        <v>471</v>
      </c>
      <c r="C64" s="44"/>
      <c r="D64" s="40">
        <v>61</v>
      </c>
      <c r="E64" s="41" t="s">
        <v>471</v>
      </c>
      <c r="G64" s="40">
        <v>6003</v>
      </c>
      <c r="H64" s="41" t="s">
        <v>472</v>
      </c>
      <c r="J64" s="40">
        <v>506</v>
      </c>
      <c r="K64" s="41" t="s">
        <v>473</v>
      </c>
      <c r="M64" s="40">
        <v>608036024</v>
      </c>
      <c r="N64" s="41" t="s">
        <v>474</v>
      </c>
    </row>
    <row r="65" spans="1:14" ht="15" customHeight="1">
      <c r="A65" s="40">
        <v>62</v>
      </c>
      <c r="B65" s="41" t="s">
        <v>475</v>
      </c>
      <c r="C65" s="44"/>
      <c r="D65" s="40">
        <v>62</v>
      </c>
      <c r="E65" s="41" t="s">
        <v>475</v>
      </c>
      <c r="G65" s="40">
        <v>6004</v>
      </c>
      <c r="H65" s="41" t="s">
        <v>476</v>
      </c>
      <c r="J65" s="40">
        <v>507</v>
      </c>
      <c r="K65" s="41" t="s">
        <v>441</v>
      </c>
      <c r="M65" s="40">
        <v>608036025</v>
      </c>
      <c r="N65" s="41" t="s">
        <v>477</v>
      </c>
    </row>
    <row r="66" spans="1:14" ht="15" customHeight="1">
      <c r="A66" s="40">
        <v>63</v>
      </c>
      <c r="B66" s="41" t="s">
        <v>478</v>
      </c>
      <c r="C66" s="44"/>
      <c r="D66" s="40">
        <v>63</v>
      </c>
      <c r="E66" s="41" t="s">
        <v>478</v>
      </c>
      <c r="G66" s="40">
        <v>6005</v>
      </c>
      <c r="H66" s="41" t="s">
        <v>479</v>
      </c>
      <c r="J66" s="40">
        <v>508</v>
      </c>
      <c r="K66" s="41" t="s">
        <v>480</v>
      </c>
      <c r="M66" s="40">
        <v>608036026</v>
      </c>
      <c r="N66" s="41" t="s">
        <v>481</v>
      </c>
    </row>
    <row r="67" spans="1:14" ht="15" customHeight="1">
      <c r="A67" s="40">
        <v>64</v>
      </c>
      <c r="B67" s="41" t="s">
        <v>482</v>
      </c>
      <c r="C67" s="44"/>
      <c r="D67" s="40">
        <v>64</v>
      </c>
      <c r="E67" s="41" t="s">
        <v>482</v>
      </c>
      <c r="G67" s="40">
        <v>6006</v>
      </c>
      <c r="H67" s="41" t="s">
        <v>483</v>
      </c>
      <c r="J67" s="40">
        <v>509</v>
      </c>
      <c r="K67" s="41" t="s">
        <v>438</v>
      </c>
      <c r="M67" s="40">
        <v>608036027</v>
      </c>
      <c r="N67" s="41" t="s">
        <v>484</v>
      </c>
    </row>
    <row r="68" spans="1:14" ht="15" customHeight="1">
      <c r="A68" s="40">
        <v>65</v>
      </c>
      <c r="B68" s="41" t="s">
        <v>485</v>
      </c>
      <c r="C68" s="44"/>
      <c r="D68" s="40">
        <v>65</v>
      </c>
      <c r="E68" s="41" t="s">
        <v>485</v>
      </c>
      <c r="G68" s="40">
        <v>6007</v>
      </c>
      <c r="H68" s="41" t="s">
        <v>486</v>
      </c>
      <c r="J68" s="40">
        <v>510</v>
      </c>
      <c r="K68" s="41" t="s">
        <v>431</v>
      </c>
      <c r="M68" s="40">
        <v>608036028</v>
      </c>
      <c r="N68" s="41" t="s">
        <v>487</v>
      </c>
    </row>
    <row r="69" spans="1:14" ht="15" customHeight="1">
      <c r="A69" s="40">
        <v>66</v>
      </c>
      <c r="B69" s="41" t="s">
        <v>488</v>
      </c>
      <c r="C69" s="44"/>
      <c r="D69" s="40">
        <v>66</v>
      </c>
      <c r="E69" s="41" t="s">
        <v>488</v>
      </c>
      <c r="G69" s="40">
        <v>6008</v>
      </c>
      <c r="H69" s="41" t="s">
        <v>489</v>
      </c>
      <c r="J69" s="40">
        <v>511</v>
      </c>
      <c r="K69" s="41" t="s">
        <v>409</v>
      </c>
      <c r="M69" s="40">
        <v>608036029</v>
      </c>
      <c r="N69" s="41" t="s">
        <v>490</v>
      </c>
    </row>
    <row r="70" spans="1:14" ht="31.2" customHeight="1">
      <c r="A70" s="53">
        <v>67</v>
      </c>
      <c r="B70" s="46" t="s">
        <v>491</v>
      </c>
      <c r="C70" s="58"/>
      <c r="D70" s="53">
        <v>67</v>
      </c>
      <c r="E70" s="46" t="s">
        <v>492</v>
      </c>
      <c r="G70" s="40">
        <v>6009</v>
      </c>
      <c r="H70" s="41" t="s">
        <v>493</v>
      </c>
      <c r="J70" s="40">
        <v>512</v>
      </c>
      <c r="K70" s="41" t="s">
        <v>416</v>
      </c>
      <c r="M70" s="40">
        <v>608036031</v>
      </c>
      <c r="N70" s="41" t="s">
        <v>494</v>
      </c>
    </row>
    <row r="71" spans="1:14" ht="15" customHeight="1">
      <c r="A71" s="40">
        <v>68</v>
      </c>
      <c r="B71" s="41" t="s">
        <v>495</v>
      </c>
      <c r="C71" s="44"/>
      <c r="D71" s="40">
        <v>68</v>
      </c>
      <c r="E71" s="41" t="s">
        <v>496</v>
      </c>
      <c r="G71" s="40">
        <v>6010</v>
      </c>
      <c r="H71" s="41" t="s">
        <v>497</v>
      </c>
      <c r="J71" s="40">
        <v>513</v>
      </c>
      <c r="K71" s="41" t="s">
        <v>498</v>
      </c>
      <c r="M71" s="40">
        <v>608036032</v>
      </c>
      <c r="N71" s="41" t="s">
        <v>499</v>
      </c>
    </row>
    <row r="72" spans="1:14" ht="15" customHeight="1">
      <c r="A72" s="40">
        <v>69</v>
      </c>
      <c r="B72" s="41" t="s">
        <v>500</v>
      </c>
      <c r="C72" s="44"/>
      <c r="D72" s="40">
        <v>69</v>
      </c>
      <c r="E72" s="41" t="s">
        <v>500</v>
      </c>
      <c r="G72" s="40">
        <v>6011</v>
      </c>
      <c r="H72" s="41" t="s">
        <v>501</v>
      </c>
      <c r="J72" s="40">
        <v>514</v>
      </c>
      <c r="K72" s="41" t="s">
        <v>447</v>
      </c>
      <c r="M72" s="40">
        <v>608036033</v>
      </c>
      <c r="N72" s="41" t="s">
        <v>502</v>
      </c>
    </row>
    <row r="73" spans="1:14" ht="15" customHeight="1">
      <c r="A73" s="40">
        <v>70</v>
      </c>
      <c r="B73" s="41" t="s">
        <v>503</v>
      </c>
      <c r="C73" s="44"/>
      <c r="D73" s="40">
        <v>70</v>
      </c>
      <c r="E73" s="41" t="s">
        <v>503</v>
      </c>
      <c r="G73" s="40">
        <v>6012</v>
      </c>
      <c r="H73" s="41" t="s">
        <v>504</v>
      </c>
      <c r="J73" s="40">
        <v>515</v>
      </c>
      <c r="K73" s="41" t="s">
        <v>427</v>
      </c>
      <c r="M73" s="40">
        <v>608036034</v>
      </c>
      <c r="N73" s="41" t="s">
        <v>505</v>
      </c>
    </row>
    <row r="74" spans="1:14" ht="15" customHeight="1">
      <c r="A74" s="40">
        <v>71</v>
      </c>
      <c r="B74" s="41" t="s">
        <v>506</v>
      </c>
      <c r="C74" s="44"/>
      <c r="D74" s="40">
        <v>71</v>
      </c>
      <c r="E74" s="41" t="s">
        <v>506</v>
      </c>
      <c r="G74" s="40">
        <v>6013</v>
      </c>
      <c r="H74" s="41" t="s">
        <v>507</v>
      </c>
      <c r="J74" s="40">
        <v>516</v>
      </c>
      <c r="K74" s="41" t="s">
        <v>434</v>
      </c>
      <c r="M74" s="40">
        <v>608036035</v>
      </c>
      <c r="N74" s="41" t="s">
        <v>508</v>
      </c>
    </row>
    <row r="75" spans="1:14" ht="15" customHeight="1">
      <c r="A75" s="40">
        <v>72</v>
      </c>
      <c r="B75" s="41" t="s">
        <v>509</v>
      </c>
      <c r="C75" s="44"/>
      <c r="D75" s="40">
        <v>72</v>
      </c>
      <c r="E75" s="41" t="s">
        <v>510</v>
      </c>
      <c r="G75" s="40">
        <v>6014</v>
      </c>
      <c r="H75" s="41" t="s">
        <v>511</v>
      </c>
      <c r="J75" s="40">
        <v>517</v>
      </c>
      <c r="K75" s="41" t="s">
        <v>512</v>
      </c>
      <c r="M75" s="40">
        <v>608036036</v>
      </c>
      <c r="N75" s="41" t="s">
        <v>513</v>
      </c>
    </row>
    <row r="76" spans="1:14" ht="34.200000000000003" customHeight="1">
      <c r="A76" s="53">
        <v>73</v>
      </c>
      <c r="B76" s="46" t="s">
        <v>514</v>
      </c>
      <c r="C76" s="58"/>
      <c r="D76" s="53">
        <v>73</v>
      </c>
      <c r="E76" s="46" t="s">
        <v>515</v>
      </c>
      <c r="G76" s="40">
        <v>7001</v>
      </c>
      <c r="H76" s="41" t="s">
        <v>516</v>
      </c>
      <c r="J76" s="40">
        <v>518</v>
      </c>
      <c r="K76" s="41" t="s">
        <v>420</v>
      </c>
      <c r="M76" s="40">
        <v>608036037</v>
      </c>
      <c r="N76" s="41" t="s">
        <v>517</v>
      </c>
    </row>
    <row r="77" spans="1:14" ht="15" customHeight="1">
      <c r="A77" s="50">
        <v>74</v>
      </c>
      <c r="B77" s="51" t="s">
        <v>518</v>
      </c>
      <c r="C77" s="52"/>
      <c r="D77" s="50">
        <v>74</v>
      </c>
      <c r="E77" s="51" t="s">
        <v>519</v>
      </c>
      <c r="G77" s="40">
        <v>7002</v>
      </c>
      <c r="H77" s="41" t="s">
        <v>520</v>
      </c>
      <c r="J77" s="40">
        <v>598</v>
      </c>
      <c r="K77" s="41" t="s">
        <v>521</v>
      </c>
      <c r="M77" s="40">
        <v>608036038</v>
      </c>
      <c r="N77" s="41" t="s">
        <v>522</v>
      </c>
    </row>
    <row r="78" spans="1:14" ht="15" customHeight="1">
      <c r="A78" s="50">
        <v>75</v>
      </c>
      <c r="B78" s="51" t="s">
        <v>523</v>
      </c>
      <c r="C78" s="52"/>
      <c r="D78" s="50">
        <v>75</v>
      </c>
      <c r="E78" s="51" t="s">
        <v>524</v>
      </c>
      <c r="G78" s="40">
        <v>7003</v>
      </c>
      <c r="H78" s="41" t="s">
        <v>525</v>
      </c>
      <c r="J78" s="40">
        <v>601</v>
      </c>
      <c r="K78" s="41" t="s">
        <v>526</v>
      </c>
      <c r="M78" s="40">
        <v>608039014</v>
      </c>
      <c r="N78" s="41" t="s">
        <v>527</v>
      </c>
    </row>
    <row r="79" spans="1:14" ht="15" customHeight="1">
      <c r="A79" s="50">
        <v>76</v>
      </c>
      <c r="B79" s="51" t="s">
        <v>528</v>
      </c>
      <c r="C79" s="52"/>
      <c r="D79" s="50">
        <v>76</v>
      </c>
      <c r="E79" s="51" t="s">
        <v>529</v>
      </c>
      <c r="G79" s="40">
        <v>7004</v>
      </c>
      <c r="H79" s="41" t="s">
        <v>530</v>
      </c>
      <c r="J79" s="40">
        <v>602</v>
      </c>
      <c r="K79" s="41" t="s">
        <v>465</v>
      </c>
      <c r="M79" s="40">
        <v>608039028</v>
      </c>
      <c r="N79" s="41" t="s">
        <v>531</v>
      </c>
    </row>
    <row r="80" spans="1:14" ht="15" customHeight="1">
      <c r="A80" s="40">
        <v>77</v>
      </c>
      <c r="B80" s="41" t="s">
        <v>532</v>
      </c>
      <c r="C80" s="44"/>
      <c r="D80" s="40">
        <v>77</v>
      </c>
      <c r="E80" s="41" t="s">
        <v>532</v>
      </c>
      <c r="G80" s="40">
        <v>7005</v>
      </c>
      <c r="H80" s="41" t="s">
        <v>533</v>
      </c>
      <c r="J80" s="40">
        <v>603</v>
      </c>
      <c r="K80" s="41" t="s">
        <v>534</v>
      </c>
      <c r="M80" s="40">
        <v>608039035</v>
      </c>
      <c r="N80" s="41" t="s">
        <v>535</v>
      </c>
    </row>
    <row r="81" spans="1:14" ht="15" customHeight="1">
      <c r="A81" s="40">
        <v>78</v>
      </c>
      <c r="B81" s="41" t="s">
        <v>536</v>
      </c>
      <c r="C81" s="44"/>
      <c r="D81" s="40">
        <v>78</v>
      </c>
      <c r="E81" s="41" t="s">
        <v>536</v>
      </c>
      <c r="G81" s="40">
        <v>7006</v>
      </c>
      <c r="H81" s="41" t="s">
        <v>537</v>
      </c>
      <c r="J81" s="40">
        <v>604</v>
      </c>
      <c r="K81" s="41" t="s">
        <v>479</v>
      </c>
      <c r="M81" s="40">
        <v>608039050</v>
      </c>
      <c r="N81" s="41" t="s">
        <v>538</v>
      </c>
    </row>
    <row r="82" spans="1:14" ht="15" customHeight="1">
      <c r="A82" s="40">
        <v>79</v>
      </c>
      <c r="B82" s="41" t="s">
        <v>539</v>
      </c>
      <c r="C82" s="44"/>
      <c r="D82" s="40">
        <v>79</v>
      </c>
      <c r="E82" s="41" t="s">
        <v>539</v>
      </c>
      <c r="G82" s="40">
        <v>8001</v>
      </c>
      <c r="H82" s="41" t="s">
        <v>540</v>
      </c>
      <c r="J82" s="40">
        <v>605</v>
      </c>
      <c r="K82" s="41" t="s">
        <v>486</v>
      </c>
      <c r="M82" s="40">
        <v>608039052</v>
      </c>
      <c r="N82" s="41" t="s">
        <v>541</v>
      </c>
    </row>
    <row r="83" spans="1:14" ht="15" customHeight="1">
      <c r="A83" s="40">
        <v>80</v>
      </c>
      <c r="B83" s="41" t="s">
        <v>366</v>
      </c>
      <c r="C83" s="44"/>
      <c r="D83" s="40">
        <v>80</v>
      </c>
      <c r="E83" s="41" t="s">
        <v>366</v>
      </c>
      <c r="G83" s="40">
        <v>8002</v>
      </c>
      <c r="H83" s="41" t="s">
        <v>542</v>
      </c>
      <c r="J83" s="40">
        <v>606</v>
      </c>
      <c r="K83" s="41" t="s">
        <v>543</v>
      </c>
      <c r="M83" s="40">
        <v>608039054</v>
      </c>
      <c r="N83" s="41" t="s">
        <v>544</v>
      </c>
    </row>
    <row r="84" spans="1:14" ht="15" customHeight="1">
      <c r="A84" s="40">
        <v>81</v>
      </c>
      <c r="B84" s="41" t="s">
        <v>545</v>
      </c>
      <c r="C84" s="44"/>
      <c r="D84" s="40">
        <v>81</v>
      </c>
      <c r="E84" s="41" t="s">
        <v>545</v>
      </c>
      <c r="G84" s="40">
        <v>8003</v>
      </c>
      <c r="H84" s="41" t="s">
        <v>546</v>
      </c>
      <c r="J84" s="40">
        <v>607</v>
      </c>
      <c r="K84" s="41" t="s">
        <v>489</v>
      </c>
      <c r="M84" s="40">
        <v>608039055</v>
      </c>
      <c r="N84" s="41" t="s">
        <v>547</v>
      </c>
    </row>
    <row r="85" spans="1:14" ht="15" customHeight="1">
      <c r="A85" s="40">
        <v>82</v>
      </c>
      <c r="B85" s="41" t="s">
        <v>548</v>
      </c>
      <c r="C85" s="44"/>
      <c r="D85" s="40">
        <v>82</v>
      </c>
      <c r="E85" s="41" t="s">
        <v>548</v>
      </c>
      <c r="G85" s="40">
        <v>8004</v>
      </c>
      <c r="H85" s="41" t="s">
        <v>549</v>
      </c>
      <c r="J85" s="40">
        <v>608</v>
      </c>
      <c r="K85" s="41" t="s">
        <v>501</v>
      </c>
      <c r="M85" s="40">
        <v>608039063</v>
      </c>
      <c r="N85" s="41" t="s">
        <v>550</v>
      </c>
    </row>
    <row r="86" spans="1:14" ht="15" customHeight="1">
      <c r="A86" s="53">
        <v>83</v>
      </c>
      <c r="B86" s="46" t="s">
        <v>553</v>
      </c>
      <c r="C86" s="44"/>
      <c r="G86" s="40">
        <v>8005</v>
      </c>
      <c r="H86" s="41" t="s">
        <v>282</v>
      </c>
      <c r="J86" s="40">
        <v>609</v>
      </c>
      <c r="K86" s="41" t="s">
        <v>551</v>
      </c>
      <c r="M86" s="40">
        <v>608039072</v>
      </c>
      <c r="N86" s="41" t="s">
        <v>552</v>
      </c>
    </row>
    <row r="87" spans="1:14" ht="15" customHeight="1">
      <c r="A87" s="40">
        <v>85</v>
      </c>
      <c r="B87" s="41" t="s">
        <v>557</v>
      </c>
      <c r="C87" s="44"/>
      <c r="D87" s="40"/>
      <c r="E87" s="41"/>
      <c r="G87" s="40">
        <v>8006</v>
      </c>
      <c r="H87" s="41" t="s">
        <v>555</v>
      </c>
      <c r="J87" s="40">
        <v>610</v>
      </c>
      <c r="K87" s="41" t="s">
        <v>556</v>
      </c>
      <c r="M87" s="40">
        <v>608040006</v>
      </c>
      <c r="N87" s="41" t="s">
        <v>298</v>
      </c>
    </row>
    <row r="88" spans="1:14" ht="15" customHeight="1">
      <c r="A88" s="53">
        <v>97</v>
      </c>
      <c r="B88" s="46" t="s">
        <v>562</v>
      </c>
      <c r="C88" s="44"/>
      <c r="D88" s="40">
        <v>97</v>
      </c>
      <c r="E88" s="41" t="s">
        <v>554</v>
      </c>
      <c r="G88" s="40">
        <v>8007</v>
      </c>
      <c r="H88" s="41" t="s">
        <v>559</v>
      </c>
      <c r="J88" s="40">
        <v>611</v>
      </c>
      <c r="K88" s="41" t="s">
        <v>560</v>
      </c>
      <c r="M88" s="40">
        <v>608041017</v>
      </c>
      <c r="N88" s="41" t="s">
        <v>561</v>
      </c>
    </row>
    <row r="89" spans="1:14" ht="15" customHeight="1">
      <c r="A89" s="53">
        <v>98</v>
      </c>
      <c r="B89" s="46" t="s">
        <v>566</v>
      </c>
      <c r="C89" s="44"/>
      <c r="D89" s="53">
        <v>98</v>
      </c>
      <c r="E89" s="46" t="s">
        <v>558</v>
      </c>
      <c r="G89" s="40">
        <v>8008</v>
      </c>
      <c r="H89" s="41" t="s">
        <v>564</v>
      </c>
      <c r="J89" s="40">
        <v>612</v>
      </c>
      <c r="K89" s="41" t="s">
        <v>483</v>
      </c>
      <c r="M89" s="40">
        <v>608041018</v>
      </c>
      <c r="N89" s="41" t="s">
        <v>565</v>
      </c>
    </row>
    <row r="90" spans="1:14" ht="15" customHeight="1">
      <c r="A90" s="40"/>
      <c r="B90" s="41"/>
      <c r="D90" s="40">
        <v>99</v>
      </c>
      <c r="E90" s="41" t="s">
        <v>563</v>
      </c>
      <c r="G90" s="40">
        <v>8009</v>
      </c>
      <c r="H90" s="41" t="s">
        <v>567</v>
      </c>
      <c r="J90" s="40">
        <v>613</v>
      </c>
      <c r="K90" s="41" t="s">
        <v>568</v>
      </c>
      <c r="M90" s="40">
        <v>608041019</v>
      </c>
      <c r="N90" s="41" t="s">
        <v>569</v>
      </c>
    </row>
    <row r="91" spans="1:14" ht="15" customHeight="1">
      <c r="A91" s="40">
        <v>888</v>
      </c>
      <c r="B91" s="41" t="s">
        <v>570</v>
      </c>
      <c r="D91" s="40"/>
      <c r="E91" s="41"/>
      <c r="G91" s="40">
        <v>8010</v>
      </c>
      <c r="H91" s="41" t="s">
        <v>571</v>
      </c>
      <c r="J91" s="40">
        <v>614</v>
      </c>
      <c r="K91" s="41" t="s">
        <v>572</v>
      </c>
      <c r="M91" s="40">
        <v>608043017</v>
      </c>
      <c r="N91" s="41" t="s">
        <v>573</v>
      </c>
    </row>
    <row r="92" spans="1:14" ht="15" customHeight="1">
      <c r="G92" s="40">
        <v>8011</v>
      </c>
      <c r="H92" s="41" t="s">
        <v>574</v>
      </c>
      <c r="J92" s="40">
        <v>615</v>
      </c>
      <c r="K92" s="41" t="s">
        <v>575</v>
      </c>
      <c r="M92" s="40">
        <v>608043018</v>
      </c>
      <c r="N92" s="41" t="s">
        <v>576</v>
      </c>
    </row>
    <row r="93" spans="1:14" ht="15" customHeight="1">
      <c r="G93" s="40">
        <v>8012</v>
      </c>
      <c r="H93" s="41" t="s">
        <v>577</v>
      </c>
      <c r="J93" s="40">
        <v>616</v>
      </c>
      <c r="K93" s="41" t="s">
        <v>578</v>
      </c>
      <c r="M93" s="40">
        <v>608044005</v>
      </c>
      <c r="N93" s="41" t="s">
        <v>579</v>
      </c>
    </row>
    <row r="94" spans="1:14" ht="15" customHeight="1">
      <c r="G94" s="40">
        <v>10001</v>
      </c>
      <c r="H94" s="41" t="s">
        <v>580</v>
      </c>
      <c r="J94" s="40">
        <v>617</v>
      </c>
      <c r="K94" s="41" t="s">
        <v>472</v>
      </c>
      <c r="M94" s="40">
        <v>608045031</v>
      </c>
      <c r="N94" s="41" t="s">
        <v>581</v>
      </c>
    </row>
    <row r="95" spans="1:14" ht="15" customHeight="1">
      <c r="G95" s="40">
        <v>10002</v>
      </c>
      <c r="H95" s="41" t="s">
        <v>582</v>
      </c>
      <c r="J95" s="40">
        <v>618</v>
      </c>
      <c r="K95" s="41" t="s">
        <v>583</v>
      </c>
      <c r="M95" s="40">
        <v>608045032</v>
      </c>
      <c r="N95" s="41" t="s">
        <v>584</v>
      </c>
    </row>
    <row r="96" spans="1:14" ht="15" customHeight="1">
      <c r="G96" s="40">
        <v>10003</v>
      </c>
      <c r="H96" s="41" t="s">
        <v>585</v>
      </c>
      <c r="J96" s="40">
        <v>698</v>
      </c>
      <c r="K96" s="41" t="s">
        <v>586</v>
      </c>
      <c r="M96" s="40">
        <v>608047017</v>
      </c>
      <c r="N96" s="41" t="s">
        <v>587</v>
      </c>
    </row>
    <row r="97" spans="7:14" ht="15" customHeight="1">
      <c r="G97" s="40">
        <v>10004</v>
      </c>
      <c r="H97" s="41" t="s">
        <v>588</v>
      </c>
      <c r="J97" s="40">
        <v>702</v>
      </c>
      <c r="K97" s="41" t="s">
        <v>589</v>
      </c>
      <c r="M97" s="40">
        <v>608048014</v>
      </c>
      <c r="N97" s="41" t="s">
        <v>590</v>
      </c>
    </row>
    <row r="98" spans="7:14" ht="15" customHeight="1">
      <c r="G98" s="40">
        <v>10005</v>
      </c>
      <c r="H98" s="41" t="s">
        <v>591</v>
      </c>
      <c r="J98" s="40">
        <v>706</v>
      </c>
      <c r="K98" s="41" t="s">
        <v>592</v>
      </c>
      <c r="M98" s="40">
        <v>608049031</v>
      </c>
      <c r="N98" s="41" t="s">
        <v>593</v>
      </c>
    </row>
    <row r="99" spans="7:14" ht="15" customHeight="1">
      <c r="G99" s="40">
        <v>10006</v>
      </c>
      <c r="H99" s="41" t="s">
        <v>594</v>
      </c>
      <c r="J99" s="40">
        <v>707</v>
      </c>
      <c r="K99" s="41" t="s">
        <v>595</v>
      </c>
      <c r="M99" s="40">
        <v>608054022</v>
      </c>
      <c r="N99" s="41" t="s">
        <v>596</v>
      </c>
    </row>
    <row r="100" spans="7:14" ht="15" customHeight="1">
      <c r="G100" s="40">
        <v>10007</v>
      </c>
      <c r="H100" s="41" t="s">
        <v>597</v>
      </c>
      <c r="J100" s="40">
        <v>798</v>
      </c>
      <c r="K100" s="41" t="s">
        <v>598</v>
      </c>
      <c r="M100" s="40">
        <v>608055045</v>
      </c>
      <c r="N100" s="41" t="s">
        <v>599</v>
      </c>
    </row>
    <row r="101" spans="7:14" ht="15" customHeight="1">
      <c r="G101" s="40">
        <v>10008</v>
      </c>
      <c r="H101" s="41" t="s">
        <v>600</v>
      </c>
      <c r="J101" s="40">
        <v>801</v>
      </c>
      <c r="K101" s="41" t="s">
        <v>542</v>
      </c>
      <c r="M101" s="40">
        <v>608055046</v>
      </c>
      <c r="N101" s="41" t="s">
        <v>601</v>
      </c>
    </row>
    <row r="102" spans="7:14" ht="15" customHeight="1">
      <c r="G102" s="40">
        <v>10009</v>
      </c>
      <c r="H102" s="41" t="s">
        <v>602</v>
      </c>
      <c r="J102" s="40">
        <v>802</v>
      </c>
      <c r="K102" s="41" t="s">
        <v>559</v>
      </c>
      <c r="M102" s="40">
        <v>608057005</v>
      </c>
      <c r="N102" s="41" t="s">
        <v>603</v>
      </c>
    </row>
    <row r="103" spans="7:14" ht="15" customHeight="1">
      <c r="G103" s="40">
        <v>10010</v>
      </c>
      <c r="H103" s="41" t="s">
        <v>604</v>
      </c>
      <c r="J103" s="40">
        <v>803</v>
      </c>
      <c r="K103" s="41" t="s">
        <v>605</v>
      </c>
      <c r="M103" s="40">
        <v>608058017</v>
      </c>
      <c r="N103" s="41" t="s">
        <v>606</v>
      </c>
    </row>
    <row r="104" spans="7:14" ht="15" customHeight="1">
      <c r="G104" s="40">
        <v>10011</v>
      </c>
      <c r="H104" s="41" t="s">
        <v>607</v>
      </c>
      <c r="J104" s="40">
        <v>804</v>
      </c>
      <c r="K104" s="41" t="s">
        <v>564</v>
      </c>
      <c r="M104" s="40">
        <v>608058018</v>
      </c>
      <c r="N104" s="41" t="s">
        <v>608</v>
      </c>
    </row>
    <row r="105" spans="7:14" ht="15" customHeight="1">
      <c r="G105" s="40">
        <v>10012</v>
      </c>
      <c r="H105" s="41" t="s">
        <v>609</v>
      </c>
      <c r="J105" s="40">
        <v>805</v>
      </c>
      <c r="K105" s="41" t="s">
        <v>574</v>
      </c>
      <c r="M105" s="40">
        <v>608058019</v>
      </c>
      <c r="N105" s="41" t="s">
        <v>610</v>
      </c>
    </row>
    <row r="106" spans="7:14" ht="15" customHeight="1">
      <c r="G106" s="40">
        <v>10013</v>
      </c>
      <c r="H106" s="41" t="s">
        <v>344</v>
      </c>
      <c r="J106" s="40">
        <v>806</v>
      </c>
      <c r="K106" s="41" t="s">
        <v>577</v>
      </c>
      <c r="M106" s="40">
        <v>608058025</v>
      </c>
      <c r="N106" s="41" t="s">
        <v>611</v>
      </c>
    </row>
    <row r="107" spans="7:14" ht="15" customHeight="1">
      <c r="G107" s="40">
        <v>10015</v>
      </c>
      <c r="H107" s="41" t="s">
        <v>612</v>
      </c>
      <c r="J107" s="40">
        <v>807</v>
      </c>
      <c r="K107" s="41" t="s">
        <v>567</v>
      </c>
      <c r="M107" s="40">
        <v>608058038</v>
      </c>
      <c r="N107" s="41" t="s">
        <v>613</v>
      </c>
    </row>
    <row r="108" spans="7:14" ht="15" customHeight="1">
      <c r="G108" s="40">
        <v>10016</v>
      </c>
      <c r="H108" s="41" t="s">
        <v>321</v>
      </c>
      <c r="J108" s="40">
        <v>808</v>
      </c>
      <c r="K108" s="41" t="s">
        <v>555</v>
      </c>
      <c r="M108" s="40">
        <v>608058042</v>
      </c>
      <c r="N108" s="41" t="s">
        <v>614</v>
      </c>
    </row>
    <row r="109" spans="7:14" ht="15" customHeight="1">
      <c r="G109" s="40">
        <v>10017</v>
      </c>
      <c r="H109" s="41" t="s">
        <v>615</v>
      </c>
      <c r="J109" s="40">
        <v>809</v>
      </c>
      <c r="K109" s="41" t="s">
        <v>571</v>
      </c>
      <c r="M109" s="40">
        <v>608058062</v>
      </c>
      <c r="N109" s="41" t="s">
        <v>616</v>
      </c>
    </row>
    <row r="110" spans="7:14" ht="15" customHeight="1">
      <c r="G110" s="40">
        <v>10018</v>
      </c>
      <c r="H110" s="41" t="s">
        <v>617</v>
      </c>
      <c r="J110" s="40">
        <v>810</v>
      </c>
      <c r="K110" s="41" t="s">
        <v>546</v>
      </c>
      <c r="M110" s="40">
        <v>608058066</v>
      </c>
      <c r="N110" s="41" t="s">
        <v>555</v>
      </c>
    </row>
    <row r="111" spans="7:14" ht="15" customHeight="1">
      <c r="G111" s="40">
        <v>10019</v>
      </c>
      <c r="H111" s="41" t="s">
        <v>618</v>
      </c>
      <c r="J111" s="40">
        <v>811</v>
      </c>
      <c r="K111" s="41" t="s">
        <v>282</v>
      </c>
      <c r="M111" s="40">
        <v>608058069</v>
      </c>
      <c r="N111" s="41" t="s">
        <v>619</v>
      </c>
    </row>
    <row r="112" spans="7:14" ht="15" customHeight="1">
      <c r="G112" s="40">
        <v>10020</v>
      </c>
      <c r="H112" s="41" t="s">
        <v>620</v>
      </c>
      <c r="J112" s="40">
        <v>812</v>
      </c>
      <c r="K112" s="41" t="s">
        <v>540</v>
      </c>
      <c r="M112" s="40">
        <v>608058070</v>
      </c>
      <c r="N112" s="41" t="s">
        <v>621</v>
      </c>
    </row>
    <row r="113" spans="7:14" ht="15" customHeight="1">
      <c r="G113" s="40">
        <v>10021</v>
      </c>
      <c r="H113" s="41" t="s">
        <v>622</v>
      </c>
      <c r="J113" s="40">
        <v>898</v>
      </c>
      <c r="K113" s="41" t="s">
        <v>623</v>
      </c>
      <c r="M113" s="40">
        <v>608058075</v>
      </c>
      <c r="N113" s="41" t="s">
        <v>624</v>
      </c>
    </row>
    <row r="114" spans="7:14" ht="15" customHeight="1">
      <c r="G114" s="40">
        <v>10022</v>
      </c>
      <c r="H114" s="41" t="s">
        <v>407</v>
      </c>
      <c r="J114" s="40">
        <v>901</v>
      </c>
      <c r="K114" s="41" t="s">
        <v>625</v>
      </c>
      <c r="M114" s="40">
        <v>608058076</v>
      </c>
      <c r="N114" s="41" t="s">
        <v>626</v>
      </c>
    </row>
    <row r="115" spans="7:14" ht="15" customHeight="1">
      <c r="G115" s="40">
        <v>10023</v>
      </c>
      <c r="H115" s="41" t="s">
        <v>627</v>
      </c>
      <c r="J115" s="40">
        <v>998</v>
      </c>
      <c r="K115" s="41" t="s">
        <v>628</v>
      </c>
      <c r="M115" s="40">
        <v>608059010</v>
      </c>
      <c r="N115" s="41" t="s">
        <v>629</v>
      </c>
    </row>
    <row r="116" spans="7:14" ht="15" customHeight="1">
      <c r="G116" s="40">
        <v>10024</v>
      </c>
      <c r="H116" s="41" t="s">
        <v>630</v>
      </c>
      <c r="J116" s="40">
        <v>1001</v>
      </c>
      <c r="K116" s="41" t="s">
        <v>631</v>
      </c>
      <c r="M116" s="40">
        <v>608062014</v>
      </c>
      <c r="N116" s="41" t="s">
        <v>632</v>
      </c>
    </row>
    <row r="117" spans="7:14" ht="15" customHeight="1">
      <c r="G117" s="40">
        <v>10025</v>
      </c>
      <c r="H117" s="41" t="s">
        <v>633</v>
      </c>
      <c r="J117" s="40">
        <v>1002</v>
      </c>
      <c r="K117" s="41" t="s">
        <v>618</v>
      </c>
      <c r="M117" s="40">
        <v>608066014</v>
      </c>
      <c r="N117" s="41" t="s">
        <v>634</v>
      </c>
    </row>
    <row r="118" spans="7:14" ht="15" customHeight="1">
      <c r="G118" s="40">
        <v>10026</v>
      </c>
      <c r="H118" s="41" t="s">
        <v>635</v>
      </c>
      <c r="J118" s="40">
        <v>1003</v>
      </c>
      <c r="K118" s="41" t="s">
        <v>620</v>
      </c>
      <c r="M118" s="40">
        <v>608067012</v>
      </c>
      <c r="N118" s="41" t="s">
        <v>636</v>
      </c>
    </row>
    <row r="119" spans="7:14" ht="15" customHeight="1">
      <c r="G119" s="40">
        <v>10027</v>
      </c>
      <c r="H119" s="41" t="s">
        <v>637</v>
      </c>
      <c r="J119" s="40">
        <v>1005</v>
      </c>
      <c r="K119" s="41" t="s">
        <v>638</v>
      </c>
      <c r="M119" s="40">
        <v>608069016</v>
      </c>
      <c r="N119" s="41" t="s">
        <v>639</v>
      </c>
    </row>
    <row r="120" spans="7:14" ht="15" customHeight="1">
      <c r="G120" s="40">
        <v>10028</v>
      </c>
      <c r="H120" s="41" t="s">
        <v>631</v>
      </c>
      <c r="J120" s="40">
        <v>1006</v>
      </c>
      <c r="K120" s="41" t="s">
        <v>617</v>
      </c>
      <c r="M120" s="40">
        <v>608071014</v>
      </c>
      <c r="N120" s="41" t="s">
        <v>640</v>
      </c>
    </row>
    <row r="121" spans="7:14" ht="15" customHeight="1">
      <c r="G121" s="40">
        <v>10029</v>
      </c>
      <c r="H121" s="41" t="s">
        <v>641</v>
      </c>
      <c r="J121" s="40">
        <v>1007</v>
      </c>
      <c r="K121" s="41" t="s">
        <v>580</v>
      </c>
      <c r="M121" s="40">
        <v>608072021</v>
      </c>
      <c r="N121" s="41" t="s">
        <v>642</v>
      </c>
    </row>
    <row r="122" spans="7:14" ht="15" customHeight="1">
      <c r="G122" s="40">
        <v>10030</v>
      </c>
      <c r="H122" s="41" t="s">
        <v>643</v>
      </c>
      <c r="J122" s="40">
        <v>1008</v>
      </c>
      <c r="K122" s="41" t="s">
        <v>607</v>
      </c>
      <c r="M122" s="40">
        <v>608072022</v>
      </c>
      <c r="N122" s="41" t="s">
        <v>644</v>
      </c>
    </row>
    <row r="123" spans="7:14" ht="15" customHeight="1">
      <c r="G123" s="40">
        <v>10031</v>
      </c>
      <c r="H123" s="41" t="s">
        <v>645</v>
      </c>
      <c r="J123" s="40">
        <v>1009</v>
      </c>
      <c r="K123" s="41" t="s">
        <v>594</v>
      </c>
      <c r="M123" s="40">
        <v>608073037</v>
      </c>
      <c r="N123" s="41" t="s">
        <v>646</v>
      </c>
    </row>
    <row r="124" spans="7:14" ht="15" customHeight="1">
      <c r="G124" s="40">
        <v>10032</v>
      </c>
      <c r="H124" s="41" t="s">
        <v>647</v>
      </c>
      <c r="J124" s="40">
        <v>1010</v>
      </c>
      <c r="K124" s="41" t="s">
        <v>588</v>
      </c>
      <c r="M124" s="40">
        <v>608074012</v>
      </c>
      <c r="N124" s="41" t="s">
        <v>648</v>
      </c>
    </row>
    <row r="125" spans="7:14" ht="15" customHeight="1">
      <c r="G125" s="40">
        <v>11001</v>
      </c>
      <c r="H125" s="41" t="s">
        <v>649</v>
      </c>
      <c r="J125" s="40">
        <v>1011</v>
      </c>
      <c r="K125" s="41" t="s">
        <v>637</v>
      </c>
      <c r="M125" s="40">
        <v>608074015</v>
      </c>
      <c r="N125" s="41" t="s">
        <v>650</v>
      </c>
    </row>
    <row r="126" spans="7:14" ht="15" customHeight="1">
      <c r="G126" s="40">
        <v>11002</v>
      </c>
      <c r="H126" s="41" t="s">
        <v>651</v>
      </c>
      <c r="J126" s="40">
        <v>1012</v>
      </c>
      <c r="K126" s="41" t="s">
        <v>633</v>
      </c>
      <c r="M126" s="40">
        <v>608074034</v>
      </c>
      <c r="N126" s="41" t="s">
        <v>635</v>
      </c>
    </row>
    <row r="127" spans="7:14" ht="15" customHeight="1">
      <c r="G127" s="40">
        <v>11003</v>
      </c>
      <c r="H127" s="41" t="s">
        <v>652</v>
      </c>
      <c r="J127" s="40">
        <v>1013</v>
      </c>
      <c r="K127" s="41" t="s">
        <v>597</v>
      </c>
      <c r="M127" s="40">
        <v>608075020</v>
      </c>
      <c r="N127" s="41" t="s">
        <v>653</v>
      </c>
    </row>
    <row r="128" spans="7:14" ht="15" customHeight="1">
      <c r="G128" s="40">
        <v>11004</v>
      </c>
      <c r="H128" s="41" t="s">
        <v>654</v>
      </c>
      <c r="J128" s="40">
        <v>1014</v>
      </c>
      <c r="K128" s="41" t="s">
        <v>630</v>
      </c>
      <c r="M128" s="40">
        <v>608076009</v>
      </c>
      <c r="N128" s="41" t="s">
        <v>655</v>
      </c>
    </row>
    <row r="129" spans="7:14" ht="15" customHeight="1">
      <c r="G129" s="40">
        <v>11005</v>
      </c>
      <c r="H129" s="41" t="s">
        <v>656</v>
      </c>
      <c r="J129" s="40">
        <v>1015</v>
      </c>
      <c r="K129" s="41" t="s">
        <v>647</v>
      </c>
      <c r="M129" s="40">
        <v>608076011</v>
      </c>
      <c r="N129" s="41" t="s">
        <v>657</v>
      </c>
    </row>
    <row r="130" spans="7:14" ht="15" customHeight="1">
      <c r="G130" s="40">
        <v>11006</v>
      </c>
      <c r="H130" s="41" t="s">
        <v>658</v>
      </c>
      <c r="J130" s="40">
        <v>1016</v>
      </c>
      <c r="K130" s="41" t="s">
        <v>659</v>
      </c>
      <c r="M130" s="40">
        <v>608076013</v>
      </c>
      <c r="N130" s="41" t="s">
        <v>660</v>
      </c>
    </row>
    <row r="131" spans="7:14" ht="15" customHeight="1">
      <c r="G131" s="40">
        <v>11007</v>
      </c>
      <c r="H131" s="41" t="s">
        <v>661</v>
      </c>
      <c r="J131" s="40">
        <v>1017</v>
      </c>
      <c r="K131" s="41" t="s">
        <v>662</v>
      </c>
      <c r="M131" s="40">
        <v>608076058</v>
      </c>
      <c r="N131" s="41" t="s">
        <v>663</v>
      </c>
    </row>
    <row r="132" spans="7:14" ht="15" customHeight="1">
      <c r="G132" s="40">
        <v>11008</v>
      </c>
      <c r="H132" s="41" t="s">
        <v>664</v>
      </c>
      <c r="J132" s="40">
        <v>1018</v>
      </c>
      <c r="K132" s="41" t="s">
        <v>665</v>
      </c>
      <c r="M132" s="40">
        <v>608076078</v>
      </c>
      <c r="N132" s="41" t="s">
        <v>666</v>
      </c>
    </row>
    <row r="133" spans="7:14" ht="15" customHeight="1">
      <c r="G133" s="40">
        <v>11009</v>
      </c>
      <c r="H133" s="41" t="s">
        <v>667</v>
      </c>
      <c r="J133" s="40">
        <v>1019</v>
      </c>
      <c r="K133" s="41" t="s">
        <v>615</v>
      </c>
      <c r="M133" s="40">
        <v>608014036</v>
      </c>
      <c r="N133" s="41" t="s">
        <v>668</v>
      </c>
    </row>
    <row r="134" spans="7:14" ht="15" customHeight="1">
      <c r="G134" s="40">
        <v>12001</v>
      </c>
      <c r="H134" s="41" t="s">
        <v>669</v>
      </c>
      <c r="J134" s="40">
        <v>1020</v>
      </c>
      <c r="K134" s="41" t="s">
        <v>600</v>
      </c>
      <c r="M134" s="40">
        <v>608014043</v>
      </c>
      <c r="N134" s="41" t="s">
        <v>670</v>
      </c>
    </row>
    <row r="135" spans="7:14" ht="15" customHeight="1">
      <c r="G135" s="40">
        <v>12002</v>
      </c>
      <c r="H135" s="41" t="s">
        <v>671</v>
      </c>
      <c r="J135" s="40">
        <v>1021</v>
      </c>
      <c r="K135" s="41" t="s">
        <v>321</v>
      </c>
      <c r="M135" s="40">
        <v>608014041</v>
      </c>
      <c r="N135" s="41" t="s">
        <v>672</v>
      </c>
    </row>
    <row r="136" spans="7:14" ht="15" customHeight="1">
      <c r="G136" s="40">
        <v>12003</v>
      </c>
      <c r="H136" s="41" t="s">
        <v>673</v>
      </c>
      <c r="J136" s="40">
        <v>1022</v>
      </c>
      <c r="K136" s="41" t="s">
        <v>582</v>
      </c>
      <c r="M136" s="40">
        <v>608001001</v>
      </c>
      <c r="N136" s="41" t="s">
        <v>255</v>
      </c>
    </row>
    <row r="137" spans="7:14" ht="15" customHeight="1">
      <c r="G137" s="40">
        <v>12004</v>
      </c>
      <c r="H137" s="41" t="s">
        <v>674</v>
      </c>
      <c r="J137" s="40">
        <v>1023</v>
      </c>
      <c r="K137" s="41" t="s">
        <v>635</v>
      </c>
      <c r="M137" s="40">
        <v>608001002</v>
      </c>
      <c r="N137" s="41" t="s">
        <v>675</v>
      </c>
    </row>
    <row r="138" spans="7:14" ht="15" customHeight="1">
      <c r="G138" s="40">
        <v>12005</v>
      </c>
      <c r="H138" s="41" t="s">
        <v>676</v>
      </c>
      <c r="J138" s="40">
        <v>1024</v>
      </c>
      <c r="K138" s="41" t="s">
        <v>344</v>
      </c>
      <c r="M138" s="40">
        <v>608001003</v>
      </c>
      <c r="N138" s="41" t="s">
        <v>268</v>
      </c>
    </row>
    <row r="139" spans="7:14" ht="15" customHeight="1">
      <c r="G139" s="40">
        <v>12006</v>
      </c>
      <c r="H139" s="41" t="s">
        <v>677</v>
      </c>
      <c r="J139" s="40">
        <v>1025</v>
      </c>
      <c r="K139" s="41" t="s">
        <v>678</v>
      </c>
      <c r="M139" s="40">
        <v>608001004</v>
      </c>
      <c r="N139" s="41" t="s">
        <v>272</v>
      </c>
    </row>
    <row r="140" spans="7:14" ht="15" customHeight="1">
      <c r="G140" s="40">
        <v>12007</v>
      </c>
      <c r="H140" s="41" t="s">
        <v>679</v>
      </c>
      <c r="J140" s="40">
        <v>1026</v>
      </c>
      <c r="K140" s="41" t="s">
        <v>604</v>
      </c>
      <c r="M140" s="40">
        <v>608001005</v>
      </c>
      <c r="N140" s="41" t="s">
        <v>260</v>
      </c>
    </row>
    <row r="141" spans="7:14" ht="15" customHeight="1">
      <c r="G141" s="40">
        <v>12008</v>
      </c>
      <c r="H141" s="41" t="s">
        <v>680</v>
      </c>
      <c r="J141" s="40">
        <v>1027</v>
      </c>
      <c r="K141" s="41" t="s">
        <v>681</v>
      </c>
      <c r="M141" s="40">
        <v>608001006</v>
      </c>
      <c r="N141" s="41" t="s">
        <v>264</v>
      </c>
    </row>
    <row r="142" spans="7:14" ht="15" customHeight="1">
      <c r="G142" s="40">
        <v>12009</v>
      </c>
      <c r="H142" s="41" t="s">
        <v>682</v>
      </c>
      <c r="J142" s="40">
        <v>1028</v>
      </c>
      <c r="K142" s="41" t="s">
        <v>407</v>
      </c>
      <c r="M142" s="40">
        <v>608002001</v>
      </c>
      <c r="N142" s="41" t="s">
        <v>289</v>
      </c>
    </row>
    <row r="143" spans="7:14" ht="15" customHeight="1">
      <c r="G143" s="40">
        <v>12010</v>
      </c>
      <c r="H143" s="41" t="s">
        <v>683</v>
      </c>
      <c r="J143" s="40">
        <v>1029</v>
      </c>
      <c r="K143" s="41" t="s">
        <v>612</v>
      </c>
      <c r="M143" s="40">
        <v>608002002</v>
      </c>
      <c r="N143" s="41" t="s">
        <v>301</v>
      </c>
    </row>
    <row r="144" spans="7:14" ht="15" customHeight="1">
      <c r="G144" s="40">
        <v>12011</v>
      </c>
      <c r="H144" s="41" t="s">
        <v>684</v>
      </c>
      <c r="J144" s="40">
        <v>1030</v>
      </c>
      <c r="K144" s="41" t="s">
        <v>643</v>
      </c>
      <c r="M144" s="40">
        <v>608002003</v>
      </c>
      <c r="N144" s="41" t="s">
        <v>297</v>
      </c>
    </row>
    <row r="145" spans="7:14" ht="15" customHeight="1">
      <c r="G145" s="40">
        <v>12012</v>
      </c>
      <c r="H145" s="41" t="s">
        <v>685</v>
      </c>
      <c r="J145" s="40">
        <v>1031</v>
      </c>
      <c r="K145" s="41" t="s">
        <v>686</v>
      </c>
      <c r="M145" s="40">
        <v>608002004</v>
      </c>
      <c r="N145" s="41" t="s">
        <v>293</v>
      </c>
    </row>
    <row r="146" spans="7:14" ht="15" customHeight="1">
      <c r="G146" s="40">
        <v>12013</v>
      </c>
      <c r="H146" s="41" t="s">
        <v>687</v>
      </c>
      <c r="J146" s="40">
        <v>1032</v>
      </c>
      <c r="K146" s="41" t="s">
        <v>641</v>
      </c>
      <c r="M146" s="40">
        <v>608002005</v>
      </c>
      <c r="N146" s="41" t="s">
        <v>307</v>
      </c>
    </row>
    <row r="147" spans="7:14" ht="15" customHeight="1">
      <c r="G147" s="40">
        <v>12014</v>
      </c>
      <c r="H147" s="41" t="s">
        <v>688</v>
      </c>
      <c r="J147" s="40">
        <v>1033</v>
      </c>
      <c r="K147" s="41" t="s">
        <v>689</v>
      </c>
      <c r="M147" s="40">
        <v>608002006</v>
      </c>
      <c r="N147" s="41" t="s">
        <v>304</v>
      </c>
    </row>
    <row r="148" spans="7:14" ht="15" customHeight="1">
      <c r="G148" s="40">
        <v>12015</v>
      </c>
      <c r="H148" s="41" t="s">
        <v>690</v>
      </c>
      <c r="J148" s="40">
        <v>1034</v>
      </c>
      <c r="K148" s="41" t="s">
        <v>645</v>
      </c>
      <c r="M148" s="40">
        <v>608003001</v>
      </c>
      <c r="N148" s="41" t="s">
        <v>312</v>
      </c>
    </row>
    <row r="149" spans="7:14" ht="15" customHeight="1">
      <c r="G149" s="40">
        <v>12016</v>
      </c>
      <c r="H149" s="41" t="s">
        <v>691</v>
      </c>
      <c r="J149" s="40">
        <v>1098</v>
      </c>
      <c r="K149" s="41" t="s">
        <v>692</v>
      </c>
      <c r="M149" s="40">
        <v>608003002</v>
      </c>
      <c r="N149" s="41" t="s">
        <v>315</v>
      </c>
    </row>
    <row r="150" spans="7:14" ht="15" customHeight="1">
      <c r="G150" s="40">
        <v>12017</v>
      </c>
      <c r="H150" s="41" t="s">
        <v>693</v>
      </c>
      <c r="J150" s="40">
        <v>1101</v>
      </c>
      <c r="K150" s="41" t="s">
        <v>694</v>
      </c>
      <c r="M150" s="40">
        <v>608003003</v>
      </c>
      <c r="N150" s="41" t="s">
        <v>320</v>
      </c>
    </row>
    <row r="151" spans="7:14" ht="15" customHeight="1">
      <c r="G151" s="40">
        <v>12018</v>
      </c>
      <c r="H151" s="41" t="s">
        <v>695</v>
      </c>
      <c r="J151" s="40">
        <v>1102</v>
      </c>
      <c r="K151" s="41" t="s">
        <v>656</v>
      </c>
      <c r="M151" s="40">
        <v>608003004</v>
      </c>
      <c r="N151" s="41" t="s">
        <v>330</v>
      </c>
    </row>
    <row r="152" spans="7:14" ht="15" customHeight="1">
      <c r="G152" s="40">
        <v>12019</v>
      </c>
      <c r="H152" s="41" t="s">
        <v>696</v>
      </c>
      <c r="J152" s="40">
        <v>1103</v>
      </c>
      <c r="K152" s="41" t="s">
        <v>697</v>
      </c>
      <c r="M152" s="40">
        <v>608003005</v>
      </c>
      <c r="N152" s="41" t="s">
        <v>324</v>
      </c>
    </row>
    <row r="153" spans="7:14" ht="15" customHeight="1">
      <c r="G153" s="40">
        <v>12020</v>
      </c>
      <c r="H153" s="41" t="s">
        <v>698</v>
      </c>
      <c r="J153" s="40">
        <v>1104</v>
      </c>
      <c r="K153" s="41" t="s">
        <v>699</v>
      </c>
      <c r="M153" s="40">
        <v>608003006</v>
      </c>
      <c r="N153" s="41" t="s">
        <v>333</v>
      </c>
    </row>
    <row r="154" spans="7:14" ht="15" customHeight="1">
      <c r="G154" s="40">
        <v>12021</v>
      </c>
      <c r="H154" s="41" t="s">
        <v>308</v>
      </c>
      <c r="J154" s="40">
        <v>1105</v>
      </c>
      <c r="K154" s="41" t="s">
        <v>649</v>
      </c>
      <c r="M154" s="40">
        <v>608003007</v>
      </c>
      <c r="N154" s="41" t="s">
        <v>327</v>
      </c>
    </row>
    <row r="155" spans="7:14" ht="15" customHeight="1">
      <c r="G155" s="40">
        <v>12022</v>
      </c>
      <c r="H155" s="41" t="s">
        <v>700</v>
      </c>
      <c r="J155" s="40">
        <v>1106</v>
      </c>
      <c r="K155" s="41" t="s">
        <v>654</v>
      </c>
      <c r="M155" s="40">
        <v>608003008</v>
      </c>
      <c r="N155" s="41" t="s">
        <v>321</v>
      </c>
    </row>
    <row r="156" spans="7:14" ht="15" customHeight="1">
      <c r="G156" s="40">
        <v>12023</v>
      </c>
      <c r="H156" s="41" t="s">
        <v>701</v>
      </c>
      <c r="J156" s="40">
        <v>1107</v>
      </c>
      <c r="K156" s="41" t="s">
        <v>702</v>
      </c>
      <c r="M156" s="40">
        <v>608003009</v>
      </c>
      <c r="N156" s="41" t="s">
        <v>336</v>
      </c>
    </row>
    <row r="157" spans="7:14" ht="15" customHeight="1">
      <c r="G157" s="40">
        <v>12024</v>
      </c>
      <c r="H157" s="41" t="s">
        <v>703</v>
      </c>
      <c r="J157" s="40">
        <v>1108</v>
      </c>
      <c r="K157" s="41" t="s">
        <v>704</v>
      </c>
      <c r="M157" s="40">
        <v>608003010</v>
      </c>
      <c r="N157" s="41" t="s">
        <v>349</v>
      </c>
    </row>
    <row r="158" spans="7:14" ht="15" customHeight="1">
      <c r="G158" s="40">
        <v>12025</v>
      </c>
      <c r="H158" s="41" t="s">
        <v>298</v>
      </c>
      <c r="J158" s="40">
        <v>1109</v>
      </c>
      <c r="K158" s="41" t="s">
        <v>705</v>
      </c>
      <c r="M158" s="40">
        <v>608003011</v>
      </c>
      <c r="N158" s="41" t="s">
        <v>344</v>
      </c>
    </row>
    <row r="159" spans="7:14" ht="15" customHeight="1">
      <c r="G159" s="40">
        <v>12026</v>
      </c>
      <c r="H159" s="41" t="s">
        <v>659</v>
      </c>
      <c r="J159" s="40">
        <v>1110</v>
      </c>
      <c r="K159" s="41" t="s">
        <v>706</v>
      </c>
      <c r="M159" s="40">
        <v>608003012</v>
      </c>
      <c r="N159" s="41" t="s">
        <v>355</v>
      </c>
    </row>
    <row r="160" spans="7:14" ht="15" customHeight="1">
      <c r="G160" s="40">
        <v>12027</v>
      </c>
      <c r="H160" s="41" t="s">
        <v>707</v>
      </c>
      <c r="J160" s="40">
        <v>1111</v>
      </c>
      <c r="K160" s="41" t="s">
        <v>667</v>
      </c>
      <c r="M160" s="40">
        <v>608003013</v>
      </c>
      <c r="N160" s="41" t="s">
        <v>352</v>
      </c>
    </row>
    <row r="161" spans="7:14" ht="15" customHeight="1">
      <c r="G161" s="40">
        <v>12028</v>
      </c>
      <c r="H161" s="41" t="s">
        <v>708</v>
      </c>
      <c r="J161" s="40">
        <v>1112</v>
      </c>
      <c r="K161" s="41" t="s">
        <v>709</v>
      </c>
      <c r="M161" s="40">
        <v>608003014</v>
      </c>
      <c r="N161" s="41" t="s">
        <v>358</v>
      </c>
    </row>
    <row r="162" spans="7:14" ht="15" customHeight="1">
      <c r="G162" s="40">
        <v>12029</v>
      </c>
      <c r="H162" s="41" t="s">
        <v>710</v>
      </c>
      <c r="J162" s="40">
        <v>1113</v>
      </c>
      <c r="K162" s="41" t="s">
        <v>711</v>
      </c>
      <c r="M162" s="40">
        <v>608004001</v>
      </c>
      <c r="N162" s="41" t="s">
        <v>361</v>
      </c>
    </row>
    <row r="163" spans="7:14" ht="15" customHeight="1">
      <c r="G163" s="40">
        <v>12030</v>
      </c>
      <c r="H163" s="41" t="s">
        <v>712</v>
      </c>
      <c r="J163" s="40">
        <v>1114</v>
      </c>
      <c r="K163" s="41" t="s">
        <v>713</v>
      </c>
      <c r="M163" s="40">
        <v>608004002</v>
      </c>
      <c r="N163" s="41" t="s">
        <v>365</v>
      </c>
    </row>
    <row r="164" spans="7:14" ht="15" customHeight="1">
      <c r="G164" s="40">
        <v>12031</v>
      </c>
      <c r="H164" s="41" t="s">
        <v>714</v>
      </c>
      <c r="J164" s="40">
        <v>1198</v>
      </c>
      <c r="K164" s="41" t="s">
        <v>715</v>
      </c>
      <c r="M164" s="40">
        <v>608004003</v>
      </c>
      <c r="N164" s="41" t="s">
        <v>399</v>
      </c>
    </row>
    <row r="165" spans="7:14" ht="15" customHeight="1">
      <c r="G165" s="40">
        <v>12032</v>
      </c>
      <c r="H165" s="41" t="s">
        <v>716</v>
      </c>
      <c r="J165" s="40">
        <v>1202</v>
      </c>
      <c r="K165" s="41" t="s">
        <v>695</v>
      </c>
      <c r="M165" s="40">
        <v>608004004</v>
      </c>
      <c r="N165" s="41" t="s">
        <v>395</v>
      </c>
    </row>
    <row r="166" spans="7:14" ht="15" customHeight="1">
      <c r="G166" s="40">
        <v>12033</v>
      </c>
      <c r="H166" s="41" t="s">
        <v>717</v>
      </c>
      <c r="J166" s="40">
        <v>1203</v>
      </c>
      <c r="K166" s="41" t="s">
        <v>718</v>
      </c>
      <c r="M166" s="40">
        <v>608004005</v>
      </c>
      <c r="N166" s="41" t="s">
        <v>391</v>
      </c>
    </row>
    <row r="167" spans="7:14" ht="15" customHeight="1">
      <c r="G167" s="40">
        <v>12034</v>
      </c>
      <c r="H167" s="41" t="s">
        <v>719</v>
      </c>
      <c r="J167" s="40">
        <v>1204</v>
      </c>
      <c r="K167" s="41" t="s">
        <v>720</v>
      </c>
      <c r="M167" s="40">
        <v>608004006</v>
      </c>
      <c r="N167" s="41" t="s">
        <v>388</v>
      </c>
    </row>
    <row r="168" spans="7:14" ht="15" customHeight="1">
      <c r="G168" s="40">
        <v>13001</v>
      </c>
      <c r="H168" s="41" t="s">
        <v>721</v>
      </c>
      <c r="J168" s="40">
        <v>1205</v>
      </c>
      <c r="K168" s="41" t="s">
        <v>722</v>
      </c>
      <c r="M168" s="40">
        <v>608004007</v>
      </c>
      <c r="N168" s="41" t="s">
        <v>384</v>
      </c>
    </row>
    <row r="169" spans="7:14" ht="15" customHeight="1">
      <c r="G169" s="40">
        <v>13002</v>
      </c>
      <c r="H169" s="41" t="s">
        <v>723</v>
      </c>
      <c r="J169" s="40">
        <v>1206</v>
      </c>
      <c r="K169" s="41" t="s">
        <v>724</v>
      </c>
      <c r="M169" s="40">
        <v>608004008</v>
      </c>
      <c r="N169" s="41" t="s">
        <v>380</v>
      </c>
    </row>
    <row r="170" spans="7:14" ht="15" customHeight="1">
      <c r="G170" s="40">
        <v>13003</v>
      </c>
      <c r="H170" s="41" t="s">
        <v>725</v>
      </c>
      <c r="J170" s="40">
        <v>1207</v>
      </c>
      <c r="K170" s="41" t="s">
        <v>726</v>
      </c>
      <c r="M170" s="40">
        <v>608004009</v>
      </c>
      <c r="N170" s="41" t="s">
        <v>377</v>
      </c>
    </row>
    <row r="171" spans="7:14" ht="15" customHeight="1">
      <c r="G171" s="40">
        <v>13004</v>
      </c>
      <c r="H171" s="41" t="s">
        <v>727</v>
      </c>
      <c r="J171" s="40">
        <v>1208</v>
      </c>
      <c r="K171" s="41" t="s">
        <v>728</v>
      </c>
      <c r="M171" s="40">
        <v>608004010</v>
      </c>
      <c r="N171" s="41" t="s">
        <v>374</v>
      </c>
    </row>
    <row r="172" spans="7:14" ht="15" customHeight="1">
      <c r="G172" s="40">
        <v>13005</v>
      </c>
      <c r="H172" s="41" t="s">
        <v>729</v>
      </c>
      <c r="J172" s="40">
        <v>1209</v>
      </c>
      <c r="K172" s="41" t="s">
        <v>298</v>
      </c>
      <c r="M172" s="40">
        <v>608004011</v>
      </c>
      <c r="N172" s="41" t="s">
        <v>400</v>
      </c>
    </row>
    <row r="173" spans="7:14" ht="15" customHeight="1">
      <c r="G173" s="40">
        <v>13006</v>
      </c>
      <c r="H173" s="41" t="s">
        <v>730</v>
      </c>
      <c r="J173" s="40">
        <v>1210</v>
      </c>
      <c r="K173" s="41" t="s">
        <v>716</v>
      </c>
      <c r="M173" s="40">
        <v>608004012</v>
      </c>
      <c r="N173" s="41" t="s">
        <v>403</v>
      </c>
    </row>
    <row r="174" spans="7:14" ht="15" customHeight="1">
      <c r="G174" s="40">
        <v>13007</v>
      </c>
      <c r="H174" s="41" t="s">
        <v>731</v>
      </c>
      <c r="J174" s="40">
        <v>1211</v>
      </c>
      <c r="K174" s="41" t="s">
        <v>677</v>
      </c>
      <c r="M174" s="40">
        <v>608004013</v>
      </c>
      <c r="N174" s="41" t="s">
        <v>368</v>
      </c>
    </row>
    <row r="175" spans="7:14" ht="15" customHeight="1">
      <c r="G175" s="40">
        <v>13008</v>
      </c>
      <c r="H175" s="41" t="s">
        <v>732</v>
      </c>
      <c r="J175" s="40">
        <v>1212</v>
      </c>
      <c r="K175" s="41" t="s">
        <v>308</v>
      </c>
      <c r="M175" s="40">
        <v>608005001</v>
      </c>
      <c r="N175" s="41" t="s">
        <v>459</v>
      </c>
    </row>
    <row r="176" spans="7:14" ht="15" customHeight="1">
      <c r="G176" s="40">
        <v>13009</v>
      </c>
      <c r="H176" s="41" t="s">
        <v>733</v>
      </c>
      <c r="J176" s="40">
        <v>1213</v>
      </c>
      <c r="K176" s="41" t="s">
        <v>687</v>
      </c>
      <c r="M176" s="40">
        <v>608005002</v>
      </c>
      <c r="N176" s="41" t="s">
        <v>462</v>
      </c>
    </row>
    <row r="177" spans="7:14" ht="15" customHeight="1">
      <c r="G177" s="40">
        <v>13010</v>
      </c>
      <c r="H177" s="41" t="s">
        <v>734</v>
      </c>
      <c r="J177" s="40">
        <v>1214</v>
      </c>
      <c r="K177" s="41" t="s">
        <v>679</v>
      </c>
      <c r="M177" s="40">
        <v>608005003</v>
      </c>
      <c r="N177" s="41" t="s">
        <v>453</v>
      </c>
    </row>
    <row r="178" spans="7:14" ht="15" customHeight="1">
      <c r="G178" s="40">
        <v>13011</v>
      </c>
      <c r="H178" s="41" t="s">
        <v>456</v>
      </c>
      <c r="J178" s="40">
        <v>1216</v>
      </c>
      <c r="K178" s="41" t="s">
        <v>735</v>
      </c>
      <c r="M178" s="40">
        <v>608005004</v>
      </c>
      <c r="N178" s="41" t="s">
        <v>457</v>
      </c>
    </row>
    <row r="179" spans="7:14" ht="15" customHeight="1">
      <c r="G179" s="40">
        <v>13012</v>
      </c>
      <c r="H179" s="41" t="s">
        <v>736</v>
      </c>
      <c r="J179" s="40">
        <v>1217</v>
      </c>
      <c r="K179" s="41" t="s">
        <v>737</v>
      </c>
      <c r="M179" s="40">
        <v>608005005</v>
      </c>
      <c r="N179" s="41" t="s">
        <v>447</v>
      </c>
    </row>
    <row r="180" spans="7:14" ht="15" customHeight="1">
      <c r="G180" s="40">
        <v>13013</v>
      </c>
      <c r="H180" s="41" t="s">
        <v>738</v>
      </c>
      <c r="J180" s="40">
        <v>1218</v>
      </c>
      <c r="K180" s="41" t="s">
        <v>739</v>
      </c>
      <c r="M180" s="40">
        <v>608005006</v>
      </c>
      <c r="N180" s="41" t="s">
        <v>450</v>
      </c>
    </row>
    <row r="181" spans="7:14" ht="15" customHeight="1">
      <c r="G181" s="40">
        <v>13014</v>
      </c>
      <c r="H181" s="41" t="s">
        <v>740</v>
      </c>
      <c r="J181" s="40">
        <v>1219</v>
      </c>
      <c r="K181" s="41" t="s">
        <v>685</v>
      </c>
      <c r="M181" s="40">
        <v>608005007</v>
      </c>
      <c r="N181" s="41" t="s">
        <v>441</v>
      </c>
    </row>
    <row r="182" spans="7:14" ht="15" customHeight="1">
      <c r="G182" s="40">
        <v>13015</v>
      </c>
      <c r="H182" s="41" t="s">
        <v>741</v>
      </c>
      <c r="J182" s="40">
        <v>1220</v>
      </c>
      <c r="K182" s="41" t="s">
        <v>742</v>
      </c>
      <c r="M182" s="40">
        <v>608005008</v>
      </c>
      <c r="N182" s="41" t="s">
        <v>444</v>
      </c>
    </row>
    <row r="183" spans="7:14" ht="15" customHeight="1">
      <c r="G183" s="40">
        <v>13016</v>
      </c>
      <c r="H183" s="41" t="s">
        <v>743</v>
      </c>
      <c r="J183" s="40">
        <v>1221</v>
      </c>
      <c r="K183" s="41" t="s">
        <v>744</v>
      </c>
      <c r="M183" s="40">
        <v>608005009</v>
      </c>
      <c r="N183" s="41" t="s">
        <v>416</v>
      </c>
    </row>
    <row r="184" spans="7:14" ht="15" customHeight="1">
      <c r="G184" s="40">
        <v>13017</v>
      </c>
      <c r="H184" s="41" t="s">
        <v>745</v>
      </c>
      <c r="J184" s="40">
        <v>1222</v>
      </c>
      <c r="K184" s="41" t="s">
        <v>688</v>
      </c>
      <c r="M184" s="40">
        <v>608005010</v>
      </c>
      <c r="N184" s="41" t="s">
        <v>413</v>
      </c>
    </row>
    <row r="185" spans="7:14" ht="15" customHeight="1">
      <c r="G185" s="40">
        <v>13018</v>
      </c>
      <c r="H185" s="41" t="s">
        <v>746</v>
      </c>
      <c r="J185" s="40">
        <v>1223</v>
      </c>
      <c r="K185" s="41" t="s">
        <v>747</v>
      </c>
      <c r="M185" s="40">
        <v>608005011</v>
      </c>
      <c r="N185" s="41" t="s">
        <v>424</v>
      </c>
    </row>
    <row r="186" spans="7:14" ht="15" customHeight="1">
      <c r="G186" s="40">
        <v>13019</v>
      </c>
      <c r="H186" s="41" t="s">
        <v>748</v>
      </c>
      <c r="J186" s="40">
        <v>1224</v>
      </c>
      <c r="K186" s="41" t="s">
        <v>682</v>
      </c>
      <c r="M186" s="40">
        <v>608005012</v>
      </c>
      <c r="N186" s="41" t="s">
        <v>420</v>
      </c>
    </row>
    <row r="187" spans="7:14" ht="15" customHeight="1">
      <c r="G187" s="40">
        <v>13020</v>
      </c>
      <c r="H187" s="41" t="s">
        <v>569</v>
      </c>
      <c r="J187" s="40">
        <v>1225</v>
      </c>
      <c r="K187" s="41" t="s">
        <v>714</v>
      </c>
      <c r="M187" s="40">
        <v>608005013</v>
      </c>
      <c r="N187" s="41" t="s">
        <v>431</v>
      </c>
    </row>
    <row r="188" spans="7:14" ht="15" customHeight="1">
      <c r="G188" s="40">
        <v>13021</v>
      </c>
      <c r="H188" s="41" t="s">
        <v>749</v>
      </c>
      <c r="J188" s="40">
        <v>1226</v>
      </c>
      <c r="K188" s="41" t="s">
        <v>707</v>
      </c>
      <c r="M188" s="40">
        <v>608005014</v>
      </c>
      <c r="N188" s="41" t="s">
        <v>427</v>
      </c>
    </row>
    <row r="189" spans="7:14" ht="15" customHeight="1">
      <c r="G189" s="40">
        <v>13022</v>
      </c>
      <c r="H189" s="41" t="s">
        <v>750</v>
      </c>
      <c r="J189" s="40">
        <v>1227</v>
      </c>
      <c r="K189" s="41" t="s">
        <v>751</v>
      </c>
      <c r="M189" s="40">
        <v>608005015</v>
      </c>
      <c r="N189" s="41" t="s">
        <v>438</v>
      </c>
    </row>
    <row r="190" spans="7:14" ht="15" customHeight="1">
      <c r="G190" s="40">
        <v>14001</v>
      </c>
      <c r="H190" s="41" t="s">
        <v>752</v>
      </c>
      <c r="J190" s="40">
        <v>1228</v>
      </c>
      <c r="K190" s="41" t="s">
        <v>753</v>
      </c>
      <c r="M190" s="40">
        <v>608005016</v>
      </c>
      <c r="N190" s="41" t="s">
        <v>434</v>
      </c>
    </row>
    <row r="191" spans="7:14" ht="15" customHeight="1">
      <c r="G191" s="40">
        <v>14002</v>
      </c>
      <c r="H191" s="41" t="s">
        <v>754</v>
      </c>
      <c r="J191" s="40">
        <v>1229</v>
      </c>
      <c r="K191" s="41" t="s">
        <v>755</v>
      </c>
      <c r="M191" s="40">
        <v>608005017</v>
      </c>
      <c r="N191" s="41" t="s">
        <v>409</v>
      </c>
    </row>
    <row r="192" spans="7:14" ht="15" customHeight="1">
      <c r="G192" s="40">
        <v>14003</v>
      </c>
      <c r="H192" s="41" t="s">
        <v>756</v>
      </c>
      <c r="J192" s="40">
        <v>1230</v>
      </c>
      <c r="K192" s="41" t="s">
        <v>680</v>
      </c>
      <c r="M192" s="40">
        <v>608006001</v>
      </c>
      <c r="N192" s="41" t="s">
        <v>507</v>
      </c>
    </row>
    <row r="193" spans="7:14" ht="15" customHeight="1">
      <c r="G193" s="40">
        <v>14004</v>
      </c>
      <c r="H193" s="41" t="s">
        <v>757</v>
      </c>
      <c r="J193" s="40">
        <v>1231</v>
      </c>
      <c r="K193" s="41" t="s">
        <v>659</v>
      </c>
      <c r="M193" s="40">
        <v>608006002</v>
      </c>
      <c r="N193" s="41" t="s">
        <v>511</v>
      </c>
    </row>
    <row r="194" spans="7:14" ht="15" customHeight="1">
      <c r="G194" s="40">
        <v>14005</v>
      </c>
      <c r="H194" s="41" t="s">
        <v>758</v>
      </c>
      <c r="J194" s="40">
        <v>1232</v>
      </c>
      <c r="K194" s="41" t="s">
        <v>759</v>
      </c>
      <c r="M194" s="40">
        <v>608006003</v>
      </c>
      <c r="N194" s="41" t="s">
        <v>497</v>
      </c>
    </row>
    <row r="195" spans="7:14" ht="15" customHeight="1">
      <c r="G195" s="40">
        <v>14006</v>
      </c>
      <c r="H195" s="41" t="s">
        <v>760</v>
      </c>
      <c r="J195" s="40">
        <v>1233</v>
      </c>
      <c r="K195" s="41" t="s">
        <v>710</v>
      </c>
      <c r="M195" s="40">
        <v>608006004</v>
      </c>
      <c r="N195" s="41" t="s">
        <v>493</v>
      </c>
    </row>
    <row r="196" spans="7:14" ht="15" customHeight="1">
      <c r="G196" s="40">
        <v>14007</v>
      </c>
      <c r="H196" s="41" t="s">
        <v>761</v>
      </c>
      <c r="J196" s="40">
        <v>1234</v>
      </c>
      <c r="K196" s="41" t="s">
        <v>282</v>
      </c>
      <c r="M196" s="40">
        <v>608006005</v>
      </c>
      <c r="N196" s="41" t="s">
        <v>504</v>
      </c>
    </row>
    <row r="197" spans="7:14" ht="15" customHeight="1">
      <c r="G197" s="40">
        <v>14008</v>
      </c>
      <c r="H197" s="41" t="s">
        <v>762</v>
      </c>
      <c r="J197" s="40">
        <v>1235</v>
      </c>
      <c r="K197" s="41" t="s">
        <v>700</v>
      </c>
      <c r="M197" s="40">
        <v>608006006</v>
      </c>
      <c r="N197" s="41" t="s">
        <v>501</v>
      </c>
    </row>
    <row r="198" spans="7:14" ht="15" customHeight="1">
      <c r="G198" s="40">
        <v>14009</v>
      </c>
      <c r="H198" s="41" t="s">
        <v>763</v>
      </c>
      <c r="J198" s="40">
        <v>1236</v>
      </c>
      <c r="K198" s="41" t="s">
        <v>693</v>
      </c>
      <c r="M198" s="40">
        <v>608006007</v>
      </c>
      <c r="N198" s="41" t="s">
        <v>483</v>
      </c>
    </row>
    <row r="199" spans="7:14" ht="15" customHeight="1">
      <c r="G199" s="40">
        <v>14010</v>
      </c>
      <c r="H199" s="41" t="s">
        <v>283</v>
      </c>
      <c r="J199" s="40">
        <v>1238</v>
      </c>
      <c r="K199" s="41" t="s">
        <v>757</v>
      </c>
      <c r="M199" s="40">
        <v>608006008</v>
      </c>
      <c r="N199" s="41" t="s">
        <v>479</v>
      </c>
    </row>
    <row r="200" spans="7:14" ht="15" customHeight="1">
      <c r="G200" s="40">
        <v>14011</v>
      </c>
      <c r="H200" s="41" t="s">
        <v>262</v>
      </c>
      <c r="J200" s="40">
        <v>1239</v>
      </c>
      <c r="K200" s="41" t="s">
        <v>764</v>
      </c>
      <c r="M200" s="40">
        <v>608006009</v>
      </c>
      <c r="N200" s="41" t="s">
        <v>489</v>
      </c>
    </row>
    <row r="201" spans="7:14" ht="15" customHeight="1">
      <c r="G201" s="40">
        <v>14012</v>
      </c>
      <c r="H201" s="41" t="s">
        <v>257</v>
      </c>
      <c r="J201" s="40">
        <v>1240</v>
      </c>
      <c r="K201" s="41" t="s">
        <v>691</v>
      </c>
      <c r="M201" s="40">
        <v>608006010</v>
      </c>
      <c r="N201" s="41" t="s">
        <v>486</v>
      </c>
    </row>
    <row r="202" spans="7:14" ht="15" customHeight="1">
      <c r="G202" s="40">
        <v>14013</v>
      </c>
      <c r="H202" s="41" t="s">
        <v>274</v>
      </c>
      <c r="J202" s="40">
        <v>1242</v>
      </c>
      <c r="K202" s="41" t="s">
        <v>765</v>
      </c>
      <c r="M202" s="40">
        <v>608006011</v>
      </c>
      <c r="N202" s="41" t="s">
        <v>476</v>
      </c>
    </row>
    <row r="203" spans="7:14" ht="15" customHeight="1">
      <c r="G203" s="40">
        <v>14014</v>
      </c>
      <c r="H203" s="41" t="s">
        <v>287</v>
      </c>
      <c r="J203" s="40">
        <v>1243</v>
      </c>
      <c r="K203" s="41" t="s">
        <v>671</v>
      </c>
      <c r="M203" s="40">
        <v>608006012</v>
      </c>
      <c r="N203" s="41" t="s">
        <v>472</v>
      </c>
    </row>
    <row r="204" spans="7:14" ht="15" customHeight="1">
      <c r="G204" s="40">
        <v>14015</v>
      </c>
      <c r="H204" s="41" t="s">
        <v>291</v>
      </c>
      <c r="J204" s="40">
        <v>1244</v>
      </c>
      <c r="K204" s="41" t="s">
        <v>708</v>
      </c>
      <c r="M204" s="40">
        <v>608007001</v>
      </c>
      <c r="N204" s="41" t="s">
        <v>766</v>
      </c>
    </row>
    <row r="205" spans="7:14" ht="15" customHeight="1">
      <c r="G205" s="40">
        <v>14016</v>
      </c>
      <c r="H205" s="41" t="s">
        <v>670</v>
      </c>
      <c r="J205" s="40">
        <v>1245</v>
      </c>
      <c r="K205" s="41" t="s">
        <v>674</v>
      </c>
      <c r="M205" s="40">
        <v>608007002</v>
      </c>
      <c r="N205" s="41" t="s">
        <v>767</v>
      </c>
    </row>
    <row r="206" spans="7:14" ht="15" customHeight="1">
      <c r="G206" s="40">
        <v>14017</v>
      </c>
      <c r="H206" s="41" t="s">
        <v>672</v>
      </c>
      <c r="J206" s="40">
        <v>1246</v>
      </c>
      <c r="K206" s="41" t="s">
        <v>719</v>
      </c>
      <c r="M206" s="40">
        <v>608007003</v>
      </c>
      <c r="N206" s="41" t="s">
        <v>537</v>
      </c>
    </row>
    <row r="207" spans="7:14" ht="15" customHeight="1">
      <c r="G207" s="40">
        <v>14018</v>
      </c>
      <c r="H207" s="41" t="s">
        <v>279</v>
      </c>
      <c r="J207" s="40">
        <v>1247</v>
      </c>
      <c r="K207" s="41" t="s">
        <v>731</v>
      </c>
      <c r="M207" s="40">
        <v>608007004</v>
      </c>
      <c r="N207" s="41" t="s">
        <v>516</v>
      </c>
    </row>
    <row r="208" spans="7:14" ht="15" customHeight="1">
      <c r="G208" s="40">
        <v>14019</v>
      </c>
      <c r="H208" s="41" t="s">
        <v>768</v>
      </c>
      <c r="J208" s="40">
        <v>1248</v>
      </c>
      <c r="K208" s="41" t="s">
        <v>676</v>
      </c>
      <c r="M208" s="40">
        <v>608007005</v>
      </c>
      <c r="N208" s="41" t="s">
        <v>520</v>
      </c>
    </row>
    <row r="209" spans="7:14" ht="15" customHeight="1">
      <c r="G209" s="40">
        <v>14020</v>
      </c>
      <c r="H209" s="41" t="s">
        <v>270</v>
      </c>
      <c r="J209" s="40">
        <v>1298</v>
      </c>
      <c r="K209" s="41" t="s">
        <v>769</v>
      </c>
      <c r="M209" s="40">
        <v>608007006</v>
      </c>
      <c r="N209" s="41" t="s">
        <v>525</v>
      </c>
    </row>
    <row r="210" spans="7:14" ht="15" customHeight="1">
      <c r="G210" s="40">
        <v>14021</v>
      </c>
      <c r="H210" s="41" t="s">
        <v>266</v>
      </c>
      <c r="J210" s="40">
        <v>1301</v>
      </c>
      <c r="K210" s="41" t="s">
        <v>741</v>
      </c>
      <c r="M210" s="40">
        <v>608008001</v>
      </c>
      <c r="N210" s="41" t="s">
        <v>567</v>
      </c>
    </row>
    <row r="211" spans="7:14" ht="15" customHeight="1">
      <c r="G211" s="40">
        <v>14022</v>
      </c>
      <c r="H211" s="41" t="s">
        <v>668</v>
      </c>
      <c r="J211" s="40">
        <v>1302</v>
      </c>
      <c r="K211" s="41" t="s">
        <v>723</v>
      </c>
      <c r="M211" s="40">
        <v>608008002</v>
      </c>
      <c r="N211" s="41" t="s">
        <v>564</v>
      </c>
    </row>
    <row r="212" spans="7:14" ht="15" customHeight="1">
      <c r="G212" s="40">
        <v>14023</v>
      </c>
      <c r="H212" s="41" t="s">
        <v>251</v>
      </c>
      <c r="J212" s="40">
        <v>1303</v>
      </c>
      <c r="K212" s="41" t="s">
        <v>749</v>
      </c>
      <c r="M212" s="40">
        <v>608008003</v>
      </c>
      <c r="N212" s="41" t="s">
        <v>549</v>
      </c>
    </row>
    <row r="213" spans="7:14" ht="15" customHeight="1">
      <c r="G213" s="40">
        <v>15001</v>
      </c>
      <c r="H213" s="41" t="s">
        <v>770</v>
      </c>
      <c r="J213" s="40">
        <v>1304</v>
      </c>
      <c r="K213" s="41" t="s">
        <v>738</v>
      </c>
      <c r="M213" s="40">
        <v>608008004</v>
      </c>
      <c r="N213" s="41" t="s">
        <v>571</v>
      </c>
    </row>
    <row r="214" spans="7:14" ht="15" customHeight="1">
      <c r="G214" s="40">
        <v>15002</v>
      </c>
      <c r="H214" s="41" t="s">
        <v>771</v>
      </c>
      <c r="J214" s="40">
        <v>1305</v>
      </c>
      <c r="K214" s="41" t="s">
        <v>772</v>
      </c>
      <c r="M214" s="40">
        <v>608008005</v>
      </c>
      <c r="N214" s="41" t="s">
        <v>577</v>
      </c>
    </row>
    <row r="215" spans="7:14" ht="15" customHeight="1">
      <c r="G215" s="40">
        <v>15003</v>
      </c>
      <c r="H215" s="41" t="s">
        <v>773</v>
      </c>
      <c r="J215" s="40">
        <v>1306</v>
      </c>
      <c r="K215" s="41" t="s">
        <v>750</v>
      </c>
      <c r="M215" s="40">
        <v>608008006</v>
      </c>
      <c r="N215" s="41" t="s">
        <v>574</v>
      </c>
    </row>
    <row r="216" spans="7:14" ht="15" customHeight="1">
      <c r="G216" s="40">
        <v>15004</v>
      </c>
      <c r="H216" s="41" t="s">
        <v>774</v>
      </c>
      <c r="J216" s="40">
        <v>1307</v>
      </c>
      <c r="K216" s="41" t="s">
        <v>729</v>
      </c>
      <c r="M216" s="40">
        <v>608008007</v>
      </c>
      <c r="N216" s="41" t="s">
        <v>546</v>
      </c>
    </row>
    <row r="217" spans="7:14" ht="15" customHeight="1">
      <c r="G217" s="40">
        <v>15005</v>
      </c>
      <c r="H217" s="41" t="s">
        <v>775</v>
      </c>
      <c r="J217" s="40">
        <v>1308</v>
      </c>
      <c r="K217" s="41" t="s">
        <v>743</v>
      </c>
      <c r="M217" s="40">
        <v>608008008</v>
      </c>
      <c r="N217" s="41" t="s">
        <v>282</v>
      </c>
    </row>
    <row r="218" spans="7:14" ht="15" customHeight="1">
      <c r="G218" s="40">
        <v>15006</v>
      </c>
      <c r="H218" s="41" t="s">
        <v>776</v>
      </c>
      <c r="J218" s="40">
        <v>1309</v>
      </c>
      <c r="K218" s="41" t="s">
        <v>730</v>
      </c>
      <c r="M218" s="40">
        <v>608008009</v>
      </c>
      <c r="N218" s="41" t="s">
        <v>542</v>
      </c>
    </row>
    <row r="219" spans="7:14" ht="15" customHeight="1">
      <c r="G219" s="40">
        <v>15007</v>
      </c>
      <c r="H219" s="41" t="s">
        <v>777</v>
      </c>
      <c r="J219" s="40">
        <v>1310</v>
      </c>
      <c r="K219" s="41" t="s">
        <v>740</v>
      </c>
      <c r="M219" s="40">
        <v>608008010</v>
      </c>
      <c r="N219" s="41" t="s">
        <v>540</v>
      </c>
    </row>
    <row r="220" spans="7:14" ht="15" customHeight="1">
      <c r="G220" s="40">
        <v>15008</v>
      </c>
      <c r="H220" s="41" t="s">
        <v>778</v>
      </c>
      <c r="J220" s="40">
        <v>1311</v>
      </c>
      <c r="K220" s="41" t="s">
        <v>745</v>
      </c>
      <c r="M220" s="40">
        <v>608008011</v>
      </c>
      <c r="N220" s="41" t="s">
        <v>555</v>
      </c>
    </row>
    <row r="221" spans="7:14" ht="15" customHeight="1">
      <c r="G221" s="40">
        <v>15009</v>
      </c>
      <c r="H221" s="41" t="s">
        <v>779</v>
      </c>
      <c r="J221" s="40">
        <v>1312</v>
      </c>
      <c r="K221" s="41" t="s">
        <v>780</v>
      </c>
      <c r="M221" s="40">
        <v>608008012</v>
      </c>
      <c r="N221" s="41" t="s">
        <v>559</v>
      </c>
    </row>
    <row r="222" spans="7:14" ht="15" customHeight="1">
      <c r="G222" s="40">
        <v>15010</v>
      </c>
      <c r="H222" s="41" t="s">
        <v>781</v>
      </c>
      <c r="J222" s="40">
        <v>1313</v>
      </c>
      <c r="K222" s="41" t="s">
        <v>725</v>
      </c>
      <c r="M222" s="40">
        <v>608010001</v>
      </c>
      <c r="N222" s="41" t="s">
        <v>622</v>
      </c>
    </row>
    <row r="223" spans="7:14" ht="15" customHeight="1">
      <c r="G223" s="40">
        <v>15011</v>
      </c>
      <c r="H223" s="41" t="s">
        <v>782</v>
      </c>
      <c r="J223" s="40">
        <v>1314</v>
      </c>
      <c r="K223" s="41" t="s">
        <v>736</v>
      </c>
      <c r="M223" s="40">
        <v>608010002</v>
      </c>
      <c r="N223" s="41" t="s">
        <v>630</v>
      </c>
    </row>
    <row r="224" spans="7:14" ht="15" customHeight="1">
      <c r="G224" s="40">
        <v>15012</v>
      </c>
      <c r="H224" s="41" t="s">
        <v>783</v>
      </c>
      <c r="J224" s="40">
        <v>1315</v>
      </c>
      <c r="K224" s="41" t="s">
        <v>733</v>
      </c>
      <c r="M224" s="40">
        <v>608010003</v>
      </c>
      <c r="N224" s="41" t="s">
        <v>627</v>
      </c>
    </row>
    <row r="225" spans="7:14" ht="15" customHeight="1">
      <c r="G225" s="40">
        <v>15013</v>
      </c>
      <c r="H225" s="41" t="s">
        <v>784</v>
      </c>
      <c r="J225" s="40">
        <v>1316</v>
      </c>
      <c r="K225" s="41" t="s">
        <v>748</v>
      </c>
      <c r="M225" s="40">
        <v>608010004</v>
      </c>
      <c r="N225" s="41" t="s">
        <v>407</v>
      </c>
    </row>
    <row r="226" spans="7:14" ht="15" customHeight="1">
      <c r="G226" s="40">
        <v>15014</v>
      </c>
      <c r="H226" s="41" t="s">
        <v>785</v>
      </c>
      <c r="J226" s="40">
        <v>1317</v>
      </c>
      <c r="K226" s="41" t="s">
        <v>456</v>
      </c>
      <c r="M226" s="40">
        <v>608010005</v>
      </c>
      <c r="N226" s="41" t="s">
        <v>615</v>
      </c>
    </row>
    <row r="227" spans="7:14" ht="15" customHeight="1">
      <c r="G227" s="40">
        <v>15015</v>
      </c>
      <c r="H227" s="41" t="s">
        <v>786</v>
      </c>
      <c r="J227" s="40">
        <v>1318</v>
      </c>
      <c r="K227" s="41" t="s">
        <v>569</v>
      </c>
      <c r="M227" s="40">
        <v>608010006</v>
      </c>
      <c r="N227" s="41" t="s">
        <v>321</v>
      </c>
    </row>
    <row r="228" spans="7:14" ht="15" customHeight="1">
      <c r="G228" s="40">
        <v>15016</v>
      </c>
      <c r="H228" s="41" t="s">
        <v>531</v>
      </c>
      <c r="J228" s="40">
        <v>1319</v>
      </c>
      <c r="K228" s="41" t="s">
        <v>721</v>
      </c>
      <c r="M228" s="40">
        <v>608010007</v>
      </c>
      <c r="N228" s="41" t="s">
        <v>635</v>
      </c>
    </row>
    <row r="229" spans="7:14" ht="15" customHeight="1">
      <c r="G229" s="40">
        <v>15017</v>
      </c>
      <c r="H229" s="41" t="s">
        <v>787</v>
      </c>
      <c r="J229" s="40">
        <v>1320</v>
      </c>
      <c r="K229" s="41" t="s">
        <v>734</v>
      </c>
      <c r="M229" s="40">
        <v>608010008</v>
      </c>
      <c r="N229" s="41" t="s">
        <v>633</v>
      </c>
    </row>
    <row r="230" spans="7:14" ht="15" customHeight="1">
      <c r="G230" s="40">
        <v>15018</v>
      </c>
      <c r="H230" s="41" t="s">
        <v>788</v>
      </c>
      <c r="J230" s="40">
        <v>1321</v>
      </c>
      <c r="K230" s="41" t="s">
        <v>789</v>
      </c>
      <c r="M230" s="40">
        <v>608010009</v>
      </c>
      <c r="N230" s="41" t="s">
        <v>620</v>
      </c>
    </row>
    <row r="231" spans="7:14" ht="15" customHeight="1">
      <c r="G231" s="40">
        <v>15019</v>
      </c>
      <c r="H231" s="41" t="s">
        <v>790</v>
      </c>
      <c r="J231" s="40">
        <v>1322</v>
      </c>
      <c r="K231" s="41" t="s">
        <v>727</v>
      </c>
      <c r="M231" s="40">
        <v>608010010</v>
      </c>
      <c r="N231" s="41" t="s">
        <v>617</v>
      </c>
    </row>
    <row r="232" spans="7:14" ht="15" customHeight="1">
      <c r="G232" s="40">
        <v>15020</v>
      </c>
      <c r="H232" s="41" t="s">
        <v>791</v>
      </c>
      <c r="J232" s="40">
        <v>1398</v>
      </c>
      <c r="K232" s="41" t="s">
        <v>792</v>
      </c>
      <c r="M232" s="40">
        <v>608010011</v>
      </c>
      <c r="N232" s="41" t="s">
        <v>580</v>
      </c>
    </row>
    <row r="233" spans="7:14" ht="15" customHeight="1">
      <c r="G233" s="40">
        <v>15021</v>
      </c>
      <c r="H233" s="41" t="s">
        <v>793</v>
      </c>
      <c r="J233" s="40">
        <v>1401</v>
      </c>
      <c r="K233" s="41" t="s">
        <v>287</v>
      </c>
      <c r="M233" s="40">
        <v>608010012</v>
      </c>
      <c r="N233" s="41" t="s">
        <v>582</v>
      </c>
    </row>
    <row r="234" spans="7:14" ht="15" customHeight="1">
      <c r="G234" s="40">
        <v>15022</v>
      </c>
      <c r="H234" s="41" t="s">
        <v>794</v>
      </c>
      <c r="J234" s="40">
        <v>1402</v>
      </c>
      <c r="K234" s="41" t="s">
        <v>279</v>
      </c>
      <c r="M234" s="40">
        <v>608010013</v>
      </c>
      <c r="N234" s="41" t="s">
        <v>585</v>
      </c>
    </row>
    <row r="235" spans="7:14" ht="15" customHeight="1">
      <c r="G235" s="40">
        <v>15023</v>
      </c>
      <c r="H235" s="41" t="s">
        <v>795</v>
      </c>
      <c r="J235" s="40">
        <v>1403</v>
      </c>
      <c r="K235" s="41" t="s">
        <v>756</v>
      </c>
      <c r="M235" s="40">
        <v>608010014</v>
      </c>
      <c r="N235" s="41" t="s">
        <v>604</v>
      </c>
    </row>
    <row r="236" spans="7:14" ht="15" customHeight="1">
      <c r="G236" s="40">
        <v>15024</v>
      </c>
      <c r="H236" s="41" t="s">
        <v>796</v>
      </c>
      <c r="J236" s="40">
        <v>1404</v>
      </c>
      <c r="K236" s="41" t="s">
        <v>668</v>
      </c>
      <c r="M236" s="40">
        <v>608010015</v>
      </c>
      <c r="N236" s="41" t="s">
        <v>607</v>
      </c>
    </row>
    <row r="237" spans="7:14" ht="15" customHeight="1">
      <c r="G237" s="40">
        <v>15025</v>
      </c>
      <c r="H237" s="41" t="s">
        <v>797</v>
      </c>
      <c r="J237" s="40">
        <v>1405</v>
      </c>
      <c r="K237" s="41" t="s">
        <v>270</v>
      </c>
      <c r="M237" s="40">
        <v>608010016</v>
      </c>
      <c r="N237" s="41" t="s">
        <v>612</v>
      </c>
    </row>
    <row r="238" spans="7:14" ht="15" customHeight="1">
      <c r="G238" s="40">
        <v>15026</v>
      </c>
      <c r="H238" s="41" t="s">
        <v>798</v>
      </c>
      <c r="J238" s="40">
        <v>1406</v>
      </c>
      <c r="K238" s="41" t="s">
        <v>283</v>
      </c>
      <c r="M238" s="40">
        <v>608010017</v>
      </c>
      <c r="N238" s="41" t="s">
        <v>588</v>
      </c>
    </row>
    <row r="239" spans="7:14" ht="15" customHeight="1">
      <c r="G239" s="40">
        <v>16001</v>
      </c>
      <c r="H239" s="41" t="s">
        <v>643</v>
      </c>
      <c r="J239" s="40">
        <v>1407</v>
      </c>
      <c r="K239" s="41" t="s">
        <v>672</v>
      </c>
      <c r="M239" s="40">
        <v>608010018</v>
      </c>
      <c r="N239" s="41" t="s">
        <v>591</v>
      </c>
    </row>
    <row r="240" spans="7:14" ht="15" customHeight="1">
      <c r="G240" s="40">
        <v>16002</v>
      </c>
      <c r="H240" s="41" t="s">
        <v>799</v>
      </c>
      <c r="J240" s="40">
        <v>1408</v>
      </c>
      <c r="K240" s="41" t="s">
        <v>257</v>
      </c>
      <c r="M240" s="40">
        <v>608010019</v>
      </c>
      <c r="N240" s="41" t="s">
        <v>597</v>
      </c>
    </row>
    <row r="241" spans="7:14" ht="15" customHeight="1">
      <c r="G241" s="40">
        <v>16003</v>
      </c>
      <c r="H241" s="41" t="s">
        <v>800</v>
      </c>
      <c r="J241" s="40">
        <v>1409</v>
      </c>
      <c r="K241" s="41" t="s">
        <v>762</v>
      </c>
      <c r="M241" s="40">
        <v>608010020</v>
      </c>
      <c r="N241" s="41" t="s">
        <v>600</v>
      </c>
    </row>
    <row r="242" spans="7:14" ht="15" customHeight="1">
      <c r="G242" s="40">
        <v>16004</v>
      </c>
      <c r="H242" s="41" t="s">
        <v>801</v>
      </c>
      <c r="J242" s="40">
        <v>1410</v>
      </c>
      <c r="K242" s="41" t="s">
        <v>802</v>
      </c>
      <c r="M242" s="40">
        <v>608010021</v>
      </c>
      <c r="N242" s="41" t="s">
        <v>645</v>
      </c>
    </row>
    <row r="243" spans="7:14" ht="15" customHeight="1">
      <c r="G243" s="40">
        <v>16005</v>
      </c>
      <c r="H243" s="41" t="s">
        <v>803</v>
      </c>
      <c r="J243" s="40">
        <v>1411</v>
      </c>
      <c r="K243" s="41" t="s">
        <v>761</v>
      </c>
      <c r="M243" s="40">
        <v>608010022</v>
      </c>
      <c r="N243" s="41" t="s">
        <v>643</v>
      </c>
    </row>
    <row r="244" spans="7:14" ht="15" customHeight="1">
      <c r="G244" s="40">
        <v>16006</v>
      </c>
      <c r="H244" s="41" t="s">
        <v>804</v>
      </c>
      <c r="J244" s="40">
        <v>1412</v>
      </c>
      <c r="K244" s="41" t="s">
        <v>805</v>
      </c>
      <c r="M244" s="40">
        <v>608010023</v>
      </c>
      <c r="N244" s="41" t="s">
        <v>602</v>
      </c>
    </row>
    <row r="245" spans="7:14" ht="15" customHeight="1">
      <c r="G245" s="40">
        <v>16007</v>
      </c>
      <c r="H245" s="41" t="s">
        <v>806</v>
      </c>
      <c r="J245" s="40">
        <v>1413</v>
      </c>
      <c r="K245" s="41" t="s">
        <v>807</v>
      </c>
      <c r="M245" s="40">
        <v>608010024</v>
      </c>
      <c r="N245" s="41" t="s">
        <v>647</v>
      </c>
    </row>
    <row r="246" spans="7:14" ht="15" customHeight="1">
      <c r="G246" s="40">
        <v>16008</v>
      </c>
      <c r="H246" s="41" t="s">
        <v>808</v>
      </c>
      <c r="J246" s="40">
        <v>1414</v>
      </c>
      <c r="K246" s="41" t="s">
        <v>754</v>
      </c>
      <c r="M246" s="40">
        <v>608010025</v>
      </c>
      <c r="N246" s="41" t="s">
        <v>631</v>
      </c>
    </row>
    <row r="247" spans="7:14" ht="15" customHeight="1">
      <c r="G247" s="40">
        <v>16009</v>
      </c>
      <c r="H247" s="41" t="s">
        <v>809</v>
      </c>
      <c r="J247" s="40">
        <v>1415</v>
      </c>
      <c r="K247" s="41" t="s">
        <v>274</v>
      </c>
      <c r="M247" s="40">
        <v>608010026</v>
      </c>
      <c r="N247" s="41" t="s">
        <v>637</v>
      </c>
    </row>
    <row r="248" spans="7:14" ht="15" customHeight="1">
      <c r="G248" s="40">
        <v>16010</v>
      </c>
      <c r="H248" s="41" t="s">
        <v>810</v>
      </c>
      <c r="J248" s="40">
        <v>1416</v>
      </c>
      <c r="K248" s="41" t="s">
        <v>291</v>
      </c>
      <c r="M248" s="40">
        <v>608010027</v>
      </c>
      <c r="N248" s="41" t="s">
        <v>641</v>
      </c>
    </row>
    <row r="249" spans="7:14" ht="15" customHeight="1">
      <c r="G249" s="40">
        <v>17001</v>
      </c>
      <c r="H249" s="41" t="s">
        <v>811</v>
      </c>
      <c r="J249" s="40">
        <v>1417</v>
      </c>
      <c r="K249" s="41" t="s">
        <v>251</v>
      </c>
      <c r="M249" s="40">
        <v>608010028</v>
      </c>
      <c r="N249" s="41" t="s">
        <v>594</v>
      </c>
    </row>
    <row r="250" spans="7:14" ht="15" customHeight="1">
      <c r="G250" s="40">
        <v>17002</v>
      </c>
      <c r="H250" s="41" t="s">
        <v>812</v>
      </c>
      <c r="J250" s="40">
        <v>1418</v>
      </c>
      <c r="K250" s="41" t="s">
        <v>266</v>
      </c>
      <c r="M250" s="40">
        <v>608010029</v>
      </c>
      <c r="N250" s="41" t="s">
        <v>344</v>
      </c>
    </row>
    <row r="251" spans="7:14" ht="15" customHeight="1">
      <c r="G251" s="40">
        <v>17003</v>
      </c>
      <c r="H251" s="41" t="s">
        <v>813</v>
      </c>
      <c r="J251" s="40">
        <v>1419</v>
      </c>
      <c r="K251" s="41" t="s">
        <v>670</v>
      </c>
      <c r="M251" s="40">
        <v>608010030</v>
      </c>
      <c r="N251" s="41" t="s">
        <v>609</v>
      </c>
    </row>
    <row r="252" spans="7:14" ht="15" customHeight="1">
      <c r="G252" s="40">
        <v>17004</v>
      </c>
      <c r="H252" s="41" t="s">
        <v>814</v>
      </c>
      <c r="J252" s="40">
        <v>1420</v>
      </c>
      <c r="K252" s="41" t="s">
        <v>815</v>
      </c>
      <c r="M252" s="40">
        <v>608010031</v>
      </c>
      <c r="N252" s="41" t="s">
        <v>618</v>
      </c>
    </row>
    <row r="253" spans="7:14" ht="15" customHeight="1">
      <c r="G253" s="40">
        <v>17005</v>
      </c>
      <c r="H253" s="41" t="s">
        <v>816</v>
      </c>
      <c r="J253" s="40">
        <v>1421</v>
      </c>
      <c r="K253" s="41" t="s">
        <v>757</v>
      </c>
      <c r="M253" s="40">
        <v>608011001</v>
      </c>
      <c r="N253" s="41" t="s">
        <v>656</v>
      </c>
    </row>
    <row r="254" spans="7:14" ht="15" customHeight="1">
      <c r="G254" s="40">
        <v>17006</v>
      </c>
      <c r="H254" s="41" t="s">
        <v>817</v>
      </c>
      <c r="J254" s="40">
        <v>1422</v>
      </c>
      <c r="K254" s="41" t="s">
        <v>262</v>
      </c>
      <c r="M254" s="40">
        <v>608011002</v>
      </c>
      <c r="N254" s="41" t="s">
        <v>664</v>
      </c>
    </row>
    <row r="255" spans="7:14" ht="15" customHeight="1">
      <c r="G255" s="40">
        <v>17007</v>
      </c>
      <c r="H255" s="41" t="s">
        <v>818</v>
      </c>
      <c r="J255" s="40">
        <v>1423</v>
      </c>
      <c r="K255" s="41" t="s">
        <v>760</v>
      </c>
      <c r="M255" s="40">
        <v>608011003</v>
      </c>
      <c r="N255" s="41" t="s">
        <v>654</v>
      </c>
    </row>
    <row r="256" spans="7:14" ht="15" customHeight="1">
      <c r="G256" s="40">
        <v>17008</v>
      </c>
      <c r="H256" s="41" t="s">
        <v>819</v>
      </c>
      <c r="J256" s="40">
        <v>1498</v>
      </c>
      <c r="K256" s="41" t="s">
        <v>820</v>
      </c>
      <c r="M256" s="40">
        <v>608011004</v>
      </c>
      <c r="N256" s="41" t="s">
        <v>652</v>
      </c>
    </row>
    <row r="257" spans="7:14" ht="15" customHeight="1">
      <c r="G257" s="40">
        <v>17009</v>
      </c>
      <c r="H257" s="41" t="s">
        <v>821</v>
      </c>
      <c r="J257" s="40">
        <v>1501</v>
      </c>
      <c r="K257" s="41" t="s">
        <v>776</v>
      </c>
      <c r="M257" s="40">
        <v>608011005</v>
      </c>
      <c r="N257" s="41" t="s">
        <v>651</v>
      </c>
    </row>
    <row r="258" spans="7:14" ht="15" customHeight="1">
      <c r="G258" s="40">
        <v>17010</v>
      </c>
      <c r="H258" s="41" t="s">
        <v>822</v>
      </c>
      <c r="J258" s="40">
        <v>1502</v>
      </c>
      <c r="K258" s="41" t="s">
        <v>781</v>
      </c>
      <c r="M258" s="40">
        <v>608011006</v>
      </c>
      <c r="N258" s="41" t="s">
        <v>649</v>
      </c>
    </row>
    <row r="259" spans="7:14" ht="15" customHeight="1">
      <c r="G259" s="40">
        <v>17011</v>
      </c>
      <c r="H259" s="41" t="s">
        <v>299</v>
      </c>
      <c r="J259" s="40">
        <v>1503</v>
      </c>
      <c r="K259" s="41" t="s">
        <v>775</v>
      </c>
      <c r="M259" s="40">
        <v>608011007</v>
      </c>
      <c r="N259" s="41" t="s">
        <v>667</v>
      </c>
    </row>
    <row r="260" spans="7:14" ht="15" customHeight="1">
      <c r="G260" s="40">
        <v>17012</v>
      </c>
      <c r="H260" s="41" t="s">
        <v>823</v>
      </c>
      <c r="J260" s="40">
        <v>1504</v>
      </c>
      <c r="K260" s="41" t="s">
        <v>798</v>
      </c>
      <c r="M260" s="40">
        <v>608011008</v>
      </c>
      <c r="N260" s="41" t="s">
        <v>661</v>
      </c>
    </row>
    <row r="261" spans="7:14" ht="15" customHeight="1">
      <c r="G261" s="40">
        <v>17013</v>
      </c>
      <c r="H261" s="41" t="s">
        <v>824</v>
      </c>
      <c r="J261" s="40">
        <v>1505</v>
      </c>
      <c r="K261" s="41" t="s">
        <v>791</v>
      </c>
      <c r="M261" s="40">
        <v>608011009</v>
      </c>
      <c r="N261" s="41" t="s">
        <v>658</v>
      </c>
    </row>
    <row r="262" spans="7:14" ht="15" customHeight="1">
      <c r="G262" s="40">
        <v>17014</v>
      </c>
      <c r="H262" s="41" t="s">
        <v>295</v>
      </c>
      <c r="J262" s="40">
        <v>1506</v>
      </c>
      <c r="K262" s="41" t="s">
        <v>797</v>
      </c>
      <c r="M262" s="40">
        <v>608012001</v>
      </c>
      <c r="N262" s="41" t="s">
        <v>669</v>
      </c>
    </row>
    <row r="263" spans="7:14" ht="15" customHeight="1">
      <c r="G263" s="40">
        <v>17015</v>
      </c>
      <c r="H263" s="41" t="s">
        <v>825</v>
      </c>
      <c r="J263" s="40">
        <v>1507</v>
      </c>
      <c r="K263" s="41" t="s">
        <v>778</v>
      </c>
      <c r="M263" s="40">
        <v>608012002</v>
      </c>
      <c r="N263" s="41" t="s">
        <v>719</v>
      </c>
    </row>
    <row r="264" spans="7:14" ht="15" customHeight="1">
      <c r="G264" s="40">
        <v>17016</v>
      </c>
      <c r="H264" s="41" t="s">
        <v>826</v>
      </c>
      <c r="J264" s="40">
        <v>1508</v>
      </c>
      <c r="K264" s="41" t="s">
        <v>827</v>
      </c>
      <c r="M264" s="40">
        <v>608012003</v>
      </c>
      <c r="N264" s="41" t="s">
        <v>717</v>
      </c>
    </row>
    <row r="265" spans="7:14" ht="15" customHeight="1">
      <c r="G265" s="40">
        <v>17017</v>
      </c>
      <c r="H265" s="41" t="s">
        <v>828</v>
      </c>
      <c r="J265" s="40">
        <v>1509</v>
      </c>
      <c r="K265" s="41" t="s">
        <v>829</v>
      </c>
      <c r="M265" s="40">
        <v>608012004</v>
      </c>
      <c r="N265" s="41" t="s">
        <v>671</v>
      </c>
    </row>
    <row r="266" spans="7:14" ht="15" customHeight="1">
      <c r="G266" s="40">
        <v>17018</v>
      </c>
      <c r="H266" s="41" t="s">
        <v>830</v>
      </c>
      <c r="J266" s="40">
        <v>1510</v>
      </c>
      <c r="K266" s="41" t="s">
        <v>783</v>
      </c>
      <c r="M266" s="40">
        <v>608012005</v>
      </c>
      <c r="N266" s="41" t="s">
        <v>673</v>
      </c>
    </row>
    <row r="267" spans="7:14" ht="15" customHeight="1">
      <c r="G267" s="40">
        <v>17019</v>
      </c>
      <c r="H267" s="41" t="s">
        <v>831</v>
      </c>
      <c r="J267" s="40">
        <v>1511</v>
      </c>
      <c r="K267" s="41" t="s">
        <v>832</v>
      </c>
      <c r="M267" s="40">
        <v>608012006</v>
      </c>
      <c r="N267" s="41" t="s">
        <v>674</v>
      </c>
    </row>
    <row r="268" spans="7:14" ht="15" customHeight="1">
      <c r="G268" s="40">
        <v>17020</v>
      </c>
      <c r="H268" s="41" t="s">
        <v>833</v>
      </c>
      <c r="J268" s="40">
        <v>1512</v>
      </c>
      <c r="K268" s="41" t="s">
        <v>777</v>
      </c>
      <c r="M268" s="40">
        <v>608012007</v>
      </c>
      <c r="N268" s="41" t="s">
        <v>701</v>
      </c>
    </row>
    <row r="269" spans="7:14" ht="15" customHeight="1">
      <c r="G269" s="40">
        <v>17021</v>
      </c>
      <c r="H269" s="41" t="s">
        <v>834</v>
      </c>
      <c r="J269" s="40">
        <v>1513</v>
      </c>
      <c r="K269" s="41" t="s">
        <v>788</v>
      </c>
      <c r="M269" s="40">
        <v>608012008</v>
      </c>
      <c r="N269" s="41" t="s">
        <v>308</v>
      </c>
    </row>
    <row r="270" spans="7:14" ht="15" customHeight="1">
      <c r="G270" s="40">
        <v>17022</v>
      </c>
      <c r="H270" s="41" t="s">
        <v>835</v>
      </c>
      <c r="J270" s="40">
        <v>1514</v>
      </c>
      <c r="K270" s="41" t="s">
        <v>786</v>
      </c>
      <c r="M270" s="40">
        <v>608012009</v>
      </c>
      <c r="N270" s="41" t="s">
        <v>682</v>
      </c>
    </row>
    <row r="271" spans="7:14" ht="15" customHeight="1">
      <c r="G271" s="40">
        <v>17023</v>
      </c>
      <c r="H271" s="41" t="s">
        <v>836</v>
      </c>
      <c r="J271" s="40">
        <v>1515</v>
      </c>
      <c r="K271" s="41" t="s">
        <v>771</v>
      </c>
      <c r="M271" s="40">
        <v>608012010</v>
      </c>
      <c r="N271" s="41" t="s">
        <v>680</v>
      </c>
    </row>
    <row r="272" spans="7:14" ht="15" customHeight="1">
      <c r="G272" s="40">
        <v>17024</v>
      </c>
      <c r="H272" s="41" t="s">
        <v>837</v>
      </c>
      <c r="J272" s="40">
        <v>1516</v>
      </c>
      <c r="K272" s="41" t="s">
        <v>838</v>
      </c>
      <c r="M272" s="40">
        <v>608012011</v>
      </c>
      <c r="N272" s="41" t="s">
        <v>703</v>
      </c>
    </row>
    <row r="273" spans="7:14" ht="15" customHeight="1">
      <c r="G273" s="40">
        <v>17025</v>
      </c>
      <c r="H273" s="41" t="s">
        <v>839</v>
      </c>
      <c r="J273" s="40">
        <v>1517</v>
      </c>
      <c r="K273" s="41" t="s">
        <v>779</v>
      </c>
      <c r="M273" s="40">
        <v>608012012</v>
      </c>
      <c r="N273" s="41" t="s">
        <v>683</v>
      </c>
    </row>
    <row r="274" spans="7:14" ht="15" customHeight="1">
      <c r="G274" s="40">
        <v>17026</v>
      </c>
      <c r="H274" s="41" t="s">
        <v>840</v>
      </c>
      <c r="J274" s="40">
        <v>1518</v>
      </c>
      <c r="K274" s="41" t="s">
        <v>784</v>
      </c>
      <c r="M274" s="40">
        <v>608012013</v>
      </c>
      <c r="N274" s="41" t="s">
        <v>685</v>
      </c>
    </row>
    <row r="275" spans="7:14" ht="15" customHeight="1">
      <c r="G275" s="40">
        <v>17027</v>
      </c>
      <c r="H275" s="41" t="s">
        <v>841</v>
      </c>
      <c r="J275" s="40">
        <v>1519</v>
      </c>
      <c r="K275" s="41" t="s">
        <v>794</v>
      </c>
      <c r="M275" s="40">
        <v>608012014</v>
      </c>
      <c r="N275" s="41" t="s">
        <v>684</v>
      </c>
    </row>
    <row r="276" spans="7:14" ht="15" customHeight="1">
      <c r="G276" s="40">
        <v>17028</v>
      </c>
      <c r="H276" s="41" t="s">
        <v>842</v>
      </c>
      <c r="J276" s="40">
        <v>1520</v>
      </c>
      <c r="K276" s="41" t="s">
        <v>843</v>
      </c>
      <c r="M276" s="40">
        <v>608012015</v>
      </c>
      <c r="N276" s="41" t="s">
        <v>698</v>
      </c>
    </row>
    <row r="277" spans="7:14" ht="15" customHeight="1">
      <c r="G277" s="40">
        <v>17029</v>
      </c>
      <c r="H277" s="41" t="s">
        <v>569</v>
      </c>
      <c r="J277" s="40">
        <v>1521</v>
      </c>
      <c r="K277" s="41" t="s">
        <v>461</v>
      </c>
      <c r="M277" s="40">
        <v>608012016</v>
      </c>
      <c r="N277" s="41" t="s">
        <v>696</v>
      </c>
    </row>
    <row r="278" spans="7:14" ht="15" customHeight="1">
      <c r="G278" s="40">
        <v>17030</v>
      </c>
      <c r="H278" s="41" t="s">
        <v>582</v>
      </c>
      <c r="J278" s="40">
        <v>1522</v>
      </c>
      <c r="K278" s="41" t="s">
        <v>782</v>
      </c>
      <c r="M278" s="40">
        <v>608012017</v>
      </c>
      <c r="N278" s="41" t="s">
        <v>714</v>
      </c>
    </row>
    <row r="279" spans="7:14" ht="15" customHeight="1">
      <c r="G279" s="40">
        <v>17031</v>
      </c>
      <c r="H279" s="41" t="s">
        <v>784</v>
      </c>
      <c r="J279" s="40">
        <v>1523</v>
      </c>
      <c r="K279" s="41" t="s">
        <v>531</v>
      </c>
      <c r="M279" s="40">
        <v>608012018</v>
      </c>
      <c r="N279" s="41" t="s">
        <v>716</v>
      </c>
    </row>
    <row r="280" spans="7:14" ht="15" customHeight="1">
      <c r="G280" s="40">
        <v>17032</v>
      </c>
      <c r="H280" s="41" t="s">
        <v>844</v>
      </c>
      <c r="J280" s="40">
        <v>1525</v>
      </c>
      <c r="K280" s="41" t="s">
        <v>681</v>
      </c>
      <c r="M280" s="40">
        <v>608012019</v>
      </c>
      <c r="N280" s="41" t="s">
        <v>712</v>
      </c>
    </row>
    <row r="281" spans="7:14" ht="15" customHeight="1">
      <c r="G281" s="40">
        <v>17033</v>
      </c>
      <c r="H281" s="41" t="s">
        <v>845</v>
      </c>
      <c r="J281" s="40">
        <v>1526</v>
      </c>
      <c r="K281" s="41" t="s">
        <v>787</v>
      </c>
      <c r="M281" s="40">
        <v>608012020</v>
      </c>
      <c r="N281" s="41" t="s">
        <v>677</v>
      </c>
    </row>
    <row r="282" spans="7:14" ht="15" customHeight="1">
      <c r="G282" s="40">
        <v>18001</v>
      </c>
      <c r="H282" s="41" t="s">
        <v>846</v>
      </c>
      <c r="J282" s="40">
        <v>1527</v>
      </c>
      <c r="K282" s="41" t="s">
        <v>790</v>
      </c>
      <c r="M282" s="40">
        <v>608012021</v>
      </c>
      <c r="N282" s="41" t="s">
        <v>708</v>
      </c>
    </row>
    <row r="283" spans="7:14" ht="15" customHeight="1">
      <c r="G283" s="40">
        <v>18002</v>
      </c>
      <c r="H283" s="41" t="s">
        <v>847</v>
      </c>
      <c r="J283" s="40">
        <v>1528</v>
      </c>
      <c r="K283" s="41" t="s">
        <v>770</v>
      </c>
      <c r="M283" s="40">
        <v>608012022</v>
      </c>
      <c r="N283" s="41" t="s">
        <v>710</v>
      </c>
    </row>
    <row r="284" spans="7:14" ht="15" customHeight="1">
      <c r="G284" s="40">
        <v>19001</v>
      </c>
      <c r="H284" s="41" t="s">
        <v>848</v>
      </c>
      <c r="J284" s="40">
        <v>1529</v>
      </c>
      <c r="K284" s="41" t="s">
        <v>849</v>
      </c>
      <c r="M284" s="40">
        <v>608012023</v>
      </c>
      <c r="N284" s="41" t="s">
        <v>659</v>
      </c>
    </row>
    <row r="285" spans="7:14" ht="15" customHeight="1">
      <c r="G285" s="40">
        <v>19002</v>
      </c>
      <c r="H285" s="41" t="s">
        <v>850</v>
      </c>
      <c r="J285" s="40">
        <v>1598</v>
      </c>
      <c r="K285" s="41" t="s">
        <v>851</v>
      </c>
      <c r="M285" s="40">
        <v>608012024</v>
      </c>
      <c r="N285" s="41" t="s">
        <v>707</v>
      </c>
    </row>
    <row r="286" spans="7:14" ht="15" customHeight="1">
      <c r="G286" s="40">
        <v>19003</v>
      </c>
      <c r="H286" s="41" t="s">
        <v>852</v>
      </c>
      <c r="J286" s="40">
        <v>1601</v>
      </c>
      <c r="K286" s="41" t="s">
        <v>853</v>
      </c>
      <c r="M286" s="40">
        <v>608012025</v>
      </c>
      <c r="N286" s="41" t="s">
        <v>298</v>
      </c>
    </row>
    <row r="287" spans="7:14" ht="15" customHeight="1">
      <c r="G287" s="40">
        <v>19004</v>
      </c>
      <c r="H287" s="41" t="s">
        <v>854</v>
      </c>
      <c r="J287" s="40">
        <v>1602</v>
      </c>
      <c r="K287" s="41" t="s">
        <v>799</v>
      </c>
      <c r="M287" s="40">
        <v>608012026</v>
      </c>
      <c r="N287" s="41" t="s">
        <v>676</v>
      </c>
    </row>
    <row r="288" spans="7:14" ht="15" customHeight="1">
      <c r="G288" s="40">
        <v>19005</v>
      </c>
      <c r="H288" s="41" t="s">
        <v>855</v>
      </c>
      <c r="J288" s="40">
        <v>1603</v>
      </c>
      <c r="K288" s="41" t="s">
        <v>856</v>
      </c>
      <c r="M288" s="40">
        <v>608012027</v>
      </c>
      <c r="N288" s="41" t="s">
        <v>691</v>
      </c>
    </row>
    <row r="289" spans="7:14" ht="15" customHeight="1">
      <c r="G289" s="40">
        <v>19006</v>
      </c>
      <c r="H289" s="41" t="s">
        <v>857</v>
      </c>
      <c r="J289" s="40">
        <v>1605</v>
      </c>
      <c r="K289" s="41" t="s">
        <v>806</v>
      </c>
      <c r="M289" s="40">
        <v>608012028</v>
      </c>
      <c r="N289" s="41" t="s">
        <v>690</v>
      </c>
    </row>
    <row r="290" spans="7:14" ht="15" customHeight="1">
      <c r="G290" s="40">
        <v>19007</v>
      </c>
      <c r="H290" s="41" t="s">
        <v>282</v>
      </c>
      <c r="J290" s="40">
        <v>1606</v>
      </c>
      <c r="K290" s="41" t="s">
        <v>858</v>
      </c>
      <c r="M290" s="40">
        <v>608012029</v>
      </c>
      <c r="N290" s="41" t="s">
        <v>700</v>
      </c>
    </row>
    <row r="291" spans="7:14" ht="15" customHeight="1">
      <c r="G291" s="40">
        <v>19008</v>
      </c>
      <c r="H291" s="41" t="s">
        <v>859</v>
      </c>
      <c r="J291" s="40">
        <v>1607</v>
      </c>
      <c r="K291" s="41" t="s">
        <v>803</v>
      </c>
      <c r="M291" s="40">
        <v>608012030</v>
      </c>
      <c r="N291" s="41" t="s">
        <v>688</v>
      </c>
    </row>
    <row r="292" spans="7:14" ht="15" customHeight="1">
      <c r="G292" s="40">
        <v>19009</v>
      </c>
      <c r="H292" s="41" t="s">
        <v>860</v>
      </c>
      <c r="J292" s="40">
        <v>1608</v>
      </c>
      <c r="K292" s="41" t="s">
        <v>809</v>
      </c>
      <c r="M292" s="40">
        <v>608012031</v>
      </c>
      <c r="N292" s="41" t="s">
        <v>687</v>
      </c>
    </row>
    <row r="293" spans="7:14" ht="15" customHeight="1">
      <c r="G293" s="40">
        <v>19010</v>
      </c>
      <c r="H293" s="41" t="s">
        <v>861</v>
      </c>
      <c r="J293" s="40">
        <v>1609</v>
      </c>
      <c r="K293" s="41" t="s">
        <v>862</v>
      </c>
      <c r="M293" s="40">
        <v>608012032</v>
      </c>
      <c r="N293" s="41" t="s">
        <v>695</v>
      </c>
    </row>
    <row r="294" spans="7:14" ht="15" customHeight="1">
      <c r="G294" s="40">
        <v>19011</v>
      </c>
      <c r="H294" s="41" t="s">
        <v>863</v>
      </c>
      <c r="J294" s="40">
        <v>1610</v>
      </c>
      <c r="K294" s="41" t="s">
        <v>800</v>
      </c>
      <c r="M294" s="40">
        <v>608013001</v>
      </c>
      <c r="N294" s="41" t="s">
        <v>731</v>
      </c>
    </row>
    <row r="295" spans="7:14" ht="15" customHeight="1">
      <c r="G295" s="40">
        <v>19012</v>
      </c>
      <c r="H295" s="41" t="s">
        <v>864</v>
      </c>
      <c r="J295" s="40">
        <v>1611</v>
      </c>
      <c r="K295" s="41" t="s">
        <v>643</v>
      </c>
      <c r="M295" s="40">
        <v>608013002</v>
      </c>
      <c r="N295" s="41" t="s">
        <v>732</v>
      </c>
    </row>
    <row r="296" spans="7:14" ht="15" customHeight="1">
      <c r="G296" s="40">
        <v>19013</v>
      </c>
      <c r="H296" s="41" t="s">
        <v>865</v>
      </c>
      <c r="J296" s="40">
        <v>1612</v>
      </c>
      <c r="K296" s="41" t="s">
        <v>801</v>
      </c>
      <c r="M296" s="40">
        <v>608013003</v>
      </c>
      <c r="N296" s="41" t="s">
        <v>456</v>
      </c>
    </row>
    <row r="297" spans="7:14" ht="15" customHeight="1">
      <c r="G297" s="40">
        <v>19014</v>
      </c>
      <c r="H297" s="41" t="s">
        <v>866</v>
      </c>
      <c r="J297" s="40">
        <v>1698</v>
      </c>
      <c r="K297" s="41" t="s">
        <v>867</v>
      </c>
      <c r="M297" s="40">
        <v>608013004</v>
      </c>
      <c r="N297" s="41" t="s">
        <v>736</v>
      </c>
    </row>
    <row r="298" spans="7:14" ht="15" customHeight="1">
      <c r="G298" s="40">
        <v>19015</v>
      </c>
      <c r="H298" s="41" t="s">
        <v>868</v>
      </c>
      <c r="J298" s="40">
        <v>1701</v>
      </c>
      <c r="K298" s="41" t="s">
        <v>818</v>
      </c>
      <c r="M298" s="40">
        <v>608013005</v>
      </c>
      <c r="N298" s="41" t="s">
        <v>733</v>
      </c>
    </row>
    <row r="299" spans="7:14" ht="15" customHeight="1">
      <c r="G299" s="40">
        <v>19016</v>
      </c>
      <c r="H299" s="41" t="s">
        <v>869</v>
      </c>
      <c r="J299" s="40">
        <v>1702</v>
      </c>
      <c r="K299" s="41" t="s">
        <v>824</v>
      </c>
      <c r="M299" s="40">
        <v>608013006</v>
      </c>
      <c r="N299" s="41" t="s">
        <v>734</v>
      </c>
    </row>
    <row r="300" spans="7:14" ht="15" customHeight="1">
      <c r="G300" s="40">
        <v>19017</v>
      </c>
      <c r="H300" s="41" t="s">
        <v>870</v>
      </c>
      <c r="J300" s="40">
        <v>1703</v>
      </c>
      <c r="K300" s="41" t="s">
        <v>814</v>
      </c>
      <c r="M300" s="40">
        <v>608013007</v>
      </c>
      <c r="N300" s="41" t="s">
        <v>738</v>
      </c>
    </row>
    <row r="301" spans="7:14" ht="15" customHeight="1">
      <c r="G301" s="40">
        <v>20001</v>
      </c>
      <c r="H301" s="41" t="s">
        <v>871</v>
      </c>
      <c r="J301" s="40">
        <v>1704</v>
      </c>
      <c r="K301" s="41" t="s">
        <v>872</v>
      </c>
      <c r="M301" s="40">
        <v>608013008</v>
      </c>
      <c r="N301" s="41" t="s">
        <v>740</v>
      </c>
    </row>
    <row r="302" spans="7:14" ht="15" customHeight="1">
      <c r="G302" s="40">
        <v>20002</v>
      </c>
      <c r="H302" s="41" t="s">
        <v>873</v>
      </c>
      <c r="J302" s="40">
        <v>1705</v>
      </c>
      <c r="K302" s="41" t="s">
        <v>834</v>
      </c>
      <c r="M302" s="40">
        <v>608013009</v>
      </c>
      <c r="N302" s="41" t="s">
        <v>569</v>
      </c>
    </row>
    <row r="303" spans="7:14" ht="15" customHeight="1">
      <c r="G303" s="40">
        <v>20003</v>
      </c>
      <c r="H303" s="41" t="s">
        <v>874</v>
      </c>
      <c r="J303" s="40">
        <v>1706</v>
      </c>
      <c r="K303" s="41" t="s">
        <v>813</v>
      </c>
      <c r="M303" s="40">
        <v>608013010</v>
      </c>
      <c r="N303" s="41" t="s">
        <v>730</v>
      </c>
    </row>
    <row r="304" spans="7:14" ht="15" customHeight="1">
      <c r="G304" s="40">
        <v>20004</v>
      </c>
      <c r="H304" s="41" t="s">
        <v>875</v>
      </c>
      <c r="J304" s="40">
        <v>1707</v>
      </c>
      <c r="K304" s="41" t="s">
        <v>876</v>
      </c>
      <c r="M304" s="40">
        <v>608013011</v>
      </c>
      <c r="N304" s="41" t="s">
        <v>748</v>
      </c>
    </row>
    <row r="305" spans="7:14" ht="15" customHeight="1">
      <c r="G305" s="40">
        <v>20005</v>
      </c>
      <c r="H305" s="41" t="s">
        <v>877</v>
      </c>
      <c r="J305" s="40">
        <v>1708</v>
      </c>
      <c r="K305" s="41" t="s">
        <v>833</v>
      </c>
      <c r="M305" s="40">
        <v>608013012</v>
      </c>
      <c r="N305" s="41" t="s">
        <v>746</v>
      </c>
    </row>
    <row r="306" spans="7:14" ht="15" customHeight="1">
      <c r="G306" s="40">
        <v>20006</v>
      </c>
      <c r="H306" s="41" t="s">
        <v>878</v>
      </c>
      <c r="J306" s="40">
        <v>1709</v>
      </c>
      <c r="K306" s="41" t="s">
        <v>295</v>
      </c>
      <c r="M306" s="40">
        <v>608013013</v>
      </c>
      <c r="N306" s="41" t="s">
        <v>729</v>
      </c>
    </row>
    <row r="307" spans="7:14" ht="15" customHeight="1">
      <c r="G307" s="40">
        <v>21001</v>
      </c>
      <c r="H307" s="41" t="s">
        <v>879</v>
      </c>
      <c r="J307" s="40">
        <v>1710</v>
      </c>
      <c r="K307" s="41" t="s">
        <v>836</v>
      </c>
      <c r="M307" s="40">
        <v>608013014</v>
      </c>
      <c r="N307" s="41" t="s">
        <v>745</v>
      </c>
    </row>
    <row r="308" spans="7:14" ht="15" customHeight="1">
      <c r="G308" s="40">
        <v>21002</v>
      </c>
      <c r="H308" s="41" t="s">
        <v>880</v>
      </c>
      <c r="J308" s="40">
        <v>1711</v>
      </c>
      <c r="K308" s="41" t="s">
        <v>842</v>
      </c>
      <c r="M308" s="40">
        <v>608013015</v>
      </c>
      <c r="N308" s="41" t="s">
        <v>743</v>
      </c>
    </row>
    <row r="309" spans="7:14" ht="15" customHeight="1">
      <c r="G309" s="40">
        <v>21003</v>
      </c>
      <c r="H309" s="41" t="s">
        <v>881</v>
      </c>
      <c r="J309" s="40">
        <v>1712</v>
      </c>
      <c r="K309" s="41" t="s">
        <v>835</v>
      </c>
      <c r="M309" s="40">
        <v>608013016</v>
      </c>
      <c r="N309" s="41" t="s">
        <v>741</v>
      </c>
    </row>
    <row r="310" spans="7:14" ht="15" customHeight="1">
      <c r="G310" s="40">
        <v>21004</v>
      </c>
      <c r="H310" s="41" t="s">
        <v>882</v>
      </c>
      <c r="J310" s="40">
        <v>1714</v>
      </c>
      <c r="K310" s="41" t="s">
        <v>823</v>
      </c>
      <c r="M310" s="40">
        <v>608013017</v>
      </c>
      <c r="N310" s="41" t="s">
        <v>727</v>
      </c>
    </row>
    <row r="311" spans="7:14" ht="15" customHeight="1">
      <c r="G311" s="40">
        <v>21005</v>
      </c>
      <c r="H311" s="41" t="s">
        <v>321</v>
      </c>
      <c r="J311" s="40">
        <v>1715</v>
      </c>
      <c r="K311" s="41" t="s">
        <v>812</v>
      </c>
      <c r="M311" s="40">
        <v>608013018</v>
      </c>
      <c r="N311" s="41" t="s">
        <v>750</v>
      </c>
    </row>
    <row r="312" spans="7:14" ht="15" customHeight="1">
      <c r="G312" s="40">
        <v>21006</v>
      </c>
      <c r="H312" s="41" t="s">
        <v>341</v>
      </c>
      <c r="J312" s="40">
        <v>1716</v>
      </c>
      <c r="K312" s="41" t="s">
        <v>825</v>
      </c>
      <c r="M312" s="40">
        <v>608013019</v>
      </c>
      <c r="N312" s="41" t="s">
        <v>721</v>
      </c>
    </row>
    <row r="313" spans="7:14" ht="15" customHeight="1">
      <c r="G313" s="40">
        <v>21007</v>
      </c>
      <c r="H313" s="41" t="s">
        <v>353</v>
      </c>
      <c r="J313" s="40">
        <v>1717</v>
      </c>
      <c r="K313" s="41" t="s">
        <v>816</v>
      </c>
      <c r="M313" s="40">
        <v>608014001</v>
      </c>
      <c r="N313" s="41" t="s">
        <v>768</v>
      </c>
    </row>
    <row r="314" spans="7:14" ht="15" customHeight="1">
      <c r="G314" s="40">
        <v>21008</v>
      </c>
      <c r="H314" s="41" t="s">
        <v>883</v>
      </c>
      <c r="J314" s="40">
        <v>1718</v>
      </c>
      <c r="K314" s="41" t="s">
        <v>884</v>
      </c>
      <c r="M314" s="40">
        <v>608014003</v>
      </c>
      <c r="N314" s="41" t="s">
        <v>885</v>
      </c>
    </row>
    <row r="315" spans="7:14" ht="15" customHeight="1">
      <c r="G315" s="40">
        <v>21009</v>
      </c>
      <c r="H315" s="41" t="s">
        <v>314</v>
      </c>
      <c r="J315" s="40">
        <v>1719</v>
      </c>
      <c r="K315" s="41" t="s">
        <v>839</v>
      </c>
      <c r="M315" s="40">
        <v>608014022</v>
      </c>
      <c r="N315" s="41" t="s">
        <v>758</v>
      </c>
    </row>
    <row r="316" spans="7:14" ht="15" customHeight="1">
      <c r="G316" s="40">
        <v>21010</v>
      </c>
      <c r="H316" s="41" t="s">
        <v>338</v>
      </c>
      <c r="J316" s="40">
        <v>1720</v>
      </c>
      <c r="K316" s="41" t="s">
        <v>886</v>
      </c>
      <c r="M316" s="40">
        <v>608014023</v>
      </c>
      <c r="N316" s="41" t="s">
        <v>760</v>
      </c>
    </row>
    <row r="317" spans="7:14" ht="15" customHeight="1">
      <c r="G317" s="40">
        <v>21011</v>
      </c>
      <c r="H317" s="41" t="s">
        <v>350</v>
      </c>
      <c r="J317" s="40">
        <v>1721</v>
      </c>
      <c r="K317" s="41" t="s">
        <v>887</v>
      </c>
      <c r="M317" s="40">
        <v>608015001</v>
      </c>
      <c r="N317" s="41" t="s">
        <v>785</v>
      </c>
    </row>
    <row r="318" spans="7:14" ht="15" customHeight="1">
      <c r="G318" s="40">
        <v>21012</v>
      </c>
      <c r="H318" s="41" t="s">
        <v>346</v>
      </c>
      <c r="J318" s="40">
        <v>1722</v>
      </c>
      <c r="K318" s="41" t="s">
        <v>822</v>
      </c>
      <c r="M318" s="40">
        <v>608015002</v>
      </c>
      <c r="N318" s="41" t="s">
        <v>797</v>
      </c>
    </row>
    <row r="319" spans="7:14" ht="15" customHeight="1">
      <c r="G319" s="40">
        <v>21013</v>
      </c>
      <c r="H319" s="41" t="s">
        <v>356</v>
      </c>
      <c r="J319" s="40">
        <v>1723</v>
      </c>
      <c r="K319" s="41" t="s">
        <v>828</v>
      </c>
      <c r="M319" s="40">
        <v>608015003</v>
      </c>
      <c r="N319" s="41" t="s">
        <v>790</v>
      </c>
    </row>
    <row r="320" spans="7:14" ht="15" customHeight="1">
      <c r="G320" s="40">
        <v>21014</v>
      </c>
      <c r="H320" s="41" t="s">
        <v>325</v>
      </c>
      <c r="J320" s="40">
        <v>1724</v>
      </c>
      <c r="K320" s="41" t="s">
        <v>831</v>
      </c>
      <c r="M320" s="40">
        <v>608015004</v>
      </c>
      <c r="N320" s="41" t="s">
        <v>791</v>
      </c>
    </row>
    <row r="321" spans="7:14" ht="15" customHeight="1">
      <c r="G321" s="40">
        <v>21015</v>
      </c>
      <c r="H321" s="41" t="s">
        <v>328</v>
      </c>
      <c r="J321" s="40">
        <v>1725</v>
      </c>
      <c r="K321" s="41" t="s">
        <v>811</v>
      </c>
      <c r="M321" s="40">
        <v>608015005</v>
      </c>
      <c r="N321" s="41" t="s">
        <v>770</v>
      </c>
    </row>
    <row r="322" spans="7:14" ht="15" customHeight="1">
      <c r="G322" s="40">
        <v>21016</v>
      </c>
      <c r="H322" s="41" t="s">
        <v>317</v>
      </c>
      <c r="J322" s="40">
        <v>1726</v>
      </c>
      <c r="K322" s="41" t="s">
        <v>784</v>
      </c>
      <c r="M322" s="40">
        <v>608015006</v>
      </c>
      <c r="N322" s="41" t="s">
        <v>788</v>
      </c>
    </row>
    <row r="323" spans="7:14" ht="15" customHeight="1">
      <c r="G323" s="40">
        <v>21017</v>
      </c>
      <c r="H323" s="41" t="s">
        <v>309</v>
      </c>
      <c r="J323" s="40">
        <v>1727</v>
      </c>
      <c r="K323" s="41" t="s">
        <v>821</v>
      </c>
      <c r="M323" s="40">
        <v>608015007</v>
      </c>
      <c r="N323" s="41" t="s">
        <v>793</v>
      </c>
    </row>
    <row r="324" spans="7:14" ht="15" customHeight="1">
      <c r="G324" s="40">
        <v>21018</v>
      </c>
      <c r="H324" s="41" t="s">
        <v>303</v>
      </c>
      <c r="J324" s="40">
        <v>1728</v>
      </c>
      <c r="K324" s="41" t="s">
        <v>888</v>
      </c>
      <c r="M324" s="40">
        <v>608015008</v>
      </c>
      <c r="N324" s="41" t="s">
        <v>798</v>
      </c>
    </row>
    <row r="325" spans="7:14" ht="15" customHeight="1">
      <c r="G325" s="40">
        <v>21019</v>
      </c>
      <c r="H325" s="41" t="s">
        <v>306</v>
      </c>
      <c r="J325" s="40">
        <v>1729</v>
      </c>
      <c r="K325" s="41" t="s">
        <v>889</v>
      </c>
      <c r="M325" s="40">
        <v>608015009</v>
      </c>
      <c r="N325" s="41" t="s">
        <v>794</v>
      </c>
    </row>
    <row r="326" spans="7:14" ht="15" customHeight="1">
      <c r="G326" s="40">
        <v>21020</v>
      </c>
      <c r="H326" s="41" t="s">
        <v>331</v>
      </c>
      <c r="J326" s="40">
        <v>1730</v>
      </c>
      <c r="K326" s="41" t="s">
        <v>817</v>
      </c>
      <c r="M326" s="40">
        <v>608015010</v>
      </c>
      <c r="N326" s="41" t="s">
        <v>795</v>
      </c>
    </row>
    <row r="327" spans="7:14" ht="15" customHeight="1">
      <c r="G327" s="40">
        <v>21021</v>
      </c>
      <c r="H327" s="41" t="s">
        <v>334</v>
      </c>
      <c r="J327" s="40">
        <v>1731</v>
      </c>
      <c r="K327" s="41" t="s">
        <v>837</v>
      </c>
      <c r="M327" s="40">
        <v>608015011</v>
      </c>
      <c r="N327" s="41" t="s">
        <v>796</v>
      </c>
    </row>
    <row r="328" spans="7:14" ht="15" customHeight="1">
      <c r="G328" s="40">
        <v>22001</v>
      </c>
      <c r="H328" s="41" t="s">
        <v>890</v>
      </c>
      <c r="J328" s="40">
        <v>1732</v>
      </c>
      <c r="K328" s="41" t="s">
        <v>569</v>
      </c>
      <c r="M328" s="40">
        <v>608015012</v>
      </c>
      <c r="N328" s="41" t="s">
        <v>781</v>
      </c>
    </row>
    <row r="329" spans="7:14" ht="15" customHeight="1">
      <c r="G329" s="40">
        <v>22002</v>
      </c>
      <c r="H329" s="41" t="s">
        <v>891</v>
      </c>
      <c r="J329" s="40">
        <v>1733</v>
      </c>
      <c r="K329" s="41" t="s">
        <v>582</v>
      </c>
      <c r="M329" s="40">
        <v>608015013</v>
      </c>
      <c r="N329" s="41" t="s">
        <v>779</v>
      </c>
    </row>
    <row r="330" spans="7:14" ht="15" customHeight="1">
      <c r="G330" s="40">
        <v>22003</v>
      </c>
      <c r="H330" s="41" t="s">
        <v>643</v>
      </c>
      <c r="J330" s="40">
        <v>1734</v>
      </c>
      <c r="K330" s="41" t="s">
        <v>819</v>
      </c>
      <c r="M330" s="40">
        <v>608015014</v>
      </c>
      <c r="N330" s="41" t="s">
        <v>786</v>
      </c>
    </row>
    <row r="331" spans="7:14" ht="15" customHeight="1">
      <c r="G331" s="40">
        <v>22004</v>
      </c>
      <c r="H331" s="41" t="s">
        <v>892</v>
      </c>
      <c r="J331" s="40">
        <v>1735</v>
      </c>
      <c r="K331" s="41" t="s">
        <v>893</v>
      </c>
      <c r="M331" s="40">
        <v>608015015</v>
      </c>
      <c r="N331" s="41" t="s">
        <v>773</v>
      </c>
    </row>
    <row r="332" spans="7:14" ht="15" customHeight="1">
      <c r="G332" s="40">
        <v>22005</v>
      </c>
      <c r="H332" s="41" t="s">
        <v>894</v>
      </c>
      <c r="J332" s="40">
        <v>1736</v>
      </c>
      <c r="K332" s="41" t="s">
        <v>845</v>
      </c>
      <c r="M332" s="40">
        <v>608015016</v>
      </c>
      <c r="N332" s="41" t="s">
        <v>774</v>
      </c>
    </row>
    <row r="333" spans="7:14" ht="15" customHeight="1">
      <c r="G333" s="40">
        <v>22006</v>
      </c>
      <c r="H333" s="41" t="s">
        <v>895</v>
      </c>
      <c r="J333" s="40">
        <v>1737</v>
      </c>
      <c r="K333" s="41" t="s">
        <v>896</v>
      </c>
      <c r="M333" s="40">
        <v>608015017</v>
      </c>
      <c r="N333" s="41" t="s">
        <v>777</v>
      </c>
    </row>
    <row r="334" spans="7:14" ht="15" customHeight="1">
      <c r="G334" s="40">
        <v>22007</v>
      </c>
      <c r="H334" s="41" t="s">
        <v>897</v>
      </c>
      <c r="J334" s="40">
        <v>1798</v>
      </c>
      <c r="K334" s="41" t="s">
        <v>867</v>
      </c>
      <c r="M334" s="40">
        <v>608015018</v>
      </c>
      <c r="N334" s="41" t="s">
        <v>778</v>
      </c>
    </row>
    <row r="335" spans="7:14" ht="15" customHeight="1">
      <c r="G335" s="40">
        <v>22008</v>
      </c>
      <c r="H335" s="41" t="s">
        <v>898</v>
      </c>
      <c r="J335" s="40">
        <v>1801</v>
      </c>
      <c r="K335" s="41" t="s">
        <v>899</v>
      </c>
      <c r="M335" s="40">
        <v>608015019</v>
      </c>
      <c r="N335" s="41" t="s">
        <v>775</v>
      </c>
    </row>
    <row r="336" spans="7:14" ht="15" customHeight="1">
      <c r="G336" s="40">
        <v>22009</v>
      </c>
      <c r="H336" s="41" t="s">
        <v>900</v>
      </c>
      <c r="J336" s="40">
        <v>1803</v>
      </c>
      <c r="K336" s="41" t="s">
        <v>901</v>
      </c>
      <c r="M336" s="40">
        <v>608015020</v>
      </c>
      <c r="N336" s="41" t="s">
        <v>776</v>
      </c>
    </row>
    <row r="337" spans="7:14" ht="15" customHeight="1">
      <c r="G337" s="40">
        <v>22010</v>
      </c>
      <c r="H337" s="41" t="s">
        <v>902</v>
      </c>
      <c r="J337" s="40">
        <v>1804</v>
      </c>
      <c r="K337" s="41" t="s">
        <v>903</v>
      </c>
      <c r="M337" s="40">
        <v>608015021</v>
      </c>
      <c r="N337" s="41" t="s">
        <v>531</v>
      </c>
    </row>
    <row r="338" spans="7:14" ht="15" customHeight="1">
      <c r="G338" s="40">
        <v>22011</v>
      </c>
      <c r="H338" s="41" t="s">
        <v>595</v>
      </c>
      <c r="J338" s="40">
        <v>1805</v>
      </c>
      <c r="K338" s="41" t="s">
        <v>904</v>
      </c>
      <c r="M338" s="40">
        <v>608015022</v>
      </c>
      <c r="N338" s="41" t="s">
        <v>787</v>
      </c>
    </row>
    <row r="339" spans="7:14" ht="15" customHeight="1">
      <c r="G339" s="40">
        <v>22012</v>
      </c>
      <c r="H339" s="41" t="s">
        <v>569</v>
      </c>
      <c r="J339" s="40">
        <v>1898</v>
      </c>
      <c r="K339" s="41" t="s">
        <v>905</v>
      </c>
      <c r="M339" s="40">
        <v>608015023</v>
      </c>
      <c r="N339" s="41" t="s">
        <v>771</v>
      </c>
    </row>
    <row r="340" spans="7:14" ht="15" customHeight="1">
      <c r="G340" s="40">
        <v>22013</v>
      </c>
      <c r="H340" s="41" t="s">
        <v>906</v>
      </c>
      <c r="J340" s="40">
        <v>1901</v>
      </c>
      <c r="K340" s="41" t="s">
        <v>870</v>
      </c>
      <c r="M340" s="40">
        <v>608015024</v>
      </c>
      <c r="N340" s="41" t="s">
        <v>783</v>
      </c>
    </row>
    <row r="341" spans="7:14" ht="15" customHeight="1">
      <c r="G341" s="40">
        <v>22014</v>
      </c>
      <c r="H341" s="41" t="s">
        <v>907</v>
      </c>
      <c r="J341" s="40">
        <v>1902</v>
      </c>
      <c r="K341" s="41" t="s">
        <v>854</v>
      </c>
      <c r="M341" s="40">
        <v>608015025</v>
      </c>
      <c r="N341" s="41" t="s">
        <v>782</v>
      </c>
    </row>
    <row r="342" spans="7:14" ht="15" customHeight="1">
      <c r="G342" s="40">
        <v>22015</v>
      </c>
      <c r="H342" s="41" t="s">
        <v>908</v>
      </c>
      <c r="J342" s="40">
        <v>1903</v>
      </c>
      <c r="K342" s="41" t="s">
        <v>855</v>
      </c>
      <c r="M342" s="40">
        <v>608015026</v>
      </c>
      <c r="N342" s="41" t="s">
        <v>784</v>
      </c>
    </row>
    <row r="343" spans="7:14" ht="15" customHeight="1">
      <c r="G343" s="40">
        <v>22016</v>
      </c>
      <c r="H343" s="41" t="s">
        <v>909</v>
      </c>
      <c r="J343" s="40">
        <v>1904</v>
      </c>
      <c r="K343" s="41" t="s">
        <v>865</v>
      </c>
      <c r="M343" s="40">
        <v>608016001</v>
      </c>
      <c r="N343" s="41" t="s">
        <v>804</v>
      </c>
    </row>
    <row r="344" spans="7:14" ht="15" customHeight="1">
      <c r="G344" s="40">
        <v>22017</v>
      </c>
      <c r="H344" s="41" t="s">
        <v>910</v>
      </c>
      <c r="J344" s="40">
        <v>1905</v>
      </c>
      <c r="K344" s="41" t="s">
        <v>850</v>
      </c>
      <c r="M344" s="40">
        <v>608016002</v>
      </c>
      <c r="N344" s="41" t="s">
        <v>810</v>
      </c>
    </row>
    <row r="345" spans="7:14" ht="15" customHeight="1">
      <c r="G345" s="40">
        <v>22018</v>
      </c>
      <c r="H345" s="41" t="s">
        <v>911</v>
      </c>
      <c r="J345" s="40">
        <v>1906</v>
      </c>
      <c r="K345" s="41" t="s">
        <v>852</v>
      </c>
      <c r="M345" s="40">
        <v>608016003</v>
      </c>
      <c r="N345" s="41" t="s">
        <v>806</v>
      </c>
    </row>
    <row r="346" spans="7:14" ht="15" customHeight="1">
      <c r="G346" s="40">
        <v>22019</v>
      </c>
      <c r="H346" s="41" t="s">
        <v>912</v>
      </c>
      <c r="J346" s="40">
        <v>1907</v>
      </c>
      <c r="K346" s="41" t="s">
        <v>913</v>
      </c>
      <c r="M346" s="40">
        <v>608016004</v>
      </c>
      <c r="N346" s="41" t="s">
        <v>809</v>
      </c>
    </row>
    <row r="347" spans="7:14" ht="15" customHeight="1">
      <c r="G347" s="40">
        <v>22020</v>
      </c>
      <c r="H347" s="41" t="s">
        <v>914</v>
      </c>
      <c r="J347" s="40">
        <v>1908</v>
      </c>
      <c r="K347" s="41" t="s">
        <v>860</v>
      </c>
      <c r="M347" s="40">
        <v>608016005</v>
      </c>
      <c r="N347" s="41" t="s">
        <v>808</v>
      </c>
    </row>
    <row r="348" spans="7:14" ht="15" customHeight="1">
      <c r="G348" s="40">
        <v>22021</v>
      </c>
      <c r="H348" s="41" t="s">
        <v>320</v>
      </c>
      <c r="J348" s="40">
        <v>1909</v>
      </c>
      <c r="K348" s="41" t="s">
        <v>863</v>
      </c>
      <c r="M348" s="40">
        <v>608016006</v>
      </c>
      <c r="N348" s="41" t="s">
        <v>803</v>
      </c>
    </row>
    <row r="349" spans="7:14" ht="15" customHeight="1">
      <c r="G349" s="40">
        <v>22022</v>
      </c>
      <c r="H349" s="41" t="s">
        <v>915</v>
      </c>
      <c r="J349" s="40">
        <v>1910</v>
      </c>
      <c r="K349" s="41" t="s">
        <v>859</v>
      </c>
      <c r="M349" s="40">
        <v>608016007</v>
      </c>
      <c r="N349" s="41" t="s">
        <v>801</v>
      </c>
    </row>
    <row r="350" spans="7:14" ht="15" customHeight="1">
      <c r="G350" s="40">
        <v>22023</v>
      </c>
      <c r="H350" s="41" t="s">
        <v>916</v>
      </c>
      <c r="J350" s="40">
        <v>1911</v>
      </c>
      <c r="K350" s="41" t="s">
        <v>282</v>
      </c>
      <c r="M350" s="40">
        <v>608016008</v>
      </c>
      <c r="N350" s="41" t="s">
        <v>800</v>
      </c>
    </row>
    <row r="351" spans="7:14" ht="15" customHeight="1">
      <c r="G351" s="40">
        <v>22024</v>
      </c>
      <c r="H351" s="41" t="s">
        <v>917</v>
      </c>
      <c r="J351" s="40">
        <v>1912</v>
      </c>
      <c r="K351" s="41" t="s">
        <v>864</v>
      </c>
      <c r="M351" s="40">
        <v>608016009</v>
      </c>
      <c r="N351" s="41" t="s">
        <v>799</v>
      </c>
    </row>
    <row r="352" spans="7:14" ht="15" customHeight="1">
      <c r="G352" s="40">
        <v>22025</v>
      </c>
      <c r="H352" s="41" t="s">
        <v>308</v>
      </c>
      <c r="J352" s="40">
        <v>1913</v>
      </c>
      <c r="K352" s="41" t="s">
        <v>848</v>
      </c>
      <c r="M352" s="40">
        <v>608016010</v>
      </c>
      <c r="N352" s="41" t="s">
        <v>643</v>
      </c>
    </row>
    <row r="353" spans="7:14" ht="15" customHeight="1">
      <c r="G353" s="40">
        <v>22026</v>
      </c>
      <c r="H353" s="41" t="s">
        <v>918</v>
      </c>
      <c r="J353" s="40">
        <v>1914</v>
      </c>
      <c r="K353" s="41" t="s">
        <v>919</v>
      </c>
      <c r="M353" s="40">
        <v>608017001</v>
      </c>
      <c r="N353" s="41" t="s">
        <v>831</v>
      </c>
    </row>
    <row r="354" spans="7:14" ht="15" customHeight="1">
      <c r="G354" s="40">
        <v>22027</v>
      </c>
      <c r="H354" s="41" t="s">
        <v>920</v>
      </c>
      <c r="J354" s="40">
        <v>1916</v>
      </c>
      <c r="K354" s="41" t="s">
        <v>857</v>
      </c>
      <c r="M354" s="40">
        <v>608017002</v>
      </c>
      <c r="N354" s="41" t="s">
        <v>844</v>
      </c>
    </row>
    <row r="355" spans="7:14" ht="15" customHeight="1">
      <c r="G355" s="40">
        <v>22028</v>
      </c>
      <c r="H355" s="41" t="s">
        <v>921</v>
      </c>
      <c r="J355" s="40">
        <v>1917</v>
      </c>
      <c r="K355" s="41" t="s">
        <v>866</v>
      </c>
      <c r="M355" s="40">
        <v>608017003</v>
      </c>
      <c r="N355" s="41" t="s">
        <v>825</v>
      </c>
    </row>
    <row r="356" spans="7:14" ht="15" customHeight="1">
      <c r="G356" s="40">
        <v>22029</v>
      </c>
      <c r="H356" s="41" t="s">
        <v>922</v>
      </c>
      <c r="J356" s="40">
        <v>1998</v>
      </c>
      <c r="K356" s="41" t="s">
        <v>923</v>
      </c>
      <c r="M356" s="40">
        <v>608017004</v>
      </c>
      <c r="N356" s="41" t="s">
        <v>826</v>
      </c>
    </row>
    <row r="357" spans="7:14" ht="15" customHeight="1">
      <c r="G357" s="40">
        <v>22030</v>
      </c>
      <c r="H357" s="41" t="s">
        <v>924</v>
      </c>
      <c r="J357" s="40">
        <v>2001</v>
      </c>
      <c r="K357" s="41" t="s">
        <v>925</v>
      </c>
      <c r="M357" s="40">
        <v>608017005</v>
      </c>
      <c r="N357" s="41" t="s">
        <v>828</v>
      </c>
    </row>
    <row r="358" spans="7:14" ht="15" customHeight="1">
      <c r="G358" s="40">
        <v>22031</v>
      </c>
      <c r="H358" s="41" t="s">
        <v>926</v>
      </c>
      <c r="J358" s="40">
        <v>2002</v>
      </c>
      <c r="K358" s="41" t="s">
        <v>624</v>
      </c>
      <c r="M358" s="40">
        <v>608017006</v>
      </c>
      <c r="N358" s="41" t="s">
        <v>830</v>
      </c>
    </row>
    <row r="359" spans="7:14" ht="15" customHeight="1">
      <c r="G359" s="40">
        <v>22032</v>
      </c>
      <c r="H359" s="41" t="s">
        <v>927</v>
      </c>
      <c r="J359" s="40">
        <v>2003</v>
      </c>
      <c r="K359" s="41" t="s">
        <v>814</v>
      </c>
      <c r="M359" s="40">
        <v>608017007</v>
      </c>
      <c r="N359" s="41" t="s">
        <v>833</v>
      </c>
    </row>
    <row r="360" spans="7:14" ht="15" customHeight="1">
      <c r="G360" s="40">
        <v>22033</v>
      </c>
      <c r="H360" s="41" t="s">
        <v>928</v>
      </c>
      <c r="J360" s="40">
        <v>2004</v>
      </c>
      <c r="K360" s="41" t="s">
        <v>929</v>
      </c>
      <c r="M360" s="40">
        <v>608017008</v>
      </c>
      <c r="N360" s="41" t="s">
        <v>834</v>
      </c>
    </row>
    <row r="361" spans="7:14" ht="15" customHeight="1">
      <c r="G361" s="40">
        <v>22034</v>
      </c>
      <c r="H361" s="41" t="s">
        <v>930</v>
      </c>
      <c r="J361" s="40">
        <v>2005</v>
      </c>
      <c r="K361" s="41" t="s">
        <v>931</v>
      </c>
      <c r="M361" s="40">
        <v>608017009</v>
      </c>
      <c r="N361" s="41" t="s">
        <v>813</v>
      </c>
    </row>
    <row r="362" spans="7:14" ht="15" customHeight="1">
      <c r="G362" s="40">
        <v>22035</v>
      </c>
      <c r="H362" s="41" t="s">
        <v>932</v>
      </c>
      <c r="J362" s="40">
        <v>2006</v>
      </c>
      <c r="K362" s="41" t="s">
        <v>560</v>
      </c>
      <c r="M362" s="40">
        <v>608017010</v>
      </c>
      <c r="N362" s="41" t="s">
        <v>819</v>
      </c>
    </row>
    <row r="363" spans="7:14" ht="15" customHeight="1">
      <c r="G363" s="40">
        <v>22036</v>
      </c>
      <c r="H363" s="41" t="s">
        <v>933</v>
      </c>
      <c r="J363" s="40">
        <v>2007</v>
      </c>
      <c r="K363" s="41" t="s">
        <v>934</v>
      </c>
      <c r="M363" s="40">
        <v>608017011</v>
      </c>
      <c r="N363" s="41" t="s">
        <v>812</v>
      </c>
    </row>
    <row r="364" spans="7:14" ht="15" customHeight="1">
      <c r="G364" s="40">
        <v>22037</v>
      </c>
      <c r="H364" s="41" t="s">
        <v>363</v>
      </c>
      <c r="J364" s="40">
        <v>2008</v>
      </c>
      <c r="K364" s="41" t="s">
        <v>878</v>
      </c>
      <c r="M364" s="40">
        <v>608017012</v>
      </c>
      <c r="N364" s="41" t="s">
        <v>818</v>
      </c>
    </row>
    <row r="365" spans="7:14" ht="15" customHeight="1">
      <c r="G365" s="40">
        <v>22038</v>
      </c>
      <c r="H365" s="41" t="s">
        <v>935</v>
      </c>
      <c r="J365" s="40">
        <v>2009</v>
      </c>
      <c r="K365" s="41" t="s">
        <v>757</v>
      </c>
      <c r="M365" s="40">
        <v>608017013</v>
      </c>
      <c r="N365" s="41" t="s">
        <v>817</v>
      </c>
    </row>
    <row r="366" spans="7:14" ht="15" customHeight="1">
      <c r="G366" s="40">
        <v>22039</v>
      </c>
      <c r="H366" s="41" t="s">
        <v>936</v>
      </c>
      <c r="J366" s="40">
        <v>2010</v>
      </c>
      <c r="K366" s="41" t="s">
        <v>871</v>
      </c>
      <c r="M366" s="40">
        <v>608017014</v>
      </c>
      <c r="N366" s="41" t="s">
        <v>816</v>
      </c>
    </row>
    <row r="367" spans="7:14" ht="15" customHeight="1">
      <c r="G367" s="40">
        <v>22040</v>
      </c>
      <c r="H367" s="41" t="s">
        <v>937</v>
      </c>
      <c r="J367" s="40">
        <v>2011</v>
      </c>
      <c r="K367" s="41" t="s">
        <v>938</v>
      </c>
      <c r="M367" s="40">
        <v>608017015</v>
      </c>
      <c r="N367" s="41" t="s">
        <v>845</v>
      </c>
    </row>
    <row r="368" spans="7:14" ht="15" customHeight="1">
      <c r="G368" s="40">
        <v>22041</v>
      </c>
      <c r="H368" s="41" t="s">
        <v>939</v>
      </c>
      <c r="J368" s="40">
        <v>2098</v>
      </c>
      <c r="K368" s="41" t="s">
        <v>940</v>
      </c>
      <c r="M368" s="40">
        <v>608017016</v>
      </c>
      <c r="N368" s="41" t="s">
        <v>814</v>
      </c>
    </row>
    <row r="369" spans="7:14" ht="15" customHeight="1">
      <c r="G369" s="40">
        <v>22042</v>
      </c>
      <c r="H369" s="41" t="s">
        <v>941</v>
      </c>
      <c r="J369" s="40">
        <v>2101</v>
      </c>
      <c r="K369" s="41" t="s">
        <v>346</v>
      </c>
      <c r="M369" s="40">
        <v>608017017</v>
      </c>
      <c r="N369" s="41" t="s">
        <v>822</v>
      </c>
    </row>
    <row r="370" spans="7:14" ht="15" customHeight="1">
      <c r="G370" s="40">
        <v>22043</v>
      </c>
      <c r="H370" s="41" t="s">
        <v>942</v>
      </c>
      <c r="J370" s="40">
        <v>2102</v>
      </c>
      <c r="K370" s="41" t="s">
        <v>356</v>
      </c>
      <c r="M370" s="40">
        <v>608017018</v>
      </c>
      <c r="N370" s="41" t="s">
        <v>821</v>
      </c>
    </row>
    <row r="371" spans="7:14" ht="15" customHeight="1">
      <c r="G371" s="40">
        <v>22044</v>
      </c>
      <c r="H371" s="41" t="s">
        <v>943</v>
      </c>
      <c r="J371" s="40">
        <v>2103</v>
      </c>
      <c r="K371" s="41" t="s">
        <v>882</v>
      </c>
      <c r="M371" s="40">
        <v>608017019</v>
      </c>
      <c r="N371" s="41" t="s">
        <v>842</v>
      </c>
    </row>
    <row r="372" spans="7:14" ht="15" customHeight="1">
      <c r="G372" s="40">
        <v>22045</v>
      </c>
      <c r="H372" s="41" t="s">
        <v>944</v>
      </c>
      <c r="J372" s="40">
        <v>2104</v>
      </c>
      <c r="K372" s="41" t="s">
        <v>331</v>
      </c>
      <c r="M372" s="40">
        <v>608017020</v>
      </c>
      <c r="N372" s="41" t="s">
        <v>811</v>
      </c>
    </row>
    <row r="373" spans="7:14" ht="15" customHeight="1">
      <c r="G373" s="40">
        <v>22046</v>
      </c>
      <c r="H373" s="41" t="s">
        <v>572</v>
      </c>
      <c r="J373" s="40">
        <v>2105</v>
      </c>
      <c r="K373" s="41" t="s">
        <v>317</v>
      </c>
      <c r="M373" s="40">
        <v>608017021</v>
      </c>
      <c r="N373" s="41" t="s">
        <v>840</v>
      </c>
    </row>
    <row r="374" spans="7:14" ht="15" customHeight="1">
      <c r="G374" s="40">
        <v>22047</v>
      </c>
      <c r="H374" s="41" t="s">
        <v>945</v>
      </c>
      <c r="J374" s="40">
        <v>2106</v>
      </c>
      <c r="K374" s="41" t="s">
        <v>946</v>
      </c>
      <c r="M374" s="40">
        <v>608017022</v>
      </c>
      <c r="N374" s="41" t="s">
        <v>841</v>
      </c>
    </row>
    <row r="375" spans="7:14" ht="15" customHeight="1">
      <c r="G375" s="40">
        <v>22048</v>
      </c>
      <c r="H375" s="41" t="s">
        <v>947</v>
      </c>
      <c r="J375" s="40">
        <v>2107</v>
      </c>
      <c r="K375" s="41" t="s">
        <v>948</v>
      </c>
      <c r="M375" s="40">
        <v>608017023</v>
      </c>
      <c r="N375" s="41" t="s">
        <v>582</v>
      </c>
    </row>
    <row r="376" spans="7:14" ht="15" customHeight="1">
      <c r="G376" s="40">
        <v>23001</v>
      </c>
      <c r="H376" s="41" t="s">
        <v>949</v>
      </c>
      <c r="J376" s="40">
        <v>2108</v>
      </c>
      <c r="K376" s="41" t="s">
        <v>879</v>
      </c>
      <c r="M376" s="40">
        <v>608017024</v>
      </c>
      <c r="N376" s="41" t="s">
        <v>784</v>
      </c>
    </row>
    <row r="377" spans="7:14" ht="15" customHeight="1">
      <c r="G377" s="40">
        <v>23002</v>
      </c>
      <c r="H377" s="41" t="s">
        <v>950</v>
      </c>
      <c r="J377" s="40">
        <v>2109</v>
      </c>
      <c r="K377" s="41" t="s">
        <v>880</v>
      </c>
      <c r="M377" s="40">
        <v>608017025</v>
      </c>
      <c r="N377" s="41" t="s">
        <v>569</v>
      </c>
    </row>
    <row r="378" spans="7:14" ht="15" customHeight="1">
      <c r="G378" s="40">
        <v>23003</v>
      </c>
      <c r="H378" s="41" t="s">
        <v>407</v>
      </c>
      <c r="J378" s="40">
        <v>2110</v>
      </c>
      <c r="K378" s="41" t="s">
        <v>334</v>
      </c>
      <c r="M378" s="40">
        <v>608017026</v>
      </c>
      <c r="N378" s="41" t="s">
        <v>836</v>
      </c>
    </row>
    <row r="379" spans="7:14" ht="15" customHeight="1">
      <c r="G379" s="40">
        <v>23004</v>
      </c>
      <c r="H379" s="41" t="s">
        <v>308</v>
      </c>
      <c r="J379" s="40">
        <v>2111</v>
      </c>
      <c r="K379" s="41" t="s">
        <v>328</v>
      </c>
      <c r="M379" s="40">
        <v>608017027</v>
      </c>
      <c r="N379" s="41" t="s">
        <v>837</v>
      </c>
    </row>
    <row r="380" spans="7:14" ht="15" customHeight="1">
      <c r="G380" s="40">
        <v>23005</v>
      </c>
      <c r="H380" s="41" t="s">
        <v>951</v>
      </c>
      <c r="J380" s="40">
        <v>2112</v>
      </c>
      <c r="K380" s="41" t="s">
        <v>277</v>
      </c>
      <c r="M380" s="40">
        <v>608017028</v>
      </c>
      <c r="N380" s="41" t="s">
        <v>839</v>
      </c>
    </row>
    <row r="381" spans="7:14" ht="15" customHeight="1">
      <c r="G381" s="40">
        <v>23006</v>
      </c>
      <c r="H381" s="41" t="s">
        <v>952</v>
      </c>
      <c r="J381" s="40">
        <v>2113</v>
      </c>
      <c r="K381" s="41" t="s">
        <v>953</v>
      </c>
      <c r="M381" s="40">
        <v>608017029</v>
      </c>
      <c r="N381" s="41" t="s">
        <v>824</v>
      </c>
    </row>
    <row r="382" spans="7:14" ht="15" customHeight="1">
      <c r="G382" s="40">
        <v>23007</v>
      </c>
      <c r="H382" s="41" t="s">
        <v>954</v>
      </c>
      <c r="J382" s="40">
        <v>2114</v>
      </c>
      <c r="K382" s="41" t="s">
        <v>883</v>
      </c>
      <c r="M382" s="40">
        <v>608017030</v>
      </c>
      <c r="N382" s="41" t="s">
        <v>823</v>
      </c>
    </row>
    <row r="383" spans="7:14" ht="15" customHeight="1">
      <c r="G383" s="40">
        <v>23008</v>
      </c>
      <c r="H383" s="41" t="s">
        <v>955</v>
      </c>
      <c r="J383" s="40">
        <v>2115</v>
      </c>
      <c r="K383" s="41" t="s">
        <v>325</v>
      </c>
      <c r="M383" s="40">
        <v>608017031</v>
      </c>
      <c r="N383" s="41" t="s">
        <v>835</v>
      </c>
    </row>
    <row r="384" spans="7:14" ht="15" customHeight="1">
      <c r="G384" s="40">
        <v>23009</v>
      </c>
      <c r="H384" s="41" t="s">
        <v>956</v>
      </c>
      <c r="J384" s="40">
        <v>2116</v>
      </c>
      <c r="K384" s="41" t="s">
        <v>350</v>
      </c>
      <c r="M384" s="40">
        <v>608018001</v>
      </c>
      <c r="N384" s="41" t="s">
        <v>847</v>
      </c>
    </row>
    <row r="385" spans="7:14" ht="15" customHeight="1">
      <c r="G385" s="40">
        <v>23010</v>
      </c>
      <c r="H385" s="41" t="s">
        <v>590</v>
      </c>
      <c r="J385" s="40">
        <v>2117</v>
      </c>
      <c r="K385" s="41" t="s">
        <v>321</v>
      </c>
      <c r="M385" s="40">
        <v>608018002</v>
      </c>
      <c r="N385" s="41" t="s">
        <v>846</v>
      </c>
    </row>
    <row r="386" spans="7:14" ht="15" customHeight="1">
      <c r="G386" s="40">
        <v>23011</v>
      </c>
      <c r="H386" s="41" t="s">
        <v>957</v>
      </c>
      <c r="J386" s="40">
        <v>2118</v>
      </c>
      <c r="K386" s="41" t="s">
        <v>303</v>
      </c>
      <c r="M386" s="40">
        <v>608019001</v>
      </c>
      <c r="N386" s="41" t="s">
        <v>868</v>
      </c>
    </row>
    <row r="387" spans="7:14" ht="15" customHeight="1">
      <c r="G387" s="40">
        <v>24001</v>
      </c>
      <c r="H387" s="41" t="s">
        <v>958</v>
      </c>
      <c r="J387" s="40">
        <v>2119</v>
      </c>
      <c r="K387" s="41" t="s">
        <v>338</v>
      </c>
      <c r="M387" s="40">
        <v>608019002</v>
      </c>
      <c r="N387" s="41" t="s">
        <v>866</v>
      </c>
    </row>
    <row r="388" spans="7:14" ht="15" customHeight="1">
      <c r="G388" s="40">
        <v>24002</v>
      </c>
      <c r="H388" s="41" t="s">
        <v>959</v>
      </c>
      <c r="J388" s="40">
        <v>2120</v>
      </c>
      <c r="K388" s="41" t="s">
        <v>306</v>
      </c>
      <c r="M388" s="40">
        <v>608019003</v>
      </c>
      <c r="N388" s="41" t="s">
        <v>865</v>
      </c>
    </row>
    <row r="389" spans="7:14" ht="15" customHeight="1">
      <c r="G389" s="40">
        <v>24003</v>
      </c>
      <c r="H389" s="41" t="s">
        <v>366</v>
      </c>
      <c r="J389" s="40">
        <v>2121</v>
      </c>
      <c r="K389" s="41" t="s">
        <v>960</v>
      </c>
      <c r="M389" s="40">
        <v>608019004</v>
      </c>
      <c r="N389" s="41" t="s">
        <v>864</v>
      </c>
    </row>
    <row r="390" spans="7:14" ht="15" customHeight="1">
      <c r="G390" s="40">
        <v>24004</v>
      </c>
      <c r="H390" s="41" t="s">
        <v>961</v>
      </c>
      <c r="J390" s="40">
        <v>2122</v>
      </c>
      <c r="K390" s="41" t="s">
        <v>962</v>
      </c>
      <c r="M390" s="40">
        <v>608019005</v>
      </c>
      <c r="N390" s="41" t="s">
        <v>863</v>
      </c>
    </row>
    <row r="391" spans="7:14" ht="15" customHeight="1">
      <c r="G391" s="40">
        <v>24005</v>
      </c>
      <c r="H391" s="41" t="s">
        <v>762</v>
      </c>
      <c r="J391" s="40">
        <v>2123</v>
      </c>
      <c r="K391" s="41" t="s">
        <v>309</v>
      </c>
      <c r="M391" s="40">
        <v>608019006</v>
      </c>
      <c r="N391" s="41" t="s">
        <v>282</v>
      </c>
    </row>
    <row r="392" spans="7:14" ht="15" customHeight="1">
      <c r="G392" s="40">
        <v>24006</v>
      </c>
      <c r="H392" s="41" t="s">
        <v>963</v>
      </c>
      <c r="J392" s="40">
        <v>2198</v>
      </c>
      <c r="K392" s="41" t="s">
        <v>964</v>
      </c>
      <c r="M392" s="40">
        <v>608019007</v>
      </c>
      <c r="N392" s="41" t="s">
        <v>859</v>
      </c>
    </row>
    <row r="393" spans="7:14" ht="15" customHeight="1">
      <c r="G393" s="40">
        <v>24007</v>
      </c>
      <c r="H393" s="41" t="s">
        <v>965</v>
      </c>
      <c r="J393" s="40">
        <v>2201</v>
      </c>
      <c r="K393" s="41" t="s">
        <v>966</v>
      </c>
      <c r="M393" s="40">
        <v>608019008</v>
      </c>
      <c r="N393" s="41" t="s">
        <v>860</v>
      </c>
    </row>
    <row r="394" spans="7:14" ht="15" customHeight="1">
      <c r="G394" s="40">
        <v>24008</v>
      </c>
      <c r="H394" s="41" t="s">
        <v>967</v>
      </c>
      <c r="J394" s="40">
        <v>2202</v>
      </c>
      <c r="K394" s="41" t="s">
        <v>968</v>
      </c>
      <c r="M394" s="40">
        <v>608019009</v>
      </c>
      <c r="N394" s="41" t="s">
        <v>861</v>
      </c>
    </row>
    <row r="395" spans="7:14" ht="15" customHeight="1">
      <c r="G395" s="40">
        <v>24009</v>
      </c>
      <c r="H395" s="41" t="s">
        <v>969</v>
      </c>
      <c r="J395" s="40">
        <v>2203</v>
      </c>
      <c r="K395" s="41" t="s">
        <v>933</v>
      </c>
      <c r="M395" s="40">
        <v>608019010</v>
      </c>
      <c r="N395" s="41" t="s">
        <v>852</v>
      </c>
    </row>
    <row r="396" spans="7:14" ht="15" customHeight="1">
      <c r="G396" s="40">
        <v>24010</v>
      </c>
      <c r="H396" s="41" t="s">
        <v>970</v>
      </c>
      <c r="J396" s="40">
        <v>2204</v>
      </c>
      <c r="K396" s="41" t="s">
        <v>947</v>
      </c>
      <c r="M396" s="40">
        <v>608019011</v>
      </c>
      <c r="N396" s="41" t="s">
        <v>854</v>
      </c>
    </row>
    <row r="397" spans="7:14" ht="15" customHeight="1">
      <c r="G397" s="40">
        <v>24011</v>
      </c>
      <c r="H397" s="41" t="s">
        <v>971</v>
      </c>
      <c r="J397" s="40">
        <v>2205</v>
      </c>
      <c r="K397" s="41" t="s">
        <v>918</v>
      </c>
      <c r="M397" s="40">
        <v>608019012</v>
      </c>
      <c r="N397" s="41" t="s">
        <v>855</v>
      </c>
    </row>
    <row r="398" spans="7:14" ht="15" customHeight="1">
      <c r="G398" s="40">
        <v>24012</v>
      </c>
      <c r="H398" s="41" t="s">
        <v>972</v>
      </c>
      <c r="J398" s="40">
        <v>2206</v>
      </c>
      <c r="K398" s="41" t="s">
        <v>900</v>
      </c>
      <c r="M398" s="40">
        <v>608019013</v>
      </c>
      <c r="N398" s="41" t="s">
        <v>857</v>
      </c>
    </row>
    <row r="399" spans="7:14" ht="15" customHeight="1">
      <c r="G399" s="40">
        <v>24013</v>
      </c>
      <c r="H399" s="41" t="s">
        <v>973</v>
      </c>
      <c r="J399" s="40">
        <v>2207</v>
      </c>
      <c r="K399" s="41" t="s">
        <v>898</v>
      </c>
      <c r="M399" s="40">
        <v>608019014</v>
      </c>
      <c r="N399" s="41" t="s">
        <v>848</v>
      </c>
    </row>
    <row r="400" spans="7:14" ht="15" customHeight="1">
      <c r="G400" s="40">
        <v>24014</v>
      </c>
      <c r="H400" s="41" t="s">
        <v>535</v>
      </c>
      <c r="J400" s="40">
        <v>2208</v>
      </c>
      <c r="K400" s="41" t="s">
        <v>944</v>
      </c>
      <c r="M400" s="40">
        <v>608019015</v>
      </c>
      <c r="N400" s="41" t="s">
        <v>850</v>
      </c>
    </row>
    <row r="401" spans="7:14" ht="15" customHeight="1">
      <c r="G401" s="40">
        <v>24015</v>
      </c>
      <c r="H401" s="41" t="s">
        <v>974</v>
      </c>
      <c r="J401" s="40">
        <v>2209</v>
      </c>
      <c r="K401" s="41" t="s">
        <v>912</v>
      </c>
      <c r="M401" s="40">
        <v>608019016</v>
      </c>
      <c r="N401" s="41" t="s">
        <v>870</v>
      </c>
    </row>
    <row r="402" spans="7:14" ht="15" customHeight="1">
      <c r="G402" s="40">
        <v>24016</v>
      </c>
      <c r="H402" s="41" t="s">
        <v>760</v>
      </c>
      <c r="J402" s="40">
        <v>2210</v>
      </c>
      <c r="K402" s="41" t="s">
        <v>907</v>
      </c>
      <c r="M402" s="40">
        <v>608019017</v>
      </c>
      <c r="N402" s="41" t="s">
        <v>869</v>
      </c>
    </row>
    <row r="403" spans="7:14" ht="15" customHeight="1">
      <c r="G403" s="40">
        <v>25001</v>
      </c>
      <c r="H403" s="41" t="s">
        <v>975</v>
      </c>
      <c r="J403" s="40">
        <v>2211</v>
      </c>
      <c r="K403" s="41" t="s">
        <v>976</v>
      </c>
      <c r="M403" s="40">
        <v>608020001</v>
      </c>
      <c r="N403" s="41" t="s">
        <v>877</v>
      </c>
    </row>
    <row r="404" spans="7:14" ht="15" customHeight="1">
      <c r="G404" s="40">
        <v>25002</v>
      </c>
      <c r="H404" s="41" t="s">
        <v>977</v>
      </c>
      <c r="J404" s="40">
        <v>2212</v>
      </c>
      <c r="K404" s="41" t="s">
        <v>978</v>
      </c>
      <c r="M404" s="40">
        <v>608020002</v>
      </c>
      <c r="N404" s="41" t="s">
        <v>873</v>
      </c>
    </row>
    <row r="405" spans="7:14" ht="15" customHeight="1">
      <c r="G405" s="40">
        <v>25003</v>
      </c>
      <c r="H405" s="41" t="s">
        <v>979</v>
      </c>
      <c r="J405" s="40">
        <v>2213</v>
      </c>
      <c r="K405" s="41" t="s">
        <v>902</v>
      </c>
      <c r="M405" s="40">
        <v>608020003</v>
      </c>
      <c r="N405" s="41" t="s">
        <v>878</v>
      </c>
    </row>
    <row r="406" spans="7:14" ht="15" customHeight="1">
      <c r="G406" s="40">
        <v>25004</v>
      </c>
      <c r="H406" s="41" t="s">
        <v>980</v>
      </c>
      <c r="J406" s="40">
        <v>2214</v>
      </c>
      <c r="K406" s="41" t="s">
        <v>981</v>
      </c>
      <c r="M406" s="40">
        <v>608020004</v>
      </c>
      <c r="N406" s="41" t="s">
        <v>874</v>
      </c>
    </row>
    <row r="407" spans="7:14" ht="15" customHeight="1">
      <c r="G407" s="40">
        <v>25005</v>
      </c>
      <c r="H407" s="41" t="s">
        <v>982</v>
      </c>
      <c r="J407" s="40">
        <v>2215</v>
      </c>
      <c r="K407" s="41" t="s">
        <v>308</v>
      </c>
      <c r="M407" s="40">
        <v>608020005</v>
      </c>
      <c r="N407" s="41" t="s">
        <v>875</v>
      </c>
    </row>
    <row r="408" spans="7:14" ht="15" customHeight="1">
      <c r="G408" s="40">
        <v>25006</v>
      </c>
      <c r="H408" s="41" t="s">
        <v>983</v>
      </c>
      <c r="J408" s="40">
        <v>2216</v>
      </c>
      <c r="K408" s="41" t="s">
        <v>943</v>
      </c>
      <c r="M408" s="40">
        <v>608020006</v>
      </c>
      <c r="N408" s="41" t="s">
        <v>871</v>
      </c>
    </row>
    <row r="409" spans="7:14" ht="15" customHeight="1">
      <c r="G409" s="40">
        <v>25007</v>
      </c>
      <c r="H409" s="41" t="s">
        <v>984</v>
      </c>
      <c r="J409" s="40">
        <v>2217</v>
      </c>
      <c r="K409" s="41" t="s">
        <v>985</v>
      </c>
      <c r="M409" s="40">
        <v>608021004</v>
      </c>
      <c r="N409" s="41" t="s">
        <v>882</v>
      </c>
    </row>
    <row r="410" spans="7:14" ht="15" customHeight="1">
      <c r="G410" s="40">
        <v>25008</v>
      </c>
      <c r="H410" s="41" t="s">
        <v>986</v>
      </c>
      <c r="J410" s="40">
        <v>2218</v>
      </c>
      <c r="K410" s="41" t="s">
        <v>917</v>
      </c>
      <c r="M410" s="40">
        <v>608021010</v>
      </c>
      <c r="N410" s="41" t="s">
        <v>987</v>
      </c>
    </row>
    <row r="411" spans="7:14" ht="15" customHeight="1">
      <c r="G411" s="40">
        <v>25009</v>
      </c>
      <c r="H411" s="41" t="s">
        <v>590</v>
      </c>
      <c r="J411" s="40">
        <v>2219</v>
      </c>
      <c r="K411" s="41" t="s">
        <v>922</v>
      </c>
      <c r="M411" s="40">
        <v>608021016</v>
      </c>
      <c r="N411" s="41" t="s">
        <v>880</v>
      </c>
    </row>
    <row r="412" spans="7:14" ht="15" customHeight="1">
      <c r="G412" s="40">
        <v>25010</v>
      </c>
      <c r="H412" s="41" t="s">
        <v>988</v>
      </c>
      <c r="J412" s="40">
        <v>2220</v>
      </c>
      <c r="K412" s="41" t="s">
        <v>935</v>
      </c>
      <c r="M412" s="40">
        <v>608021021</v>
      </c>
      <c r="N412" s="41" t="s">
        <v>879</v>
      </c>
    </row>
    <row r="413" spans="7:14" ht="15" customHeight="1">
      <c r="G413" s="40">
        <v>26001</v>
      </c>
      <c r="H413" s="41" t="s">
        <v>989</v>
      </c>
      <c r="J413" s="40">
        <v>2221</v>
      </c>
      <c r="K413" s="41" t="s">
        <v>911</v>
      </c>
      <c r="M413" s="40">
        <v>608022001</v>
      </c>
      <c r="N413" s="41" t="s">
        <v>891</v>
      </c>
    </row>
    <row r="414" spans="7:14" ht="15" customHeight="1">
      <c r="G414" s="40">
        <v>26002</v>
      </c>
      <c r="H414" s="41" t="s">
        <v>372</v>
      </c>
      <c r="J414" s="40">
        <v>2222</v>
      </c>
      <c r="K414" s="41" t="s">
        <v>906</v>
      </c>
      <c r="M414" s="40">
        <v>608022002</v>
      </c>
      <c r="N414" s="41" t="s">
        <v>890</v>
      </c>
    </row>
    <row r="415" spans="7:14" ht="15" customHeight="1">
      <c r="G415" s="40">
        <v>26003</v>
      </c>
      <c r="H415" s="41" t="s">
        <v>369</v>
      </c>
      <c r="J415" s="40">
        <v>2223</v>
      </c>
      <c r="K415" s="41" t="s">
        <v>892</v>
      </c>
      <c r="M415" s="40">
        <v>608022003</v>
      </c>
      <c r="N415" s="41" t="s">
        <v>909</v>
      </c>
    </row>
    <row r="416" spans="7:14" ht="15" customHeight="1">
      <c r="G416" s="40">
        <v>26004</v>
      </c>
      <c r="H416" s="41" t="s">
        <v>990</v>
      </c>
      <c r="J416" s="40">
        <v>2224</v>
      </c>
      <c r="K416" s="41" t="s">
        <v>932</v>
      </c>
      <c r="M416" s="40">
        <v>608022004</v>
      </c>
      <c r="N416" s="41" t="s">
        <v>643</v>
      </c>
    </row>
    <row r="417" spans="7:14" ht="15" customHeight="1">
      <c r="G417" s="40">
        <v>26005</v>
      </c>
      <c r="H417" s="41" t="s">
        <v>991</v>
      </c>
      <c r="J417" s="40">
        <v>2225</v>
      </c>
      <c r="K417" s="41" t="s">
        <v>992</v>
      </c>
      <c r="M417" s="40">
        <v>608022005</v>
      </c>
      <c r="N417" s="41" t="s">
        <v>894</v>
      </c>
    </row>
    <row r="418" spans="7:14" ht="15" customHeight="1">
      <c r="G418" s="40">
        <v>26006</v>
      </c>
      <c r="H418" s="41" t="s">
        <v>993</v>
      </c>
      <c r="J418" s="40">
        <v>2226</v>
      </c>
      <c r="K418" s="41" t="s">
        <v>994</v>
      </c>
      <c r="M418" s="40">
        <v>608022006</v>
      </c>
      <c r="N418" s="41" t="s">
        <v>892</v>
      </c>
    </row>
    <row r="419" spans="7:14" ht="15" customHeight="1">
      <c r="G419" s="40">
        <v>26007</v>
      </c>
      <c r="H419" s="41" t="s">
        <v>265</v>
      </c>
      <c r="J419" s="40">
        <v>2227</v>
      </c>
      <c r="K419" s="41" t="s">
        <v>910</v>
      </c>
      <c r="M419" s="40">
        <v>608022007</v>
      </c>
      <c r="N419" s="41" t="s">
        <v>921</v>
      </c>
    </row>
    <row r="420" spans="7:14" ht="15" customHeight="1">
      <c r="G420" s="40">
        <v>26008</v>
      </c>
      <c r="H420" s="41" t="s">
        <v>995</v>
      </c>
      <c r="J420" s="40">
        <v>2229</v>
      </c>
      <c r="K420" s="41" t="s">
        <v>996</v>
      </c>
      <c r="M420" s="40">
        <v>608022008</v>
      </c>
      <c r="N420" s="41" t="s">
        <v>927</v>
      </c>
    </row>
    <row r="421" spans="7:14" ht="15" customHeight="1">
      <c r="G421" s="40">
        <v>26009</v>
      </c>
      <c r="H421" s="41" t="s">
        <v>997</v>
      </c>
      <c r="J421" s="40">
        <v>2230</v>
      </c>
      <c r="K421" s="41" t="s">
        <v>909</v>
      </c>
      <c r="M421" s="40">
        <v>608022009</v>
      </c>
      <c r="N421" s="41" t="s">
        <v>922</v>
      </c>
    </row>
    <row r="422" spans="7:14" ht="15" customHeight="1">
      <c r="G422" s="40">
        <v>26010</v>
      </c>
      <c r="H422" s="41" t="s">
        <v>998</v>
      </c>
      <c r="J422" s="40">
        <v>2231</v>
      </c>
      <c r="K422" s="41" t="s">
        <v>908</v>
      </c>
      <c r="M422" s="40">
        <v>608022010</v>
      </c>
      <c r="N422" s="41" t="s">
        <v>924</v>
      </c>
    </row>
    <row r="423" spans="7:14" ht="15" customHeight="1">
      <c r="G423" s="40">
        <v>26011</v>
      </c>
      <c r="H423" s="41" t="s">
        <v>999</v>
      </c>
      <c r="J423" s="40">
        <v>2232</v>
      </c>
      <c r="K423" s="41" t="s">
        <v>921</v>
      </c>
      <c r="M423" s="40">
        <v>608022011</v>
      </c>
      <c r="N423" s="41" t="s">
        <v>910</v>
      </c>
    </row>
    <row r="424" spans="7:14" ht="15" customHeight="1">
      <c r="G424" s="40">
        <v>26012</v>
      </c>
      <c r="H424" s="41" t="s">
        <v>1000</v>
      </c>
      <c r="J424" s="40">
        <v>2233</v>
      </c>
      <c r="K424" s="41" t="s">
        <v>926</v>
      </c>
      <c r="M424" s="40">
        <v>608022012</v>
      </c>
      <c r="N424" s="41" t="s">
        <v>911</v>
      </c>
    </row>
    <row r="425" spans="7:14" ht="15" customHeight="1">
      <c r="G425" s="40">
        <v>27001</v>
      </c>
      <c r="H425" s="41" t="s">
        <v>378</v>
      </c>
      <c r="J425" s="40">
        <v>2234</v>
      </c>
      <c r="K425" s="41" t="s">
        <v>1001</v>
      </c>
      <c r="M425" s="40">
        <v>608022013</v>
      </c>
      <c r="N425" s="41" t="s">
        <v>912</v>
      </c>
    </row>
    <row r="426" spans="7:14" ht="15" customHeight="1">
      <c r="G426" s="40">
        <v>27002</v>
      </c>
      <c r="H426" s="41" t="s">
        <v>1002</v>
      </c>
      <c r="J426" s="40">
        <v>2235</v>
      </c>
      <c r="K426" s="41" t="s">
        <v>939</v>
      </c>
      <c r="M426" s="40">
        <v>608022014</v>
      </c>
      <c r="N426" s="41" t="s">
        <v>944</v>
      </c>
    </row>
    <row r="427" spans="7:14" ht="15" customHeight="1">
      <c r="G427" s="40">
        <v>27003</v>
      </c>
      <c r="H427" s="41" t="s">
        <v>375</v>
      </c>
      <c r="J427" s="40">
        <v>2236</v>
      </c>
      <c r="K427" s="41" t="s">
        <v>282</v>
      </c>
      <c r="M427" s="40">
        <v>608022015</v>
      </c>
      <c r="N427" s="41" t="s">
        <v>916</v>
      </c>
    </row>
    <row r="428" spans="7:14" ht="15" customHeight="1">
      <c r="G428" s="40">
        <v>27004</v>
      </c>
      <c r="H428" s="41" t="s">
        <v>1003</v>
      </c>
      <c r="J428" s="40">
        <v>2237</v>
      </c>
      <c r="K428" s="41" t="s">
        <v>936</v>
      </c>
      <c r="M428" s="40">
        <v>608022016</v>
      </c>
      <c r="N428" s="41" t="s">
        <v>918</v>
      </c>
    </row>
    <row r="429" spans="7:14" ht="15" customHeight="1">
      <c r="G429" s="40">
        <v>27005</v>
      </c>
      <c r="H429" s="41" t="s">
        <v>1004</v>
      </c>
      <c r="J429" s="40">
        <v>2238</v>
      </c>
      <c r="K429" s="41" t="s">
        <v>945</v>
      </c>
      <c r="M429" s="40">
        <v>608022017</v>
      </c>
      <c r="N429" s="41" t="s">
        <v>907</v>
      </c>
    </row>
    <row r="430" spans="7:14" ht="15" customHeight="1">
      <c r="G430" s="40">
        <v>27006</v>
      </c>
      <c r="H430" s="41" t="s">
        <v>1005</v>
      </c>
      <c r="J430" s="40">
        <v>2239</v>
      </c>
      <c r="K430" s="41" t="s">
        <v>1006</v>
      </c>
      <c r="M430" s="40">
        <v>608022018</v>
      </c>
      <c r="N430" s="41" t="s">
        <v>906</v>
      </c>
    </row>
    <row r="431" spans="7:14" ht="15" customHeight="1">
      <c r="G431" s="40">
        <v>28001</v>
      </c>
      <c r="H431" s="41" t="s">
        <v>1007</v>
      </c>
      <c r="J431" s="40">
        <v>2240</v>
      </c>
      <c r="K431" s="41" t="s">
        <v>1008</v>
      </c>
      <c r="M431" s="40">
        <v>608022019</v>
      </c>
      <c r="N431" s="41" t="s">
        <v>569</v>
      </c>
    </row>
    <row r="432" spans="7:14" ht="15" customHeight="1">
      <c r="G432" s="40">
        <v>28002</v>
      </c>
      <c r="H432" s="41" t="s">
        <v>1009</v>
      </c>
      <c r="J432" s="40">
        <v>2241</v>
      </c>
      <c r="K432" s="41" t="s">
        <v>569</v>
      </c>
      <c r="M432" s="40">
        <v>608022020</v>
      </c>
      <c r="N432" s="41" t="s">
        <v>595</v>
      </c>
    </row>
    <row r="433" spans="7:14" ht="15" customHeight="1">
      <c r="G433" s="40">
        <v>28003</v>
      </c>
      <c r="H433" s="41" t="s">
        <v>1010</v>
      </c>
      <c r="J433" s="40">
        <v>2242</v>
      </c>
      <c r="K433" s="41" t="s">
        <v>320</v>
      </c>
      <c r="M433" s="40">
        <v>608022021</v>
      </c>
      <c r="N433" s="41" t="s">
        <v>936</v>
      </c>
    </row>
    <row r="434" spans="7:14" ht="15" customHeight="1">
      <c r="G434" s="40">
        <v>28004</v>
      </c>
      <c r="H434" s="41" t="s">
        <v>1011</v>
      </c>
      <c r="J434" s="40">
        <v>2243</v>
      </c>
      <c r="K434" s="41" t="s">
        <v>572</v>
      </c>
      <c r="M434" s="40">
        <v>608022022</v>
      </c>
      <c r="N434" s="41" t="s">
        <v>572</v>
      </c>
    </row>
    <row r="435" spans="7:14" ht="15" customHeight="1">
      <c r="G435" s="40">
        <v>28005</v>
      </c>
      <c r="H435" s="41" t="s">
        <v>1012</v>
      </c>
      <c r="J435" s="40">
        <v>2244</v>
      </c>
      <c r="K435" s="41" t="s">
        <v>941</v>
      </c>
      <c r="M435" s="40">
        <v>608022023</v>
      </c>
      <c r="N435" s="41" t="s">
        <v>935</v>
      </c>
    </row>
    <row r="436" spans="7:14" ht="15" customHeight="1">
      <c r="G436" s="40">
        <v>28006</v>
      </c>
      <c r="H436" s="41" t="s">
        <v>1013</v>
      </c>
      <c r="J436" s="40">
        <v>2245</v>
      </c>
      <c r="K436" s="41" t="s">
        <v>1014</v>
      </c>
      <c r="M436" s="40">
        <v>608022024</v>
      </c>
      <c r="N436" s="41" t="s">
        <v>908</v>
      </c>
    </row>
    <row r="437" spans="7:14" ht="15" customHeight="1">
      <c r="G437" s="40">
        <v>28007</v>
      </c>
      <c r="H437" s="41" t="s">
        <v>1015</v>
      </c>
      <c r="J437" s="40">
        <v>2246</v>
      </c>
      <c r="K437" s="41" t="s">
        <v>942</v>
      </c>
      <c r="M437" s="40">
        <v>608022025</v>
      </c>
      <c r="N437" s="41" t="s">
        <v>320</v>
      </c>
    </row>
    <row r="438" spans="7:14" ht="15" customHeight="1">
      <c r="G438" s="40">
        <v>28008</v>
      </c>
      <c r="H438" s="41" t="s">
        <v>1016</v>
      </c>
      <c r="J438" s="40">
        <v>2247</v>
      </c>
      <c r="K438" s="41" t="s">
        <v>895</v>
      </c>
      <c r="M438" s="40">
        <v>608022026</v>
      </c>
      <c r="N438" s="41" t="s">
        <v>932</v>
      </c>
    </row>
    <row r="439" spans="7:14" ht="15" customHeight="1">
      <c r="G439" s="40">
        <v>28009</v>
      </c>
      <c r="H439" s="41" t="s">
        <v>678</v>
      </c>
      <c r="J439" s="40">
        <v>2248</v>
      </c>
      <c r="K439" s="41" t="s">
        <v>937</v>
      </c>
      <c r="M439" s="40">
        <v>608022027</v>
      </c>
      <c r="N439" s="41" t="s">
        <v>900</v>
      </c>
    </row>
    <row r="440" spans="7:14" ht="15" customHeight="1">
      <c r="G440" s="40">
        <v>28010</v>
      </c>
      <c r="H440" s="41" t="s">
        <v>1017</v>
      </c>
      <c r="J440" s="40">
        <v>2249</v>
      </c>
      <c r="K440" s="41" t="s">
        <v>928</v>
      </c>
      <c r="M440" s="40">
        <v>608022028</v>
      </c>
      <c r="N440" s="41" t="s">
        <v>308</v>
      </c>
    </row>
    <row r="441" spans="7:14" ht="15" customHeight="1">
      <c r="G441" s="40">
        <v>28011</v>
      </c>
      <c r="H441" s="41" t="s">
        <v>1018</v>
      </c>
      <c r="J441" s="40">
        <v>2250</v>
      </c>
      <c r="K441" s="41" t="s">
        <v>1019</v>
      </c>
      <c r="M441" s="40">
        <v>608022029</v>
      </c>
      <c r="N441" s="41" t="s">
        <v>942</v>
      </c>
    </row>
    <row r="442" spans="7:14" ht="15" customHeight="1">
      <c r="G442" s="40">
        <v>28012</v>
      </c>
      <c r="H442" s="41" t="s">
        <v>1020</v>
      </c>
      <c r="J442" s="40">
        <v>2251</v>
      </c>
      <c r="K442" s="41" t="s">
        <v>894</v>
      </c>
      <c r="M442" s="40">
        <v>608022030</v>
      </c>
      <c r="N442" s="41" t="s">
        <v>917</v>
      </c>
    </row>
    <row r="443" spans="7:14" ht="15" customHeight="1">
      <c r="G443" s="40">
        <v>28013</v>
      </c>
      <c r="H443" s="41" t="s">
        <v>1021</v>
      </c>
      <c r="J443" s="40">
        <v>2252</v>
      </c>
      <c r="K443" s="41" t="s">
        <v>595</v>
      </c>
      <c r="M443" s="40">
        <v>608022031</v>
      </c>
      <c r="N443" s="41" t="s">
        <v>898</v>
      </c>
    </row>
    <row r="444" spans="7:14" ht="15" customHeight="1">
      <c r="G444" s="40">
        <v>28014</v>
      </c>
      <c r="H444" s="41" t="s">
        <v>1022</v>
      </c>
      <c r="J444" s="40">
        <v>2298</v>
      </c>
      <c r="K444" s="41" t="s">
        <v>1023</v>
      </c>
      <c r="M444" s="40">
        <v>608022032</v>
      </c>
      <c r="N444" s="41" t="s">
        <v>920</v>
      </c>
    </row>
    <row r="445" spans="7:14" ht="15" customHeight="1">
      <c r="G445" s="40">
        <v>29001</v>
      </c>
      <c r="H445" s="41" t="s">
        <v>1024</v>
      </c>
      <c r="J445" s="40">
        <v>2301</v>
      </c>
      <c r="K445" s="41" t="s">
        <v>1025</v>
      </c>
      <c r="M445" s="40">
        <v>608022033</v>
      </c>
      <c r="N445" s="41" t="s">
        <v>897</v>
      </c>
    </row>
    <row r="446" spans="7:14" ht="15" customHeight="1">
      <c r="G446" s="40">
        <v>29002</v>
      </c>
      <c r="H446" s="41" t="s">
        <v>1026</v>
      </c>
      <c r="J446" s="40">
        <v>2303</v>
      </c>
      <c r="K446" s="41" t="s">
        <v>308</v>
      </c>
      <c r="M446" s="40">
        <v>608022034</v>
      </c>
      <c r="N446" s="41" t="s">
        <v>914</v>
      </c>
    </row>
    <row r="447" spans="7:14" ht="15" customHeight="1">
      <c r="G447" s="40">
        <v>29003</v>
      </c>
      <c r="H447" s="41" t="s">
        <v>1027</v>
      </c>
      <c r="J447" s="40">
        <v>2305</v>
      </c>
      <c r="K447" s="41" t="s">
        <v>954</v>
      </c>
      <c r="M447" s="40">
        <v>608022035</v>
      </c>
      <c r="N447" s="41" t="s">
        <v>937</v>
      </c>
    </row>
    <row r="448" spans="7:14" ht="15" customHeight="1">
      <c r="G448" s="40">
        <v>29004</v>
      </c>
      <c r="H448" s="41" t="s">
        <v>1028</v>
      </c>
      <c r="J448" s="40">
        <v>2314</v>
      </c>
      <c r="K448" s="41" t="s">
        <v>949</v>
      </c>
      <c r="M448" s="40">
        <v>608022036</v>
      </c>
      <c r="N448" s="41" t="s">
        <v>915</v>
      </c>
    </row>
    <row r="449" spans="7:14" ht="15" customHeight="1">
      <c r="G449" s="40">
        <v>29005</v>
      </c>
      <c r="H449" s="41" t="s">
        <v>1029</v>
      </c>
      <c r="J449" s="40">
        <v>2315</v>
      </c>
      <c r="K449" s="41" t="s">
        <v>1030</v>
      </c>
      <c r="M449" s="40">
        <v>608022037</v>
      </c>
      <c r="N449" s="41" t="s">
        <v>902</v>
      </c>
    </row>
    <row r="450" spans="7:14" ht="15" customHeight="1">
      <c r="G450" s="40">
        <v>29006</v>
      </c>
      <c r="H450" s="41" t="s">
        <v>1031</v>
      </c>
      <c r="J450" s="40">
        <v>2317</v>
      </c>
      <c r="K450" s="41" t="s">
        <v>1032</v>
      </c>
      <c r="M450" s="40">
        <v>608022038</v>
      </c>
      <c r="N450" s="41" t="s">
        <v>895</v>
      </c>
    </row>
    <row r="451" spans="7:14" ht="15" customHeight="1">
      <c r="G451" s="40">
        <v>29007</v>
      </c>
      <c r="H451" s="41" t="s">
        <v>1033</v>
      </c>
      <c r="J451" s="40">
        <v>2318</v>
      </c>
      <c r="K451" s="41" t="s">
        <v>407</v>
      </c>
      <c r="M451" s="40">
        <v>608022039</v>
      </c>
      <c r="N451" s="41" t="s">
        <v>930</v>
      </c>
    </row>
    <row r="452" spans="7:14" ht="15" customHeight="1">
      <c r="G452" s="40">
        <v>29008</v>
      </c>
      <c r="H452" s="41" t="s">
        <v>1034</v>
      </c>
      <c r="J452" s="40">
        <v>2319</v>
      </c>
      <c r="K452" s="41" t="s">
        <v>1035</v>
      </c>
      <c r="M452" s="40">
        <v>608022040</v>
      </c>
      <c r="N452" s="41" t="s">
        <v>943</v>
      </c>
    </row>
    <row r="453" spans="7:14" ht="15" customHeight="1">
      <c r="G453" s="40">
        <v>29010</v>
      </c>
      <c r="H453" s="41" t="s">
        <v>1036</v>
      </c>
      <c r="J453" s="40">
        <v>2322</v>
      </c>
      <c r="K453" s="41" t="s">
        <v>956</v>
      </c>
      <c r="M453" s="40">
        <v>608022041</v>
      </c>
      <c r="N453" s="41" t="s">
        <v>926</v>
      </c>
    </row>
    <row r="454" spans="7:14" ht="15" customHeight="1">
      <c r="G454" s="40">
        <v>29011</v>
      </c>
      <c r="H454" s="41" t="s">
        <v>1037</v>
      </c>
      <c r="J454" s="40">
        <v>2323</v>
      </c>
      <c r="K454" s="41" t="s">
        <v>951</v>
      </c>
      <c r="M454" s="40">
        <v>608022042</v>
      </c>
      <c r="N454" s="41" t="s">
        <v>947</v>
      </c>
    </row>
    <row r="455" spans="7:14" ht="15" customHeight="1">
      <c r="G455" s="40">
        <v>29012</v>
      </c>
      <c r="H455" s="41" t="s">
        <v>1038</v>
      </c>
      <c r="J455" s="40">
        <v>2324</v>
      </c>
      <c r="K455" s="41" t="s">
        <v>590</v>
      </c>
      <c r="M455" s="40">
        <v>608022043</v>
      </c>
      <c r="N455" s="41" t="s">
        <v>941</v>
      </c>
    </row>
    <row r="456" spans="7:14" ht="15" customHeight="1">
      <c r="G456" s="40">
        <v>29013</v>
      </c>
      <c r="H456" s="41" t="s">
        <v>1039</v>
      </c>
      <c r="J456" s="40">
        <v>2398</v>
      </c>
      <c r="K456" s="41" t="s">
        <v>1040</v>
      </c>
      <c r="M456" s="40">
        <v>608022044</v>
      </c>
      <c r="N456" s="41" t="s">
        <v>939</v>
      </c>
    </row>
    <row r="457" spans="7:14" ht="15" customHeight="1">
      <c r="G457" s="40">
        <v>29014</v>
      </c>
      <c r="H457" s="41" t="s">
        <v>381</v>
      </c>
      <c r="J457" s="40">
        <v>2401</v>
      </c>
      <c r="K457" s="41" t="s">
        <v>972</v>
      </c>
      <c r="M457" s="40">
        <v>608022045</v>
      </c>
      <c r="N457" s="41" t="s">
        <v>945</v>
      </c>
    </row>
    <row r="458" spans="7:14" ht="15" customHeight="1">
      <c r="G458" s="40">
        <v>29015</v>
      </c>
      <c r="H458" s="41" t="s">
        <v>1041</v>
      </c>
      <c r="J458" s="40">
        <v>2402</v>
      </c>
      <c r="K458" s="41" t="s">
        <v>969</v>
      </c>
      <c r="M458" s="40">
        <v>608022046</v>
      </c>
      <c r="N458" s="41" t="s">
        <v>928</v>
      </c>
    </row>
    <row r="459" spans="7:14" ht="15" customHeight="1">
      <c r="G459" s="40">
        <v>29016</v>
      </c>
      <c r="H459" s="41" t="s">
        <v>1042</v>
      </c>
      <c r="J459" s="40">
        <v>2403</v>
      </c>
      <c r="K459" s="41" t="s">
        <v>1043</v>
      </c>
      <c r="M459" s="40">
        <v>608022047</v>
      </c>
      <c r="N459" s="41" t="s">
        <v>933</v>
      </c>
    </row>
    <row r="460" spans="7:14" ht="15" customHeight="1">
      <c r="G460" s="40">
        <v>29018</v>
      </c>
      <c r="H460" s="41" t="s">
        <v>1044</v>
      </c>
      <c r="J460" s="40">
        <v>2404</v>
      </c>
      <c r="K460" s="41" t="s">
        <v>762</v>
      </c>
      <c r="M460" s="40">
        <v>608023001</v>
      </c>
      <c r="N460" s="41" t="s">
        <v>1045</v>
      </c>
    </row>
    <row r="461" spans="7:14" ht="15" customHeight="1">
      <c r="G461" s="40">
        <v>29019</v>
      </c>
      <c r="H461" s="41" t="s">
        <v>1046</v>
      </c>
      <c r="J461" s="40">
        <v>2405</v>
      </c>
      <c r="K461" s="41" t="s">
        <v>1047</v>
      </c>
      <c r="M461" s="40">
        <v>608023002</v>
      </c>
      <c r="N461" s="41" t="s">
        <v>952</v>
      </c>
    </row>
    <row r="462" spans="7:14" ht="15" customHeight="1">
      <c r="G462" s="40">
        <v>29020</v>
      </c>
      <c r="H462" s="41" t="s">
        <v>535</v>
      </c>
      <c r="J462" s="40">
        <v>2406</v>
      </c>
      <c r="K462" s="41" t="s">
        <v>967</v>
      </c>
      <c r="M462" s="40">
        <v>608023003</v>
      </c>
      <c r="N462" s="41" t="s">
        <v>1048</v>
      </c>
    </row>
    <row r="463" spans="7:14" ht="15" customHeight="1">
      <c r="G463" s="40">
        <v>29021</v>
      </c>
      <c r="H463" s="41" t="s">
        <v>1049</v>
      </c>
      <c r="J463" s="40">
        <v>2407</v>
      </c>
      <c r="K463" s="41" t="s">
        <v>963</v>
      </c>
      <c r="M463" s="40">
        <v>608023004</v>
      </c>
      <c r="N463" s="41" t="s">
        <v>957</v>
      </c>
    </row>
    <row r="464" spans="7:14" ht="15" customHeight="1">
      <c r="G464" s="40">
        <v>30001</v>
      </c>
      <c r="H464" s="41" t="s">
        <v>1050</v>
      </c>
      <c r="J464" s="40">
        <v>2408</v>
      </c>
      <c r="K464" s="41" t="s">
        <v>959</v>
      </c>
      <c r="M464" s="40">
        <v>608023005</v>
      </c>
      <c r="N464" s="41" t="s">
        <v>1051</v>
      </c>
    </row>
    <row r="465" spans="7:14" ht="15" customHeight="1">
      <c r="G465" s="40">
        <v>30002</v>
      </c>
      <c r="H465" s="41" t="s">
        <v>757</v>
      </c>
      <c r="J465" s="40">
        <v>2409</v>
      </c>
      <c r="K465" s="41" t="s">
        <v>973</v>
      </c>
      <c r="M465" s="40">
        <v>608023006</v>
      </c>
      <c r="N465" s="41" t="s">
        <v>917</v>
      </c>
    </row>
    <row r="466" spans="7:14" ht="15" customHeight="1">
      <c r="G466" s="40">
        <v>30003</v>
      </c>
      <c r="H466" s="41" t="s">
        <v>1052</v>
      </c>
      <c r="J466" s="40">
        <v>2410</v>
      </c>
      <c r="K466" s="41" t="s">
        <v>974</v>
      </c>
      <c r="M466" s="40">
        <v>608023007</v>
      </c>
      <c r="N466" s="41" t="s">
        <v>1053</v>
      </c>
    </row>
    <row r="467" spans="7:14" ht="15" customHeight="1">
      <c r="G467" s="40">
        <v>30004</v>
      </c>
      <c r="H467" s="41" t="s">
        <v>1054</v>
      </c>
      <c r="J467" s="40">
        <v>2411</v>
      </c>
      <c r="K467" s="41" t="s">
        <v>961</v>
      </c>
      <c r="M467" s="40">
        <v>608023008</v>
      </c>
      <c r="N467" s="41" t="s">
        <v>1055</v>
      </c>
    </row>
    <row r="468" spans="7:14" ht="15" customHeight="1">
      <c r="G468" s="40">
        <v>30005</v>
      </c>
      <c r="H468" s="41" t="s">
        <v>1056</v>
      </c>
      <c r="J468" s="40">
        <v>2412</v>
      </c>
      <c r="K468" s="41" t="s">
        <v>535</v>
      </c>
      <c r="M468" s="40">
        <v>608023009</v>
      </c>
      <c r="N468" s="41" t="s">
        <v>1057</v>
      </c>
    </row>
    <row r="469" spans="7:14" ht="15" customHeight="1">
      <c r="G469" s="40">
        <v>30006</v>
      </c>
      <c r="H469" s="41" t="s">
        <v>581</v>
      </c>
      <c r="J469" s="40">
        <v>2413</v>
      </c>
      <c r="K469" s="41" t="s">
        <v>760</v>
      </c>
      <c r="M469" s="40">
        <v>608023010</v>
      </c>
      <c r="N469" s="41" t="s">
        <v>1058</v>
      </c>
    </row>
    <row r="470" spans="7:14" ht="15" customHeight="1">
      <c r="G470" s="40">
        <v>30007</v>
      </c>
      <c r="H470" s="41" t="s">
        <v>1059</v>
      </c>
      <c r="J470" s="40">
        <v>2414</v>
      </c>
      <c r="K470" s="41" t="s">
        <v>958</v>
      </c>
      <c r="M470" s="40">
        <v>608023011</v>
      </c>
      <c r="N470" s="41" t="s">
        <v>1060</v>
      </c>
    </row>
    <row r="471" spans="7:14" ht="15" customHeight="1">
      <c r="G471" s="40">
        <v>30008</v>
      </c>
      <c r="H471" s="41" t="s">
        <v>1061</v>
      </c>
      <c r="J471" s="40">
        <v>2415</v>
      </c>
      <c r="K471" s="41" t="s">
        <v>366</v>
      </c>
      <c r="M471" s="40">
        <v>608023012</v>
      </c>
      <c r="N471" s="41" t="s">
        <v>949</v>
      </c>
    </row>
    <row r="472" spans="7:14" ht="15" customHeight="1">
      <c r="G472" s="40">
        <v>30009</v>
      </c>
      <c r="H472" s="41" t="s">
        <v>1062</v>
      </c>
      <c r="J472" s="40">
        <v>2416</v>
      </c>
      <c r="K472" s="41" t="s">
        <v>965</v>
      </c>
      <c r="M472" s="40">
        <v>608023013</v>
      </c>
      <c r="N472" s="41" t="s">
        <v>1063</v>
      </c>
    </row>
    <row r="473" spans="7:14" ht="15" customHeight="1">
      <c r="G473" s="40">
        <v>30010</v>
      </c>
      <c r="H473" s="41" t="s">
        <v>1064</v>
      </c>
      <c r="J473" s="40">
        <v>2498</v>
      </c>
      <c r="K473" s="41" t="s">
        <v>1065</v>
      </c>
      <c r="M473" s="40">
        <v>608023014</v>
      </c>
      <c r="N473" s="41" t="s">
        <v>1066</v>
      </c>
    </row>
    <row r="474" spans="7:14" ht="15" customHeight="1">
      <c r="G474" s="40">
        <v>30011</v>
      </c>
      <c r="H474" s="41" t="s">
        <v>1067</v>
      </c>
      <c r="J474" s="40">
        <v>2501</v>
      </c>
      <c r="K474" s="41" t="s">
        <v>986</v>
      </c>
      <c r="M474" s="40">
        <v>608023015</v>
      </c>
      <c r="N474" s="41" t="s">
        <v>1068</v>
      </c>
    </row>
    <row r="475" spans="7:14" ht="15" customHeight="1">
      <c r="G475" s="40">
        <v>30012</v>
      </c>
      <c r="H475" s="41" t="s">
        <v>1069</v>
      </c>
      <c r="J475" s="40">
        <v>2502</v>
      </c>
      <c r="K475" s="41" t="s">
        <v>988</v>
      </c>
      <c r="M475" s="40">
        <v>608023016</v>
      </c>
      <c r="N475" s="41" t="s">
        <v>1070</v>
      </c>
    </row>
    <row r="476" spans="7:14" ht="15" customHeight="1">
      <c r="G476" s="40">
        <v>30013</v>
      </c>
      <c r="H476" s="41" t="s">
        <v>1071</v>
      </c>
      <c r="J476" s="40">
        <v>2503</v>
      </c>
      <c r="K476" s="41" t="s">
        <v>1072</v>
      </c>
      <c r="M476" s="40">
        <v>608024001</v>
      </c>
      <c r="N476" s="41" t="s">
        <v>969</v>
      </c>
    </row>
    <row r="477" spans="7:14" ht="15" customHeight="1">
      <c r="G477" s="40">
        <v>30014</v>
      </c>
      <c r="H477" s="41" t="s">
        <v>1073</v>
      </c>
      <c r="J477" s="40">
        <v>2504</v>
      </c>
      <c r="K477" s="41" t="s">
        <v>984</v>
      </c>
      <c r="M477" s="40">
        <v>608024002</v>
      </c>
      <c r="N477" s="41" t="s">
        <v>970</v>
      </c>
    </row>
    <row r="478" spans="7:14" ht="15" customHeight="1">
      <c r="G478" s="40">
        <v>30015</v>
      </c>
      <c r="H478" s="41" t="s">
        <v>1074</v>
      </c>
      <c r="J478" s="40">
        <v>2505</v>
      </c>
      <c r="K478" s="41" t="s">
        <v>1075</v>
      </c>
      <c r="M478" s="40">
        <v>608024003</v>
      </c>
      <c r="N478" s="41" t="s">
        <v>973</v>
      </c>
    </row>
    <row r="479" spans="7:14" ht="15" customHeight="1">
      <c r="G479" s="40">
        <v>30016</v>
      </c>
      <c r="H479" s="41" t="s">
        <v>1076</v>
      </c>
      <c r="J479" s="40">
        <v>2506</v>
      </c>
      <c r="K479" s="41" t="s">
        <v>983</v>
      </c>
      <c r="M479" s="40">
        <v>608024004</v>
      </c>
      <c r="N479" s="41" t="s">
        <v>535</v>
      </c>
    </row>
    <row r="480" spans="7:14" ht="15" customHeight="1">
      <c r="G480" s="40">
        <v>30017</v>
      </c>
      <c r="H480" s="41" t="s">
        <v>1077</v>
      </c>
      <c r="J480" s="40">
        <v>2507</v>
      </c>
      <c r="K480" s="41" t="s">
        <v>975</v>
      </c>
      <c r="M480" s="40">
        <v>608024005</v>
      </c>
      <c r="N480" s="41" t="s">
        <v>971</v>
      </c>
    </row>
    <row r="481" spans="7:14" ht="15" customHeight="1">
      <c r="G481" s="40">
        <v>30018</v>
      </c>
      <c r="H481" s="41" t="s">
        <v>1078</v>
      </c>
      <c r="J481" s="40">
        <v>2508</v>
      </c>
      <c r="K481" s="41" t="s">
        <v>982</v>
      </c>
      <c r="M481" s="40">
        <v>608024006</v>
      </c>
      <c r="N481" s="41" t="s">
        <v>972</v>
      </c>
    </row>
    <row r="482" spans="7:14" ht="15" customHeight="1">
      <c r="G482" s="40">
        <v>30019</v>
      </c>
      <c r="H482" s="41" t="s">
        <v>1079</v>
      </c>
      <c r="J482" s="40">
        <v>2509</v>
      </c>
      <c r="K482" s="41" t="s">
        <v>1080</v>
      </c>
      <c r="M482" s="40">
        <v>608024007</v>
      </c>
      <c r="N482" s="41" t="s">
        <v>974</v>
      </c>
    </row>
    <row r="483" spans="7:14" ht="15" customHeight="1">
      <c r="G483" s="40">
        <v>30020</v>
      </c>
      <c r="H483" s="41" t="s">
        <v>1081</v>
      </c>
      <c r="J483" s="40">
        <v>2510</v>
      </c>
      <c r="K483" s="41" t="s">
        <v>590</v>
      </c>
      <c r="M483" s="40">
        <v>608024008</v>
      </c>
      <c r="N483" s="41" t="s">
        <v>760</v>
      </c>
    </row>
    <row r="484" spans="7:14" ht="15" customHeight="1">
      <c r="G484" s="40">
        <v>30021</v>
      </c>
      <c r="H484" s="41" t="s">
        <v>1082</v>
      </c>
      <c r="J484" s="40">
        <v>2511</v>
      </c>
      <c r="K484" s="41" t="s">
        <v>979</v>
      </c>
      <c r="M484" s="40">
        <v>608024009</v>
      </c>
      <c r="N484" s="41" t="s">
        <v>963</v>
      </c>
    </row>
    <row r="485" spans="7:14" ht="15" customHeight="1">
      <c r="G485" s="40">
        <v>30022</v>
      </c>
      <c r="H485" s="41" t="s">
        <v>1083</v>
      </c>
      <c r="J485" s="40">
        <v>2598</v>
      </c>
      <c r="K485" s="41" t="s">
        <v>1084</v>
      </c>
      <c r="M485" s="40">
        <v>608024010</v>
      </c>
      <c r="N485" s="41" t="s">
        <v>762</v>
      </c>
    </row>
    <row r="486" spans="7:14" ht="15" customHeight="1">
      <c r="G486" s="40">
        <v>30023</v>
      </c>
      <c r="H486" s="41" t="s">
        <v>1085</v>
      </c>
      <c r="J486" s="40">
        <v>2601</v>
      </c>
      <c r="K486" s="41" t="s">
        <v>1086</v>
      </c>
      <c r="M486" s="40">
        <v>608024011</v>
      </c>
      <c r="N486" s="41" t="s">
        <v>967</v>
      </c>
    </row>
    <row r="487" spans="7:14" ht="15" customHeight="1">
      <c r="G487" s="40">
        <v>30024</v>
      </c>
      <c r="H487" s="41" t="s">
        <v>1087</v>
      </c>
      <c r="J487" s="40">
        <v>2602</v>
      </c>
      <c r="K487" s="41" t="s">
        <v>1088</v>
      </c>
      <c r="M487" s="40">
        <v>608024012</v>
      </c>
      <c r="N487" s="41" t="s">
        <v>965</v>
      </c>
    </row>
    <row r="488" spans="7:14" ht="15" customHeight="1">
      <c r="G488" s="40">
        <v>30025</v>
      </c>
      <c r="H488" s="41" t="s">
        <v>1089</v>
      </c>
      <c r="J488" s="40">
        <v>2604</v>
      </c>
      <c r="K488" s="41" t="s">
        <v>1090</v>
      </c>
      <c r="M488" s="40">
        <v>608024013</v>
      </c>
      <c r="N488" s="41" t="s">
        <v>959</v>
      </c>
    </row>
    <row r="489" spans="7:14" ht="15" customHeight="1">
      <c r="G489" s="40">
        <v>30026</v>
      </c>
      <c r="H489" s="41" t="s">
        <v>1091</v>
      </c>
      <c r="J489" s="40">
        <v>2605</v>
      </c>
      <c r="K489" s="41" t="s">
        <v>1092</v>
      </c>
      <c r="M489" s="40">
        <v>608024014</v>
      </c>
      <c r="N489" s="41" t="s">
        <v>958</v>
      </c>
    </row>
    <row r="490" spans="7:14" ht="15" customHeight="1">
      <c r="G490" s="40">
        <v>30027</v>
      </c>
      <c r="H490" s="41" t="s">
        <v>1093</v>
      </c>
      <c r="J490" s="40">
        <v>2606</v>
      </c>
      <c r="K490" s="41" t="s">
        <v>265</v>
      </c>
      <c r="M490" s="40">
        <v>608024015</v>
      </c>
      <c r="N490" s="41" t="s">
        <v>961</v>
      </c>
    </row>
    <row r="491" spans="7:14" ht="15" customHeight="1">
      <c r="G491" s="40">
        <v>30028</v>
      </c>
      <c r="H491" s="41" t="s">
        <v>1094</v>
      </c>
      <c r="J491" s="40">
        <v>2609</v>
      </c>
      <c r="K491" s="41" t="s">
        <v>997</v>
      </c>
      <c r="M491" s="40">
        <v>608025001</v>
      </c>
      <c r="N491" s="41" t="s">
        <v>980</v>
      </c>
    </row>
    <row r="492" spans="7:14" ht="15" customHeight="1">
      <c r="G492" s="40">
        <v>30029</v>
      </c>
      <c r="H492" s="41" t="s">
        <v>1095</v>
      </c>
      <c r="J492" s="40">
        <v>2612</v>
      </c>
      <c r="K492" s="41" t="s">
        <v>1096</v>
      </c>
      <c r="M492" s="40">
        <v>608025002</v>
      </c>
      <c r="N492" s="41" t="s">
        <v>975</v>
      </c>
    </row>
    <row r="493" spans="7:14" ht="15" customHeight="1">
      <c r="G493" s="40">
        <v>30030</v>
      </c>
      <c r="H493" s="41" t="s">
        <v>1097</v>
      </c>
      <c r="J493" s="40">
        <v>2613</v>
      </c>
      <c r="K493" s="41" t="s">
        <v>1098</v>
      </c>
      <c r="M493" s="40">
        <v>608025003</v>
      </c>
      <c r="N493" s="41" t="s">
        <v>986</v>
      </c>
    </row>
    <row r="494" spans="7:14" ht="15" customHeight="1">
      <c r="G494" s="40">
        <v>30031</v>
      </c>
      <c r="H494" s="41" t="s">
        <v>1099</v>
      </c>
      <c r="J494" s="40">
        <v>2617</v>
      </c>
      <c r="K494" s="41" t="s">
        <v>1100</v>
      </c>
      <c r="M494" s="40">
        <v>608025004</v>
      </c>
      <c r="N494" s="41" t="s">
        <v>977</v>
      </c>
    </row>
    <row r="495" spans="7:14" ht="15" customHeight="1">
      <c r="G495" s="40">
        <v>30032</v>
      </c>
      <c r="H495" s="41" t="s">
        <v>1101</v>
      </c>
      <c r="J495" s="40">
        <v>2618</v>
      </c>
      <c r="K495" s="41" t="s">
        <v>1102</v>
      </c>
      <c r="M495" s="40">
        <v>608025005</v>
      </c>
      <c r="N495" s="41" t="s">
        <v>983</v>
      </c>
    </row>
    <row r="496" spans="7:14" ht="15" customHeight="1">
      <c r="G496" s="40">
        <v>30033</v>
      </c>
      <c r="H496" s="41" t="s">
        <v>1103</v>
      </c>
      <c r="J496" s="40">
        <v>2619</v>
      </c>
      <c r="K496" s="41" t="s">
        <v>1104</v>
      </c>
      <c r="M496" s="40">
        <v>608025006</v>
      </c>
      <c r="N496" s="41" t="s">
        <v>982</v>
      </c>
    </row>
    <row r="497" spans="7:14" ht="15" customHeight="1">
      <c r="G497" s="40">
        <v>30034</v>
      </c>
      <c r="H497" s="41" t="s">
        <v>1105</v>
      </c>
      <c r="J497" s="40">
        <v>2621</v>
      </c>
      <c r="K497" s="41" t="s">
        <v>1106</v>
      </c>
      <c r="M497" s="40">
        <v>608025007</v>
      </c>
      <c r="N497" s="41" t="s">
        <v>988</v>
      </c>
    </row>
    <row r="498" spans="7:14" ht="15" customHeight="1">
      <c r="G498" s="40">
        <v>30035</v>
      </c>
      <c r="H498" s="41" t="s">
        <v>1107</v>
      </c>
      <c r="J498" s="40">
        <v>2698</v>
      </c>
      <c r="K498" s="41" t="s">
        <v>1108</v>
      </c>
      <c r="M498" s="40">
        <v>608025008</v>
      </c>
      <c r="N498" s="41" t="s">
        <v>984</v>
      </c>
    </row>
    <row r="499" spans="7:14" ht="15" customHeight="1">
      <c r="G499" s="40">
        <v>30036</v>
      </c>
      <c r="H499" s="41" t="s">
        <v>1109</v>
      </c>
      <c r="J499" s="40">
        <v>2701</v>
      </c>
      <c r="K499" s="41" t="s">
        <v>1110</v>
      </c>
      <c r="M499" s="40">
        <v>608025009</v>
      </c>
      <c r="N499" s="41" t="s">
        <v>590</v>
      </c>
    </row>
    <row r="500" spans="7:14" ht="15" customHeight="1">
      <c r="G500" s="40">
        <v>30037</v>
      </c>
      <c r="H500" s="41" t="s">
        <v>393</v>
      </c>
      <c r="J500" s="40">
        <v>2702</v>
      </c>
      <c r="K500" s="41" t="s">
        <v>1111</v>
      </c>
      <c r="M500" s="40">
        <v>608025010</v>
      </c>
      <c r="N500" s="41" t="s">
        <v>979</v>
      </c>
    </row>
    <row r="501" spans="7:14" ht="15" customHeight="1">
      <c r="G501" s="40">
        <v>30038</v>
      </c>
      <c r="H501" s="41" t="s">
        <v>1112</v>
      </c>
      <c r="J501" s="40">
        <v>2703</v>
      </c>
      <c r="K501" s="41" t="s">
        <v>1113</v>
      </c>
      <c r="M501" s="40">
        <v>608026001</v>
      </c>
      <c r="N501" s="41" t="s">
        <v>999</v>
      </c>
    </row>
    <row r="502" spans="7:14" ht="15" customHeight="1">
      <c r="G502" s="40">
        <v>30039</v>
      </c>
      <c r="H502" s="41" t="s">
        <v>389</v>
      </c>
      <c r="J502" s="40">
        <v>2704</v>
      </c>
      <c r="K502" s="41" t="s">
        <v>1114</v>
      </c>
      <c r="M502" s="40">
        <v>608026002</v>
      </c>
      <c r="N502" s="41" t="s">
        <v>998</v>
      </c>
    </row>
    <row r="503" spans="7:14" ht="15" customHeight="1">
      <c r="G503" s="40">
        <v>30040</v>
      </c>
      <c r="H503" s="41" t="s">
        <v>1115</v>
      </c>
      <c r="J503" s="40">
        <v>2705</v>
      </c>
      <c r="K503" s="41" t="s">
        <v>378</v>
      </c>
      <c r="M503" s="40">
        <v>608026003</v>
      </c>
      <c r="N503" s="41" t="s">
        <v>997</v>
      </c>
    </row>
    <row r="504" spans="7:14" ht="15" customHeight="1">
      <c r="G504" s="40">
        <v>30041</v>
      </c>
      <c r="H504" s="41" t="s">
        <v>385</v>
      </c>
      <c r="J504" s="40">
        <v>2706</v>
      </c>
      <c r="K504" s="41" t="s">
        <v>1116</v>
      </c>
      <c r="M504" s="40">
        <v>608026004</v>
      </c>
      <c r="N504" s="41" t="s">
        <v>265</v>
      </c>
    </row>
    <row r="505" spans="7:14" ht="15" customHeight="1">
      <c r="G505" s="40">
        <v>31001</v>
      </c>
      <c r="H505" s="41" t="s">
        <v>760</v>
      </c>
      <c r="J505" s="40">
        <v>2707</v>
      </c>
      <c r="K505" s="41" t="s">
        <v>1117</v>
      </c>
      <c r="M505" s="40">
        <v>608026005</v>
      </c>
      <c r="N505" s="41" t="s">
        <v>995</v>
      </c>
    </row>
    <row r="506" spans="7:14" ht="15" customHeight="1">
      <c r="G506" s="40">
        <v>31002</v>
      </c>
      <c r="H506" s="41" t="s">
        <v>396</v>
      </c>
      <c r="J506" s="40">
        <v>2711</v>
      </c>
      <c r="K506" s="41" t="s">
        <v>1118</v>
      </c>
      <c r="M506" s="40">
        <v>608026006</v>
      </c>
      <c r="N506" s="41" t="s">
        <v>991</v>
      </c>
    </row>
    <row r="507" spans="7:14" ht="15" customHeight="1">
      <c r="G507" s="40">
        <v>31003</v>
      </c>
      <c r="H507" s="41" t="s">
        <v>401</v>
      </c>
      <c r="J507" s="40">
        <v>2798</v>
      </c>
      <c r="K507" s="41" t="s">
        <v>1119</v>
      </c>
      <c r="M507" s="40">
        <v>608026007</v>
      </c>
      <c r="N507" s="41" t="s">
        <v>993</v>
      </c>
    </row>
    <row r="508" spans="7:14" ht="15" customHeight="1">
      <c r="G508" s="40">
        <v>31004</v>
      </c>
      <c r="H508" s="41" t="s">
        <v>405</v>
      </c>
      <c r="J508" s="40">
        <v>2802</v>
      </c>
      <c r="K508" s="41" t="s">
        <v>1017</v>
      </c>
      <c r="M508" s="40">
        <v>608026008</v>
      </c>
      <c r="N508" s="41" t="s">
        <v>989</v>
      </c>
    </row>
    <row r="509" spans="7:14" ht="15" customHeight="1">
      <c r="G509" s="40">
        <v>31005</v>
      </c>
      <c r="H509" s="41" t="s">
        <v>407</v>
      </c>
      <c r="J509" s="40">
        <v>2803</v>
      </c>
      <c r="K509" s="41" t="s">
        <v>1016</v>
      </c>
      <c r="M509" s="40">
        <v>608026009</v>
      </c>
      <c r="N509" s="41" t="s">
        <v>990</v>
      </c>
    </row>
    <row r="510" spans="7:14" ht="15" customHeight="1">
      <c r="G510" s="40">
        <v>31006</v>
      </c>
      <c r="H510" s="41" t="s">
        <v>590</v>
      </c>
      <c r="J510" s="40">
        <v>2805</v>
      </c>
      <c r="K510" s="41" t="s">
        <v>1120</v>
      </c>
      <c r="M510" s="40">
        <v>608026010</v>
      </c>
      <c r="N510" s="41" t="s">
        <v>1000</v>
      </c>
    </row>
    <row r="511" spans="7:14" ht="15" customHeight="1">
      <c r="G511" s="40">
        <v>31007</v>
      </c>
      <c r="H511" s="41" t="s">
        <v>1121</v>
      </c>
      <c r="J511" s="40">
        <v>2806</v>
      </c>
      <c r="K511" s="41" t="s">
        <v>396</v>
      </c>
      <c r="M511" s="40">
        <v>608027001</v>
      </c>
      <c r="N511" s="41" t="s">
        <v>1005</v>
      </c>
    </row>
    <row r="512" spans="7:14" ht="15" customHeight="1">
      <c r="G512" s="40">
        <v>31008</v>
      </c>
      <c r="H512" s="41" t="s">
        <v>1122</v>
      </c>
      <c r="J512" s="40">
        <v>2808</v>
      </c>
      <c r="K512" s="41" t="s">
        <v>1123</v>
      </c>
      <c r="M512" s="40">
        <v>608027002</v>
      </c>
      <c r="N512" s="41" t="s">
        <v>1004</v>
      </c>
    </row>
    <row r="513" spans="7:14" ht="15" customHeight="1">
      <c r="G513" s="40">
        <v>31009</v>
      </c>
      <c r="H513" s="41" t="s">
        <v>1124</v>
      </c>
      <c r="J513" s="40">
        <v>2809</v>
      </c>
      <c r="K513" s="41" t="s">
        <v>1010</v>
      </c>
      <c r="M513" s="40">
        <v>608027003</v>
      </c>
      <c r="N513" s="41" t="s">
        <v>1003</v>
      </c>
    </row>
    <row r="514" spans="7:14" ht="15" customHeight="1">
      <c r="G514" s="40">
        <v>31010</v>
      </c>
      <c r="H514" s="41" t="s">
        <v>1125</v>
      </c>
      <c r="J514" s="40">
        <v>2812</v>
      </c>
      <c r="K514" s="41" t="s">
        <v>1126</v>
      </c>
      <c r="M514" s="40">
        <v>608027004</v>
      </c>
      <c r="N514" s="41" t="s">
        <v>1002</v>
      </c>
    </row>
    <row r="515" spans="7:14" ht="15" customHeight="1">
      <c r="G515" s="40">
        <v>31011</v>
      </c>
      <c r="H515" s="41" t="s">
        <v>456</v>
      </c>
      <c r="J515" s="40">
        <v>2815</v>
      </c>
      <c r="K515" s="41" t="s">
        <v>1127</v>
      </c>
      <c r="M515" s="40">
        <v>608028001</v>
      </c>
      <c r="N515" s="41" t="s">
        <v>1007</v>
      </c>
    </row>
    <row r="516" spans="7:14" ht="15" customHeight="1">
      <c r="G516" s="40">
        <v>31012</v>
      </c>
      <c r="H516" s="41" t="s">
        <v>1128</v>
      </c>
      <c r="J516" s="40">
        <v>2816</v>
      </c>
      <c r="K516" s="41" t="s">
        <v>1020</v>
      </c>
      <c r="M516" s="40">
        <v>608028002</v>
      </c>
      <c r="N516" s="41" t="s">
        <v>1009</v>
      </c>
    </row>
    <row r="517" spans="7:14" ht="15" customHeight="1">
      <c r="G517" s="40">
        <v>31013</v>
      </c>
      <c r="H517" s="41" t="s">
        <v>1129</v>
      </c>
      <c r="J517" s="40">
        <v>2817</v>
      </c>
      <c r="K517" s="41" t="s">
        <v>1022</v>
      </c>
      <c r="M517" s="40">
        <v>608028003</v>
      </c>
      <c r="N517" s="41" t="s">
        <v>1013</v>
      </c>
    </row>
    <row r="518" spans="7:14" ht="15" customHeight="1">
      <c r="G518" s="40">
        <v>31014</v>
      </c>
      <c r="H518" s="41" t="s">
        <v>1130</v>
      </c>
      <c r="J518" s="40">
        <v>2818</v>
      </c>
      <c r="K518" s="41" t="s">
        <v>1131</v>
      </c>
      <c r="M518" s="40">
        <v>608028004</v>
      </c>
      <c r="N518" s="41" t="s">
        <v>1010</v>
      </c>
    </row>
    <row r="519" spans="7:14" ht="15" customHeight="1">
      <c r="G519" s="40">
        <v>31015</v>
      </c>
      <c r="H519" s="41" t="s">
        <v>1132</v>
      </c>
      <c r="J519" s="40">
        <v>2820</v>
      </c>
      <c r="K519" s="41" t="s">
        <v>678</v>
      </c>
      <c r="M519" s="40">
        <v>608028005</v>
      </c>
      <c r="N519" s="41" t="s">
        <v>1012</v>
      </c>
    </row>
    <row r="520" spans="7:14" ht="15" customHeight="1">
      <c r="G520" s="40">
        <v>31016</v>
      </c>
      <c r="H520" s="41" t="s">
        <v>1133</v>
      </c>
      <c r="J520" s="40">
        <v>2821</v>
      </c>
      <c r="K520" s="41" t="s">
        <v>1018</v>
      </c>
      <c r="M520" s="40">
        <v>608028006</v>
      </c>
      <c r="N520" s="41" t="s">
        <v>1011</v>
      </c>
    </row>
    <row r="521" spans="7:14" ht="15" customHeight="1">
      <c r="G521" s="40">
        <v>31017</v>
      </c>
      <c r="H521" s="41" t="s">
        <v>695</v>
      </c>
      <c r="J521" s="40">
        <v>2822</v>
      </c>
      <c r="K521" s="41" t="s">
        <v>1134</v>
      </c>
      <c r="M521" s="40">
        <v>608028007</v>
      </c>
      <c r="N521" s="41" t="s">
        <v>678</v>
      </c>
    </row>
    <row r="522" spans="7:14" ht="15" customHeight="1">
      <c r="G522" s="40">
        <v>31018</v>
      </c>
      <c r="H522" s="41" t="s">
        <v>1135</v>
      </c>
      <c r="J522" s="40">
        <v>2823</v>
      </c>
      <c r="K522" s="41" t="s">
        <v>1136</v>
      </c>
      <c r="M522" s="40">
        <v>608028008</v>
      </c>
      <c r="N522" s="41" t="s">
        <v>1017</v>
      </c>
    </row>
    <row r="523" spans="7:14" ht="15" customHeight="1">
      <c r="G523" s="40">
        <v>31019</v>
      </c>
      <c r="H523" s="41" t="s">
        <v>1091</v>
      </c>
      <c r="J523" s="40">
        <v>2898</v>
      </c>
      <c r="K523" s="41" t="s">
        <v>1137</v>
      </c>
      <c r="M523" s="40">
        <v>608028009</v>
      </c>
      <c r="N523" s="41" t="s">
        <v>1015</v>
      </c>
    </row>
    <row r="524" spans="7:14" ht="15" customHeight="1">
      <c r="G524" s="40">
        <v>31020</v>
      </c>
      <c r="H524" s="41" t="s">
        <v>532</v>
      </c>
      <c r="J524" s="40">
        <v>2901</v>
      </c>
      <c r="K524" s="41" t="s">
        <v>1138</v>
      </c>
      <c r="M524" s="40">
        <v>608028010</v>
      </c>
      <c r="N524" s="41" t="s">
        <v>1016</v>
      </c>
    </row>
    <row r="525" spans="7:14" ht="15" customHeight="1">
      <c r="G525" s="40">
        <v>31021</v>
      </c>
      <c r="H525" s="41" t="s">
        <v>1139</v>
      </c>
      <c r="J525" s="40">
        <v>2903</v>
      </c>
      <c r="K525" s="41" t="s">
        <v>1033</v>
      </c>
      <c r="M525" s="40">
        <v>608028011</v>
      </c>
      <c r="N525" s="41" t="s">
        <v>1021</v>
      </c>
    </row>
    <row r="526" spans="7:14" ht="15" customHeight="1">
      <c r="G526" s="40">
        <v>31022</v>
      </c>
      <c r="H526" s="41" t="s">
        <v>1140</v>
      </c>
      <c r="J526" s="40">
        <v>2905</v>
      </c>
      <c r="K526" s="41" t="s">
        <v>1038</v>
      </c>
      <c r="M526" s="40">
        <v>608028012</v>
      </c>
      <c r="N526" s="41" t="s">
        <v>1022</v>
      </c>
    </row>
    <row r="527" spans="7:14" ht="15" customHeight="1">
      <c r="G527" s="40">
        <v>31023</v>
      </c>
      <c r="H527" s="41" t="s">
        <v>611</v>
      </c>
      <c r="J527" s="40">
        <v>2906</v>
      </c>
      <c r="K527" s="41" t="s">
        <v>1141</v>
      </c>
      <c r="M527" s="40">
        <v>608028013</v>
      </c>
      <c r="N527" s="41" t="s">
        <v>1018</v>
      </c>
    </row>
    <row r="528" spans="7:14" ht="15" customHeight="1">
      <c r="G528" s="40">
        <v>31024</v>
      </c>
      <c r="H528" s="41" t="s">
        <v>1142</v>
      </c>
      <c r="J528" s="40">
        <v>2907</v>
      </c>
      <c r="K528" s="41" t="s">
        <v>1143</v>
      </c>
      <c r="M528" s="40">
        <v>608028014</v>
      </c>
      <c r="N528" s="41" t="s">
        <v>1020</v>
      </c>
    </row>
    <row r="529" spans="7:14" ht="15" customHeight="1">
      <c r="G529" s="40">
        <v>31025</v>
      </c>
      <c r="H529" s="41" t="s">
        <v>1144</v>
      </c>
      <c r="J529" s="40">
        <v>2908</v>
      </c>
      <c r="K529" s="41" t="s">
        <v>1145</v>
      </c>
      <c r="M529" s="40">
        <v>608029001</v>
      </c>
      <c r="N529" s="41" t="s">
        <v>1024</v>
      </c>
    </row>
    <row r="530" spans="7:14" ht="15" customHeight="1">
      <c r="G530" s="40">
        <v>31026</v>
      </c>
      <c r="H530" s="41" t="s">
        <v>1146</v>
      </c>
      <c r="J530" s="40">
        <v>2912</v>
      </c>
      <c r="K530" s="41" t="s">
        <v>1031</v>
      </c>
      <c r="M530" s="40">
        <v>608029002</v>
      </c>
      <c r="N530" s="41" t="s">
        <v>1041</v>
      </c>
    </row>
    <row r="531" spans="7:14" ht="15" customHeight="1">
      <c r="G531" s="40">
        <v>31027</v>
      </c>
      <c r="H531" s="41" t="s">
        <v>1147</v>
      </c>
      <c r="J531" s="40">
        <v>2914</v>
      </c>
      <c r="K531" s="41" t="s">
        <v>1148</v>
      </c>
      <c r="M531" s="40">
        <v>608029003</v>
      </c>
      <c r="N531" s="41" t="s">
        <v>1042</v>
      </c>
    </row>
    <row r="532" spans="7:14" ht="15" customHeight="1">
      <c r="G532" s="40">
        <v>31028</v>
      </c>
      <c r="H532" s="41" t="s">
        <v>1149</v>
      </c>
      <c r="J532" s="40">
        <v>2917</v>
      </c>
      <c r="K532" s="41" t="s">
        <v>1150</v>
      </c>
      <c r="M532" s="40">
        <v>608029004</v>
      </c>
      <c r="N532" s="41" t="s">
        <v>1151</v>
      </c>
    </row>
    <row r="533" spans="7:14" ht="15" customHeight="1">
      <c r="G533" s="40">
        <v>31029</v>
      </c>
      <c r="H533" s="41" t="s">
        <v>1152</v>
      </c>
      <c r="J533" s="40">
        <v>2920</v>
      </c>
      <c r="K533" s="41" t="s">
        <v>1153</v>
      </c>
      <c r="M533" s="40">
        <v>608029005</v>
      </c>
      <c r="N533" s="41" t="s">
        <v>1046</v>
      </c>
    </row>
    <row r="534" spans="7:14" ht="15" customHeight="1">
      <c r="G534" s="40">
        <v>31030</v>
      </c>
      <c r="H534" s="41" t="s">
        <v>1154</v>
      </c>
      <c r="J534" s="40">
        <v>2924</v>
      </c>
      <c r="K534" s="41" t="s">
        <v>535</v>
      </c>
      <c r="M534" s="40">
        <v>608029006</v>
      </c>
      <c r="N534" s="41" t="s">
        <v>535</v>
      </c>
    </row>
    <row r="535" spans="7:14" ht="15" customHeight="1">
      <c r="G535" s="40">
        <v>31031</v>
      </c>
      <c r="H535" s="41" t="s">
        <v>1155</v>
      </c>
      <c r="J535" s="40">
        <v>2925</v>
      </c>
      <c r="K535" s="41" t="s">
        <v>1156</v>
      </c>
      <c r="M535" s="40">
        <v>608029007</v>
      </c>
      <c r="N535" s="41" t="s">
        <v>1049</v>
      </c>
    </row>
    <row r="536" spans="7:14" ht="15" customHeight="1">
      <c r="G536" s="40">
        <v>31032</v>
      </c>
      <c r="H536" s="41" t="s">
        <v>1157</v>
      </c>
      <c r="J536" s="40">
        <v>2926</v>
      </c>
      <c r="K536" s="41" t="s">
        <v>760</v>
      </c>
      <c r="M536" s="40">
        <v>608029008</v>
      </c>
      <c r="N536" s="41" t="s">
        <v>1038</v>
      </c>
    </row>
    <row r="537" spans="7:14" ht="15" customHeight="1">
      <c r="G537" s="40">
        <v>32001</v>
      </c>
      <c r="H537" s="41" t="s">
        <v>1158</v>
      </c>
      <c r="J537" s="40">
        <v>2927</v>
      </c>
      <c r="K537" s="41" t="s">
        <v>281</v>
      </c>
      <c r="M537" s="40">
        <v>608029009</v>
      </c>
      <c r="N537" s="41" t="s">
        <v>1039</v>
      </c>
    </row>
    <row r="538" spans="7:14" ht="15" customHeight="1">
      <c r="G538" s="40">
        <v>32002</v>
      </c>
      <c r="H538" s="41" t="s">
        <v>1159</v>
      </c>
      <c r="J538" s="40">
        <v>2928</v>
      </c>
      <c r="K538" s="41" t="s">
        <v>1160</v>
      </c>
      <c r="M538" s="40">
        <v>608029010</v>
      </c>
      <c r="N538" s="41" t="s">
        <v>1033</v>
      </c>
    </row>
    <row r="539" spans="7:14" ht="15" customHeight="1">
      <c r="G539" s="40">
        <v>32004</v>
      </c>
      <c r="H539" s="41" t="s">
        <v>1161</v>
      </c>
      <c r="J539" s="40">
        <v>2930</v>
      </c>
      <c r="K539" s="41" t="s">
        <v>1029</v>
      </c>
      <c r="M539" s="40">
        <v>608029011</v>
      </c>
      <c r="N539" s="41" t="s">
        <v>1031</v>
      </c>
    </row>
    <row r="540" spans="7:14" ht="15" customHeight="1">
      <c r="G540" s="40">
        <v>33001</v>
      </c>
      <c r="H540" s="41" t="s">
        <v>1162</v>
      </c>
      <c r="J540" s="40">
        <v>2933</v>
      </c>
      <c r="K540" s="41" t="s">
        <v>1046</v>
      </c>
      <c r="M540" s="40">
        <v>608029012</v>
      </c>
      <c r="N540" s="41" t="s">
        <v>1037</v>
      </c>
    </row>
    <row r="541" spans="7:14" ht="15" customHeight="1">
      <c r="G541" s="40">
        <v>33002</v>
      </c>
      <c r="H541" s="41" t="s">
        <v>1163</v>
      </c>
      <c r="J541" s="40">
        <v>2934</v>
      </c>
      <c r="K541" s="41" t="s">
        <v>1164</v>
      </c>
      <c r="M541" s="40">
        <v>608029013</v>
      </c>
      <c r="N541" s="41" t="s">
        <v>1029</v>
      </c>
    </row>
    <row r="542" spans="7:14" ht="15" customHeight="1">
      <c r="G542" s="40">
        <v>33003</v>
      </c>
      <c r="H542" s="41" t="s">
        <v>1165</v>
      </c>
      <c r="J542" s="40">
        <v>2998</v>
      </c>
      <c r="K542" s="41" t="s">
        <v>1166</v>
      </c>
      <c r="M542" s="40">
        <v>608029014</v>
      </c>
      <c r="N542" s="41" t="s">
        <v>1026</v>
      </c>
    </row>
    <row r="543" spans="7:14" ht="15" customHeight="1">
      <c r="G543" s="40">
        <v>33004</v>
      </c>
      <c r="H543" s="41" t="s">
        <v>1167</v>
      </c>
      <c r="J543" s="40">
        <v>3001</v>
      </c>
      <c r="K543" s="41" t="s">
        <v>1101</v>
      </c>
      <c r="M543" s="40">
        <v>608029015</v>
      </c>
      <c r="N543" s="41" t="s">
        <v>1036</v>
      </c>
    </row>
    <row r="544" spans="7:14" ht="15" customHeight="1">
      <c r="G544" s="40">
        <v>33005</v>
      </c>
      <c r="H544" s="41" t="s">
        <v>1168</v>
      </c>
      <c r="J544" s="40">
        <v>3002</v>
      </c>
      <c r="K544" s="41" t="s">
        <v>1076</v>
      </c>
      <c r="M544" s="40">
        <v>608029016</v>
      </c>
      <c r="N544" s="41" t="s">
        <v>1027</v>
      </c>
    </row>
    <row r="545" spans="7:14" ht="15" customHeight="1">
      <c r="G545" s="40">
        <v>33006</v>
      </c>
      <c r="H545" s="41" t="s">
        <v>1122</v>
      </c>
      <c r="J545" s="40">
        <v>3003</v>
      </c>
      <c r="K545" s="41" t="s">
        <v>1061</v>
      </c>
      <c r="M545" s="40">
        <v>608029017</v>
      </c>
      <c r="N545" s="41" t="s">
        <v>1034</v>
      </c>
    </row>
    <row r="546" spans="7:14" ht="15" customHeight="1">
      <c r="G546" s="40">
        <v>33007</v>
      </c>
      <c r="H546" s="41" t="s">
        <v>321</v>
      </c>
      <c r="J546" s="40">
        <v>3004</v>
      </c>
      <c r="K546" s="41" t="s">
        <v>1059</v>
      </c>
      <c r="M546" s="40">
        <v>608029018</v>
      </c>
      <c r="N546" s="41" t="s">
        <v>1028</v>
      </c>
    </row>
    <row r="547" spans="7:14" ht="15" customHeight="1">
      <c r="G547" s="40">
        <v>33008</v>
      </c>
      <c r="H547" s="41" t="s">
        <v>1169</v>
      </c>
      <c r="J547" s="40">
        <v>3005</v>
      </c>
      <c r="K547" s="41" t="s">
        <v>1052</v>
      </c>
      <c r="M547" s="40">
        <v>608030001</v>
      </c>
      <c r="N547" s="41" t="s">
        <v>1170</v>
      </c>
    </row>
    <row r="548" spans="7:14" ht="15" customHeight="1">
      <c r="G548" s="40">
        <v>33009</v>
      </c>
      <c r="H548" s="41" t="s">
        <v>1171</v>
      </c>
      <c r="J548" s="40">
        <v>3006</v>
      </c>
      <c r="K548" s="41" t="s">
        <v>1064</v>
      </c>
      <c r="M548" s="40">
        <v>608030002</v>
      </c>
      <c r="N548" s="41" t="s">
        <v>1105</v>
      </c>
    </row>
    <row r="549" spans="7:14" ht="15" customHeight="1">
      <c r="G549" s="40">
        <v>33010</v>
      </c>
      <c r="H549" s="41" t="s">
        <v>1172</v>
      </c>
      <c r="J549" s="40">
        <v>3007</v>
      </c>
      <c r="K549" s="41" t="s">
        <v>1099</v>
      </c>
      <c r="M549" s="40">
        <v>608030003</v>
      </c>
      <c r="N549" s="41" t="s">
        <v>1109</v>
      </c>
    </row>
    <row r="550" spans="7:14" ht="15" customHeight="1">
      <c r="G550" s="40">
        <v>33012</v>
      </c>
      <c r="H550" s="41" t="s">
        <v>1173</v>
      </c>
      <c r="J550" s="40">
        <v>3008</v>
      </c>
      <c r="K550" s="41" t="s">
        <v>1073</v>
      </c>
      <c r="M550" s="40">
        <v>608030004</v>
      </c>
      <c r="N550" s="41" t="s">
        <v>1112</v>
      </c>
    </row>
    <row r="551" spans="7:14" ht="15" customHeight="1">
      <c r="G551" s="40">
        <v>33013</v>
      </c>
      <c r="H551" s="41" t="s">
        <v>407</v>
      </c>
      <c r="J551" s="40">
        <v>3009</v>
      </c>
      <c r="K551" s="41" t="s">
        <v>1174</v>
      </c>
      <c r="M551" s="40">
        <v>608030005</v>
      </c>
      <c r="N551" s="41" t="s">
        <v>1067</v>
      </c>
    </row>
    <row r="552" spans="7:14" ht="15" customHeight="1">
      <c r="G552" s="40">
        <v>33014</v>
      </c>
      <c r="H552" s="41" t="s">
        <v>1175</v>
      </c>
      <c r="J552" s="40">
        <v>3010</v>
      </c>
      <c r="K552" s="41" t="s">
        <v>1176</v>
      </c>
      <c r="M552" s="40">
        <v>608030006</v>
      </c>
      <c r="N552" s="41" t="s">
        <v>1085</v>
      </c>
    </row>
    <row r="553" spans="7:14" ht="15" customHeight="1">
      <c r="G553" s="40">
        <v>33015</v>
      </c>
      <c r="H553" s="41" t="s">
        <v>635</v>
      </c>
      <c r="J553" s="40">
        <v>3012</v>
      </c>
      <c r="K553" s="41" t="s">
        <v>1091</v>
      </c>
      <c r="M553" s="40">
        <v>608030007</v>
      </c>
      <c r="N553" s="41" t="s">
        <v>1069</v>
      </c>
    </row>
    <row r="554" spans="7:14" ht="15" customHeight="1">
      <c r="G554" s="40">
        <v>33016</v>
      </c>
      <c r="H554" s="41" t="s">
        <v>1177</v>
      </c>
      <c r="J554" s="40">
        <v>3013</v>
      </c>
      <c r="K554" s="41" t="s">
        <v>1095</v>
      </c>
      <c r="M554" s="40">
        <v>608030008</v>
      </c>
      <c r="N554" s="41" t="s">
        <v>1107</v>
      </c>
    </row>
    <row r="555" spans="7:14" ht="15" customHeight="1">
      <c r="G555" s="40">
        <v>34001</v>
      </c>
      <c r="H555" s="41" t="s">
        <v>1178</v>
      </c>
      <c r="J555" s="40">
        <v>3014</v>
      </c>
      <c r="K555" s="41" t="s">
        <v>1089</v>
      </c>
      <c r="M555" s="40">
        <v>608030009</v>
      </c>
      <c r="N555" s="41" t="s">
        <v>1089</v>
      </c>
    </row>
    <row r="556" spans="7:14" ht="15" customHeight="1">
      <c r="G556" s="40">
        <v>34002</v>
      </c>
      <c r="H556" s="41" t="s">
        <v>1179</v>
      </c>
      <c r="J556" s="40">
        <v>3015</v>
      </c>
      <c r="K556" s="41" t="s">
        <v>1074</v>
      </c>
      <c r="M556" s="40">
        <v>608030010</v>
      </c>
      <c r="N556" s="41" t="s">
        <v>1087</v>
      </c>
    </row>
    <row r="557" spans="7:14" ht="15" customHeight="1">
      <c r="G557" s="40">
        <v>34003</v>
      </c>
      <c r="H557" s="41" t="s">
        <v>1180</v>
      </c>
      <c r="J557" s="40">
        <v>3016</v>
      </c>
      <c r="K557" s="41" t="s">
        <v>1079</v>
      </c>
      <c r="M557" s="40">
        <v>608030011</v>
      </c>
      <c r="N557" s="41" t="s">
        <v>1093</v>
      </c>
    </row>
    <row r="558" spans="7:14" ht="15" customHeight="1">
      <c r="G558" s="40">
        <v>34004</v>
      </c>
      <c r="H558" s="41" t="s">
        <v>1181</v>
      </c>
      <c r="J558" s="40">
        <v>3017</v>
      </c>
      <c r="K558" s="41" t="s">
        <v>1182</v>
      </c>
      <c r="M558" s="40">
        <v>608030012</v>
      </c>
      <c r="N558" s="41" t="s">
        <v>1091</v>
      </c>
    </row>
    <row r="559" spans="7:14" ht="15" customHeight="1">
      <c r="G559" s="40">
        <v>34005</v>
      </c>
      <c r="H559" s="41" t="s">
        <v>1183</v>
      </c>
      <c r="J559" s="40">
        <v>3018</v>
      </c>
      <c r="K559" s="41" t="s">
        <v>1085</v>
      </c>
      <c r="M559" s="40">
        <v>608030013</v>
      </c>
      <c r="N559" s="41" t="s">
        <v>1095</v>
      </c>
    </row>
    <row r="560" spans="7:14" ht="15" customHeight="1">
      <c r="G560" s="40">
        <v>34006</v>
      </c>
      <c r="H560" s="41" t="s">
        <v>1184</v>
      </c>
      <c r="J560" s="40">
        <v>3019</v>
      </c>
      <c r="K560" s="41" t="s">
        <v>1081</v>
      </c>
      <c r="M560" s="40">
        <v>608030014</v>
      </c>
      <c r="N560" s="41" t="s">
        <v>1094</v>
      </c>
    </row>
    <row r="561" spans="7:14" ht="15" customHeight="1">
      <c r="G561" s="40">
        <v>34007</v>
      </c>
      <c r="H561" s="41" t="s">
        <v>1185</v>
      </c>
      <c r="J561" s="40">
        <v>3020</v>
      </c>
      <c r="K561" s="41" t="s">
        <v>1056</v>
      </c>
      <c r="M561" s="40">
        <v>608030015</v>
      </c>
      <c r="N561" s="41" t="s">
        <v>1099</v>
      </c>
    </row>
    <row r="562" spans="7:14" ht="15" customHeight="1">
      <c r="G562" s="40">
        <v>34009</v>
      </c>
      <c r="H562" s="41" t="s">
        <v>1186</v>
      </c>
      <c r="J562" s="40">
        <v>3021</v>
      </c>
      <c r="K562" s="41" t="s">
        <v>1054</v>
      </c>
      <c r="M562" s="40">
        <v>608030016</v>
      </c>
      <c r="N562" s="41" t="s">
        <v>1097</v>
      </c>
    </row>
    <row r="563" spans="7:14" ht="15" customHeight="1">
      <c r="G563" s="40">
        <v>34010</v>
      </c>
      <c r="H563" s="41" t="s">
        <v>1187</v>
      </c>
      <c r="J563" s="40">
        <v>3022</v>
      </c>
      <c r="K563" s="41" t="s">
        <v>1188</v>
      </c>
      <c r="M563" s="40">
        <v>608030017</v>
      </c>
      <c r="N563" s="41" t="s">
        <v>1103</v>
      </c>
    </row>
    <row r="564" spans="7:14" ht="15" customHeight="1">
      <c r="G564" s="40">
        <v>34011</v>
      </c>
      <c r="H564" s="41" t="s">
        <v>1189</v>
      </c>
      <c r="J564" s="40">
        <v>3023</v>
      </c>
      <c r="K564" s="41" t="s">
        <v>1107</v>
      </c>
      <c r="M564" s="40">
        <v>608030018</v>
      </c>
      <c r="N564" s="41" t="s">
        <v>1101</v>
      </c>
    </row>
    <row r="565" spans="7:14" ht="15" customHeight="1">
      <c r="G565" s="40">
        <v>34012</v>
      </c>
      <c r="H565" s="41" t="s">
        <v>1190</v>
      </c>
      <c r="J565" s="40">
        <v>3025</v>
      </c>
      <c r="K565" s="41" t="s">
        <v>1067</v>
      </c>
      <c r="M565" s="40">
        <v>608030019</v>
      </c>
      <c r="N565" s="41" t="s">
        <v>1077</v>
      </c>
    </row>
    <row r="566" spans="7:14" ht="15" customHeight="1">
      <c r="G566" s="40">
        <v>34013</v>
      </c>
      <c r="H566" s="41" t="s">
        <v>1191</v>
      </c>
      <c r="J566" s="40">
        <v>3026</v>
      </c>
      <c r="K566" s="41" t="s">
        <v>1062</v>
      </c>
      <c r="M566" s="40">
        <v>608030020</v>
      </c>
      <c r="N566" s="41" t="s">
        <v>1078</v>
      </c>
    </row>
    <row r="567" spans="7:14" ht="15" customHeight="1">
      <c r="G567" s="40">
        <v>34014</v>
      </c>
      <c r="H567" s="41" t="s">
        <v>1192</v>
      </c>
      <c r="J567" s="40">
        <v>3027</v>
      </c>
      <c r="K567" s="41" t="s">
        <v>633</v>
      </c>
      <c r="M567" s="40">
        <v>608030021</v>
      </c>
      <c r="N567" s="41" t="s">
        <v>1079</v>
      </c>
    </row>
    <row r="568" spans="7:14" ht="15" customHeight="1">
      <c r="G568" s="40">
        <v>34015</v>
      </c>
      <c r="H568" s="41" t="s">
        <v>414</v>
      </c>
      <c r="J568" s="40">
        <v>3028</v>
      </c>
      <c r="K568" s="41" t="s">
        <v>1103</v>
      </c>
      <c r="M568" s="40">
        <v>608030022</v>
      </c>
      <c r="N568" s="41" t="s">
        <v>1081</v>
      </c>
    </row>
    <row r="569" spans="7:14" ht="15" customHeight="1">
      <c r="G569" s="40">
        <v>34016</v>
      </c>
      <c r="H569" s="41" t="s">
        <v>418</v>
      </c>
      <c r="J569" s="40">
        <v>3029</v>
      </c>
      <c r="K569" s="41" t="s">
        <v>1082</v>
      </c>
      <c r="M569" s="40">
        <v>608030023</v>
      </c>
      <c r="N569" s="41" t="s">
        <v>1071</v>
      </c>
    </row>
    <row r="570" spans="7:14" ht="15" customHeight="1">
      <c r="G570" s="40">
        <v>34017</v>
      </c>
      <c r="H570" s="41" t="s">
        <v>1193</v>
      </c>
      <c r="J570" s="40">
        <v>3030</v>
      </c>
      <c r="K570" s="41" t="s">
        <v>1069</v>
      </c>
      <c r="M570" s="40">
        <v>608030024</v>
      </c>
      <c r="N570" s="41" t="s">
        <v>1073</v>
      </c>
    </row>
    <row r="571" spans="7:14" ht="15" customHeight="1">
      <c r="G571" s="40">
        <v>34018</v>
      </c>
      <c r="H571" s="41" t="s">
        <v>411</v>
      </c>
      <c r="J571" s="40">
        <v>3031</v>
      </c>
      <c r="K571" s="41" t="s">
        <v>385</v>
      </c>
      <c r="M571" s="40">
        <v>608030025</v>
      </c>
      <c r="N571" s="41" t="s">
        <v>1074</v>
      </c>
    </row>
    <row r="572" spans="7:14" ht="15" customHeight="1">
      <c r="G572" s="40">
        <v>34019</v>
      </c>
      <c r="H572" s="41" t="s">
        <v>1194</v>
      </c>
      <c r="J572" s="40">
        <v>3032</v>
      </c>
      <c r="K572" s="41" t="s">
        <v>1115</v>
      </c>
      <c r="M572" s="40">
        <v>608030026</v>
      </c>
      <c r="N572" s="41" t="s">
        <v>1195</v>
      </c>
    </row>
    <row r="573" spans="7:14" ht="15" customHeight="1">
      <c r="G573" s="40">
        <v>34020</v>
      </c>
      <c r="H573" s="41" t="s">
        <v>1196</v>
      </c>
      <c r="J573" s="40">
        <v>3034</v>
      </c>
      <c r="K573" s="41" t="s">
        <v>1109</v>
      </c>
      <c r="M573" s="40">
        <v>608030027</v>
      </c>
      <c r="N573" s="41" t="s">
        <v>1076</v>
      </c>
    </row>
    <row r="574" spans="7:14" ht="15" customHeight="1">
      <c r="G574" s="40">
        <v>34021</v>
      </c>
      <c r="H574" s="41" t="s">
        <v>1197</v>
      </c>
      <c r="J574" s="40">
        <v>3035</v>
      </c>
      <c r="K574" s="41" t="s">
        <v>1198</v>
      </c>
      <c r="M574" s="40">
        <v>608030028</v>
      </c>
      <c r="N574" s="41" t="s">
        <v>1082</v>
      </c>
    </row>
    <row r="575" spans="7:14" ht="15" customHeight="1">
      <c r="G575" s="40">
        <v>34022</v>
      </c>
      <c r="H575" s="41" t="s">
        <v>760</v>
      </c>
      <c r="J575" s="40">
        <v>3036</v>
      </c>
      <c r="K575" s="41" t="s">
        <v>1078</v>
      </c>
      <c r="M575" s="40">
        <v>608030029</v>
      </c>
      <c r="N575" s="41" t="s">
        <v>1182</v>
      </c>
    </row>
    <row r="576" spans="7:14" ht="15" customHeight="1">
      <c r="G576" s="40">
        <v>34023</v>
      </c>
      <c r="H576" s="41" t="s">
        <v>1199</v>
      </c>
      <c r="J576" s="40">
        <v>3037</v>
      </c>
      <c r="K576" s="41" t="s">
        <v>1112</v>
      </c>
      <c r="M576" s="40">
        <v>608030030</v>
      </c>
      <c r="N576" s="41" t="s">
        <v>581</v>
      </c>
    </row>
    <row r="577" spans="7:14" ht="15" customHeight="1">
      <c r="G577" s="40">
        <v>34024</v>
      </c>
      <c r="H577" s="41" t="s">
        <v>1200</v>
      </c>
      <c r="J577" s="40">
        <v>3038</v>
      </c>
      <c r="K577" s="41" t="s">
        <v>1201</v>
      </c>
      <c r="M577" s="40">
        <v>608030031</v>
      </c>
      <c r="N577" s="41" t="s">
        <v>1056</v>
      </c>
    </row>
    <row r="578" spans="7:14" ht="15" customHeight="1">
      <c r="G578" s="40">
        <v>34025</v>
      </c>
      <c r="H578" s="41" t="s">
        <v>1202</v>
      </c>
      <c r="J578" s="40">
        <v>3039</v>
      </c>
      <c r="K578" s="41" t="s">
        <v>581</v>
      </c>
      <c r="M578" s="40">
        <v>608030032</v>
      </c>
      <c r="N578" s="41" t="s">
        <v>1054</v>
      </c>
    </row>
    <row r="579" spans="7:14" ht="15" customHeight="1">
      <c r="G579" s="40">
        <v>34026</v>
      </c>
      <c r="H579" s="41" t="s">
        <v>1203</v>
      </c>
      <c r="J579" s="40">
        <v>3040</v>
      </c>
      <c r="K579" s="41" t="s">
        <v>1097</v>
      </c>
      <c r="M579" s="40">
        <v>608030033</v>
      </c>
      <c r="N579" s="41" t="s">
        <v>1052</v>
      </c>
    </row>
    <row r="580" spans="7:14" ht="15" customHeight="1">
      <c r="G580" s="40">
        <v>34027</v>
      </c>
      <c r="H580" s="41" t="s">
        <v>593</v>
      </c>
      <c r="J580" s="40">
        <v>3041</v>
      </c>
      <c r="K580" s="41" t="s">
        <v>757</v>
      </c>
      <c r="M580" s="40">
        <v>608030034</v>
      </c>
      <c r="N580" s="41" t="s">
        <v>1064</v>
      </c>
    </row>
    <row r="581" spans="7:14" ht="15" customHeight="1">
      <c r="G581" s="40">
        <v>34028</v>
      </c>
      <c r="H581" s="41" t="s">
        <v>1204</v>
      </c>
      <c r="J581" s="40">
        <v>3042</v>
      </c>
      <c r="K581" s="41" t="s">
        <v>262</v>
      </c>
      <c r="M581" s="40">
        <v>608030035</v>
      </c>
      <c r="N581" s="41" t="s">
        <v>1062</v>
      </c>
    </row>
    <row r="582" spans="7:14" ht="15" customHeight="1">
      <c r="G582" s="40">
        <v>35001</v>
      </c>
      <c r="H582" s="41" t="s">
        <v>1205</v>
      </c>
      <c r="J582" s="40">
        <v>3043</v>
      </c>
      <c r="K582" s="41" t="s">
        <v>1093</v>
      </c>
      <c r="M582" s="40">
        <v>608030036</v>
      </c>
      <c r="N582" s="41" t="s">
        <v>1061</v>
      </c>
    </row>
    <row r="583" spans="7:14" ht="15" customHeight="1">
      <c r="G583" s="40">
        <v>35002</v>
      </c>
      <c r="H583" s="41" t="s">
        <v>1206</v>
      </c>
      <c r="J583" s="40">
        <v>3044</v>
      </c>
      <c r="K583" s="41" t="s">
        <v>1077</v>
      </c>
      <c r="M583" s="40">
        <v>608030037</v>
      </c>
      <c r="N583" s="41" t="s">
        <v>1059</v>
      </c>
    </row>
    <row r="584" spans="7:14" ht="15" customHeight="1">
      <c r="G584" s="40">
        <v>35003</v>
      </c>
      <c r="H584" s="41" t="s">
        <v>425</v>
      </c>
      <c r="J584" s="40">
        <v>3045</v>
      </c>
      <c r="K584" s="41" t="s">
        <v>1087</v>
      </c>
      <c r="M584" s="40">
        <v>608030038</v>
      </c>
      <c r="N584" s="41" t="s">
        <v>757</v>
      </c>
    </row>
    <row r="585" spans="7:14" ht="15" customHeight="1">
      <c r="G585" s="40">
        <v>35004</v>
      </c>
      <c r="H585" s="41" t="s">
        <v>429</v>
      </c>
      <c r="J585" s="40">
        <v>3046</v>
      </c>
      <c r="K585" s="41" t="s">
        <v>389</v>
      </c>
      <c r="M585" s="40">
        <v>608030039</v>
      </c>
      <c r="N585" s="41" t="s">
        <v>1050</v>
      </c>
    </row>
    <row r="586" spans="7:14" ht="15" customHeight="1">
      <c r="G586" s="40">
        <v>35005</v>
      </c>
      <c r="H586" s="41" t="s">
        <v>1207</v>
      </c>
      <c r="J586" s="40">
        <v>3047</v>
      </c>
      <c r="K586" s="41" t="s">
        <v>1050</v>
      </c>
      <c r="M586" s="40">
        <v>608030040</v>
      </c>
      <c r="N586" s="41" t="s">
        <v>1115</v>
      </c>
    </row>
    <row r="587" spans="7:14" ht="15" customHeight="1">
      <c r="G587" s="40">
        <v>35006</v>
      </c>
      <c r="H587" s="41" t="s">
        <v>1208</v>
      </c>
      <c r="J587" s="40">
        <v>3098</v>
      </c>
      <c r="K587" s="41" t="s">
        <v>1209</v>
      </c>
      <c r="M587" s="40">
        <v>608031001</v>
      </c>
      <c r="N587" s="41" t="s">
        <v>1154</v>
      </c>
    </row>
    <row r="588" spans="7:14" ht="15" customHeight="1">
      <c r="G588" s="40">
        <v>35007</v>
      </c>
      <c r="H588" s="41" t="s">
        <v>1210</v>
      </c>
      <c r="J588" s="40">
        <v>3101</v>
      </c>
      <c r="K588" s="41" t="s">
        <v>695</v>
      </c>
      <c r="M588" s="40">
        <v>608031002</v>
      </c>
      <c r="N588" s="41" t="s">
        <v>1152</v>
      </c>
    </row>
    <row r="589" spans="7:14" ht="15" customHeight="1">
      <c r="G589" s="40">
        <v>35008</v>
      </c>
      <c r="H589" s="41" t="s">
        <v>1211</v>
      </c>
      <c r="J589" s="40">
        <v>3102</v>
      </c>
      <c r="K589" s="41" t="s">
        <v>1146</v>
      </c>
      <c r="M589" s="40">
        <v>608031003</v>
      </c>
      <c r="N589" s="41" t="s">
        <v>1157</v>
      </c>
    </row>
    <row r="590" spans="7:14" ht="15" customHeight="1">
      <c r="G590" s="40">
        <v>35009</v>
      </c>
      <c r="H590" s="41" t="s">
        <v>1212</v>
      </c>
      <c r="J590" s="40">
        <v>3103</v>
      </c>
      <c r="K590" s="41" t="s">
        <v>532</v>
      </c>
      <c r="M590" s="40">
        <v>608031004</v>
      </c>
      <c r="N590" s="41" t="s">
        <v>1155</v>
      </c>
    </row>
    <row r="591" spans="7:14" ht="15" customHeight="1">
      <c r="G591" s="40">
        <v>35010</v>
      </c>
      <c r="H591" s="41" t="s">
        <v>1213</v>
      </c>
      <c r="J591" s="40">
        <v>3104</v>
      </c>
      <c r="K591" s="41" t="s">
        <v>1129</v>
      </c>
      <c r="M591" s="40">
        <v>608031005</v>
      </c>
      <c r="N591" s="41" t="s">
        <v>1135</v>
      </c>
    </row>
    <row r="592" spans="7:14" ht="15" customHeight="1">
      <c r="G592" s="40">
        <v>35011</v>
      </c>
      <c r="H592" s="41" t="s">
        <v>1214</v>
      </c>
      <c r="J592" s="40">
        <v>3105</v>
      </c>
      <c r="K592" s="41" t="s">
        <v>396</v>
      </c>
      <c r="M592" s="40">
        <v>608031006</v>
      </c>
      <c r="N592" s="41" t="s">
        <v>695</v>
      </c>
    </row>
    <row r="593" spans="7:14" ht="15" customHeight="1">
      <c r="G593" s="40">
        <v>35012</v>
      </c>
      <c r="H593" s="41" t="s">
        <v>1215</v>
      </c>
      <c r="J593" s="40">
        <v>3106</v>
      </c>
      <c r="K593" s="41" t="s">
        <v>1147</v>
      </c>
      <c r="M593" s="40">
        <v>608031007</v>
      </c>
      <c r="N593" s="41" t="s">
        <v>611</v>
      </c>
    </row>
    <row r="594" spans="7:14" ht="15" customHeight="1">
      <c r="G594" s="40">
        <v>35013</v>
      </c>
      <c r="H594" s="41" t="s">
        <v>1216</v>
      </c>
      <c r="J594" s="40">
        <v>3107</v>
      </c>
      <c r="K594" s="41" t="s">
        <v>1091</v>
      </c>
      <c r="M594" s="40">
        <v>608031008</v>
      </c>
      <c r="N594" s="41" t="s">
        <v>1142</v>
      </c>
    </row>
    <row r="595" spans="7:14" ht="15" customHeight="1">
      <c r="G595" s="40">
        <v>35014</v>
      </c>
      <c r="H595" s="41" t="s">
        <v>1217</v>
      </c>
      <c r="J595" s="40">
        <v>3108</v>
      </c>
      <c r="K595" s="41" t="s">
        <v>1218</v>
      </c>
      <c r="M595" s="40">
        <v>608031009</v>
      </c>
      <c r="N595" s="41" t="s">
        <v>1139</v>
      </c>
    </row>
    <row r="596" spans="7:14" ht="15" customHeight="1">
      <c r="G596" s="40">
        <v>35015</v>
      </c>
      <c r="H596" s="41" t="s">
        <v>432</v>
      </c>
      <c r="J596" s="40">
        <v>3109</v>
      </c>
      <c r="K596" s="41" t="s">
        <v>1144</v>
      </c>
      <c r="M596" s="40">
        <v>608031010</v>
      </c>
      <c r="N596" s="41" t="s">
        <v>1140</v>
      </c>
    </row>
    <row r="597" spans="7:14" ht="15" customHeight="1">
      <c r="G597" s="40">
        <v>35016</v>
      </c>
      <c r="H597" s="41" t="s">
        <v>436</v>
      </c>
      <c r="J597" s="40">
        <v>3112</v>
      </c>
      <c r="K597" s="41" t="s">
        <v>1155</v>
      </c>
      <c r="M597" s="40">
        <v>608031011</v>
      </c>
      <c r="N597" s="41" t="s">
        <v>1147</v>
      </c>
    </row>
    <row r="598" spans="7:14" ht="15" customHeight="1">
      <c r="G598" s="40">
        <v>36001</v>
      </c>
      <c r="H598" s="41" t="s">
        <v>439</v>
      </c>
      <c r="J598" s="40">
        <v>3113</v>
      </c>
      <c r="K598" s="41" t="s">
        <v>1121</v>
      </c>
      <c r="M598" s="40">
        <v>608031012</v>
      </c>
      <c r="N598" s="41" t="s">
        <v>1149</v>
      </c>
    </row>
    <row r="599" spans="7:14" ht="15" customHeight="1">
      <c r="G599" s="40">
        <v>36002</v>
      </c>
      <c r="H599" s="41" t="s">
        <v>442</v>
      </c>
      <c r="J599" s="40">
        <v>3114</v>
      </c>
      <c r="K599" s="41" t="s">
        <v>1219</v>
      </c>
      <c r="M599" s="40">
        <v>608031013</v>
      </c>
      <c r="N599" s="41" t="s">
        <v>1144</v>
      </c>
    </row>
    <row r="600" spans="7:14" ht="15" customHeight="1">
      <c r="G600" s="40">
        <v>36003</v>
      </c>
      <c r="H600" s="41" t="s">
        <v>445</v>
      </c>
      <c r="J600" s="40">
        <v>3115</v>
      </c>
      <c r="K600" s="41" t="s">
        <v>1149</v>
      </c>
      <c r="M600" s="40">
        <v>608031014</v>
      </c>
      <c r="N600" s="41" t="s">
        <v>1146</v>
      </c>
    </row>
    <row r="601" spans="7:14" ht="15" customHeight="1">
      <c r="G601" s="40">
        <v>36004</v>
      </c>
      <c r="H601" s="41" t="s">
        <v>448</v>
      </c>
      <c r="J601" s="40">
        <v>3118</v>
      </c>
      <c r="K601" s="41" t="s">
        <v>1220</v>
      </c>
      <c r="M601" s="40">
        <v>608031015</v>
      </c>
      <c r="N601" s="41" t="s">
        <v>1091</v>
      </c>
    </row>
    <row r="602" spans="7:14" ht="15" customHeight="1">
      <c r="G602" s="40">
        <v>36005</v>
      </c>
      <c r="H602" s="41" t="s">
        <v>494</v>
      </c>
      <c r="J602" s="40">
        <v>3119</v>
      </c>
      <c r="K602" s="41" t="s">
        <v>1130</v>
      </c>
      <c r="M602" s="40">
        <v>608031016</v>
      </c>
      <c r="N602" s="41" t="s">
        <v>532</v>
      </c>
    </row>
    <row r="603" spans="7:14" ht="15" customHeight="1">
      <c r="G603" s="40">
        <v>36006</v>
      </c>
      <c r="H603" s="41" t="s">
        <v>490</v>
      </c>
      <c r="J603" s="40">
        <v>3120</v>
      </c>
      <c r="K603" s="41" t="s">
        <v>1122</v>
      </c>
      <c r="M603" s="40">
        <v>608031017</v>
      </c>
      <c r="N603" s="41" t="s">
        <v>1125</v>
      </c>
    </row>
    <row r="604" spans="7:14" ht="15" customHeight="1">
      <c r="G604" s="40">
        <v>36007</v>
      </c>
      <c r="H604" s="41" t="s">
        <v>474</v>
      </c>
      <c r="J604" s="40">
        <v>3121</v>
      </c>
      <c r="K604" s="41" t="s">
        <v>1221</v>
      </c>
      <c r="M604" s="40">
        <v>608031018</v>
      </c>
      <c r="N604" s="41" t="s">
        <v>1124</v>
      </c>
    </row>
    <row r="605" spans="7:14" ht="15" customHeight="1">
      <c r="G605" s="40">
        <v>36008</v>
      </c>
      <c r="H605" s="41" t="s">
        <v>470</v>
      </c>
      <c r="J605" s="40">
        <v>3122</v>
      </c>
      <c r="K605" s="41" t="s">
        <v>456</v>
      </c>
      <c r="M605" s="40">
        <v>608031019</v>
      </c>
      <c r="N605" s="41" t="s">
        <v>1122</v>
      </c>
    </row>
    <row r="606" spans="7:14" ht="15" customHeight="1">
      <c r="G606" s="40">
        <v>36009</v>
      </c>
      <c r="H606" s="41" t="s">
        <v>466</v>
      </c>
      <c r="J606" s="40">
        <v>3123</v>
      </c>
      <c r="K606" s="41" t="s">
        <v>401</v>
      </c>
      <c r="M606" s="40">
        <v>608031020</v>
      </c>
      <c r="N606" s="41" t="s">
        <v>1121</v>
      </c>
    </row>
    <row r="607" spans="7:14" ht="15" customHeight="1">
      <c r="G607" s="40">
        <v>36010</v>
      </c>
      <c r="H607" s="41" t="s">
        <v>1222</v>
      </c>
      <c r="J607" s="40">
        <v>3124</v>
      </c>
      <c r="K607" s="41" t="s">
        <v>1140</v>
      </c>
      <c r="M607" s="40">
        <v>608031021</v>
      </c>
      <c r="N607" s="41" t="s">
        <v>1130</v>
      </c>
    </row>
    <row r="608" spans="7:14" ht="15" customHeight="1">
      <c r="G608" s="40">
        <v>36011</v>
      </c>
      <c r="H608" s="41" t="s">
        <v>487</v>
      </c>
      <c r="J608" s="40">
        <v>3125</v>
      </c>
      <c r="K608" s="41" t="s">
        <v>1132</v>
      </c>
      <c r="M608" s="40">
        <v>608031022</v>
      </c>
      <c r="N608" s="41" t="s">
        <v>1129</v>
      </c>
    </row>
    <row r="609" spans="7:14" ht="15" customHeight="1">
      <c r="G609" s="40">
        <v>36012</v>
      </c>
      <c r="H609" s="41" t="s">
        <v>484</v>
      </c>
      <c r="J609" s="40">
        <v>3126</v>
      </c>
      <c r="K609" s="41" t="s">
        <v>1139</v>
      </c>
      <c r="M609" s="40">
        <v>608031023</v>
      </c>
      <c r="N609" s="41" t="s">
        <v>1128</v>
      </c>
    </row>
    <row r="610" spans="7:14" ht="15" customHeight="1">
      <c r="G610" s="40">
        <v>36013</v>
      </c>
      <c r="H610" s="41" t="s">
        <v>481</v>
      </c>
      <c r="J610" s="40">
        <v>3127</v>
      </c>
      <c r="K610" s="41" t="s">
        <v>405</v>
      </c>
      <c r="M610" s="40">
        <v>608031024</v>
      </c>
      <c r="N610" s="41" t="s">
        <v>456</v>
      </c>
    </row>
    <row r="611" spans="7:14" ht="15" customHeight="1">
      <c r="G611" s="40">
        <v>36014</v>
      </c>
      <c r="H611" s="41" t="s">
        <v>477</v>
      </c>
      <c r="J611" s="40">
        <v>3128</v>
      </c>
      <c r="K611" s="41" t="s">
        <v>1223</v>
      </c>
      <c r="M611" s="40">
        <v>608031025</v>
      </c>
      <c r="N611" s="41" t="s">
        <v>1133</v>
      </c>
    </row>
    <row r="612" spans="7:14" ht="15" customHeight="1">
      <c r="G612" s="40">
        <v>36015</v>
      </c>
      <c r="H612" s="41" t="s">
        <v>458</v>
      </c>
      <c r="J612" s="40">
        <v>3129</v>
      </c>
      <c r="K612" s="41" t="s">
        <v>590</v>
      </c>
      <c r="M612" s="40">
        <v>608031026</v>
      </c>
      <c r="N612" s="41" t="s">
        <v>1132</v>
      </c>
    </row>
    <row r="613" spans="7:14" ht="15" customHeight="1">
      <c r="G613" s="40">
        <v>36016</v>
      </c>
      <c r="H613" s="41" t="s">
        <v>451</v>
      </c>
      <c r="J613" s="40">
        <v>3130</v>
      </c>
      <c r="K613" s="41" t="s">
        <v>1124</v>
      </c>
      <c r="M613" s="40">
        <v>608031027</v>
      </c>
      <c r="N613" s="41" t="s">
        <v>760</v>
      </c>
    </row>
    <row r="614" spans="7:14" ht="15" customHeight="1">
      <c r="G614" s="40">
        <v>36017</v>
      </c>
      <c r="H614" s="41" t="s">
        <v>455</v>
      </c>
      <c r="J614" s="40">
        <v>3131</v>
      </c>
      <c r="K614" s="41" t="s">
        <v>1224</v>
      </c>
      <c r="M614" s="40">
        <v>608031028</v>
      </c>
      <c r="N614" s="41" t="s">
        <v>590</v>
      </c>
    </row>
    <row r="615" spans="7:14" ht="15" customHeight="1">
      <c r="G615" s="40">
        <v>36018</v>
      </c>
      <c r="H615" s="41" t="s">
        <v>505</v>
      </c>
      <c r="J615" s="40">
        <v>3132</v>
      </c>
      <c r="K615" s="41" t="s">
        <v>611</v>
      </c>
      <c r="M615" s="40">
        <v>608032001</v>
      </c>
      <c r="N615" s="41" t="s">
        <v>1158</v>
      </c>
    </row>
    <row r="616" spans="7:14" ht="15" customHeight="1">
      <c r="G616" s="40">
        <v>36019</v>
      </c>
      <c r="H616" s="41" t="s">
        <v>508</v>
      </c>
      <c r="J616" s="40">
        <v>3133</v>
      </c>
      <c r="K616" s="41" t="s">
        <v>1225</v>
      </c>
      <c r="M616" s="40">
        <v>608032002</v>
      </c>
      <c r="N616" s="41" t="s">
        <v>1226</v>
      </c>
    </row>
    <row r="617" spans="7:14" ht="15" customHeight="1">
      <c r="G617" s="40">
        <v>36020</v>
      </c>
      <c r="H617" s="41" t="s">
        <v>499</v>
      </c>
      <c r="J617" s="40">
        <v>3134</v>
      </c>
      <c r="K617" s="41" t="s">
        <v>760</v>
      </c>
      <c r="M617" s="40">
        <v>608032003</v>
      </c>
      <c r="N617" s="41" t="s">
        <v>1227</v>
      </c>
    </row>
    <row r="618" spans="7:14" ht="15" customHeight="1">
      <c r="G618" s="40">
        <v>36021</v>
      </c>
      <c r="H618" s="41" t="s">
        <v>502</v>
      </c>
      <c r="J618" s="40">
        <v>3135</v>
      </c>
      <c r="K618" s="41" t="s">
        <v>1228</v>
      </c>
      <c r="M618" s="40">
        <v>608032004</v>
      </c>
      <c r="N618" s="41" t="s">
        <v>1229</v>
      </c>
    </row>
    <row r="619" spans="7:14" ht="15" customHeight="1">
      <c r="G619" s="40">
        <v>36022</v>
      </c>
      <c r="H619" s="41" t="s">
        <v>522</v>
      </c>
      <c r="J619" s="40">
        <v>3136</v>
      </c>
      <c r="K619" s="41" t="s">
        <v>407</v>
      </c>
      <c r="M619" s="40">
        <v>608032005</v>
      </c>
      <c r="N619" s="41" t="s">
        <v>1161</v>
      </c>
    </row>
    <row r="620" spans="7:14" ht="15" customHeight="1">
      <c r="G620" s="40">
        <v>36023</v>
      </c>
      <c r="H620" s="41" t="s">
        <v>513</v>
      </c>
      <c r="J620" s="40">
        <v>3137</v>
      </c>
      <c r="K620" s="41" t="s">
        <v>1142</v>
      </c>
      <c r="M620" s="40">
        <v>608032006</v>
      </c>
      <c r="N620" s="41" t="s">
        <v>1230</v>
      </c>
    </row>
    <row r="621" spans="7:14" ht="15" customHeight="1">
      <c r="G621" s="40">
        <v>36024</v>
      </c>
      <c r="H621" s="41" t="s">
        <v>517</v>
      </c>
      <c r="J621" s="40">
        <v>3198</v>
      </c>
      <c r="K621" s="41" t="s">
        <v>1231</v>
      </c>
      <c r="M621" s="40">
        <v>608032007</v>
      </c>
      <c r="N621" s="41" t="s">
        <v>1232</v>
      </c>
    </row>
    <row r="622" spans="7:14" ht="15" customHeight="1">
      <c r="G622" s="40">
        <v>36025</v>
      </c>
      <c r="H622" s="41" t="s">
        <v>460</v>
      </c>
      <c r="J622" s="40">
        <v>3201</v>
      </c>
      <c r="K622" s="41" t="s">
        <v>1233</v>
      </c>
      <c r="M622" s="40">
        <v>608033001</v>
      </c>
      <c r="N622" s="41" t="s">
        <v>1165</v>
      </c>
    </row>
    <row r="623" spans="7:14" ht="15" customHeight="1">
      <c r="G623" s="40">
        <v>37001</v>
      </c>
      <c r="H623" s="41" t="s">
        <v>1234</v>
      </c>
      <c r="J623" s="40">
        <v>3206</v>
      </c>
      <c r="K623" s="41" t="s">
        <v>1235</v>
      </c>
      <c r="M623" s="40">
        <v>608033002</v>
      </c>
      <c r="N623" s="41" t="s">
        <v>1163</v>
      </c>
    </row>
    <row r="624" spans="7:14" ht="15" customHeight="1">
      <c r="G624" s="40">
        <v>37002</v>
      </c>
      <c r="H624" s="41" t="s">
        <v>1236</v>
      </c>
      <c r="J624" s="40">
        <v>3209</v>
      </c>
      <c r="K624" s="41" t="s">
        <v>1161</v>
      </c>
      <c r="M624" s="40">
        <v>608033003</v>
      </c>
      <c r="N624" s="41" t="s">
        <v>1168</v>
      </c>
    </row>
    <row r="625" spans="7:14" ht="15" customHeight="1">
      <c r="G625" s="40">
        <v>37003</v>
      </c>
      <c r="H625" s="41" t="s">
        <v>1237</v>
      </c>
      <c r="J625" s="40">
        <v>3213</v>
      </c>
      <c r="K625" s="41" t="s">
        <v>1238</v>
      </c>
      <c r="M625" s="40">
        <v>608033004</v>
      </c>
      <c r="N625" s="41" t="s">
        <v>1167</v>
      </c>
    </row>
    <row r="626" spans="7:14" ht="15" customHeight="1">
      <c r="G626" s="40">
        <v>37004</v>
      </c>
      <c r="H626" s="41" t="s">
        <v>1239</v>
      </c>
      <c r="J626" s="40">
        <v>3215</v>
      </c>
      <c r="K626" s="41" t="s">
        <v>1240</v>
      </c>
      <c r="M626" s="40">
        <v>608033005</v>
      </c>
      <c r="N626" s="41" t="s">
        <v>321</v>
      </c>
    </row>
    <row r="627" spans="7:14" ht="15" customHeight="1">
      <c r="G627" s="40">
        <v>37005</v>
      </c>
      <c r="H627" s="41" t="s">
        <v>627</v>
      </c>
      <c r="J627" s="40">
        <v>3298</v>
      </c>
      <c r="K627" s="41" t="s">
        <v>1241</v>
      </c>
      <c r="M627" s="40">
        <v>608033006</v>
      </c>
      <c r="N627" s="41" t="s">
        <v>1122</v>
      </c>
    </row>
    <row r="628" spans="7:14" ht="15" customHeight="1">
      <c r="G628" s="40">
        <v>37006</v>
      </c>
      <c r="H628" s="41" t="s">
        <v>390</v>
      </c>
      <c r="J628" s="40">
        <v>3301</v>
      </c>
      <c r="K628" s="41" t="s">
        <v>1167</v>
      </c>
      <c r="M628" s="40">
        <v>608033007</v>
      </c>
      <c r="N628" s="41" t="s">
        <v>1162</v>
      </c>
    </row>
    <row r="629" spans="7:14" ht="15" customHeight="1">
      <c r="G629" s="40">
        <v>37007</v>
      </c>
      <c r="H629" s="41" t="s">
        <v>1242</v>
      </c>
      <c r="J629" s="40">
        <v>3302</v>
      </c>
      <c r="K629" s="41" t="s">
        <v>1243</v>
      </c>
      <c r="M629" s="40">
        <v>608033008</v>
      </c>
      <c r="N629" s="41" t="s">
        <v>1169</v>
      </c>
    </row>
    <row r="630" spans="7:14" ht="15" customHeight="1">
      <c r="G630" s="40">
        <v>37008</v>
      </c>
      <c r="H630" s="41" t="s">
        <v>1244</v>
      </c>
      <c r="J630" s="40">
        <v>3303</v>
      </c>
      <c r="K630" s="41" t="s">
        <v>1162</v>
      </c>
      <c r="M630" s="40">
        <v>608033009</v>
      </c>
      <c r="N630" s="41" t="s">
        <v>1175</v>
      </c>
    </row>
    <row r="631" spans="7:14" ht="15" customHeight="1">
      <c r="G631" s="40">
        <v>37009</v>
      </c>
      <c r="H631" s="41" t="s">
        <v>1245</v>
      </c>
      <c r="J631" s="40">
        <v>3304</v>
      </c>
      <c r="K631" s="41" t="s">
        <v>1246</v>
      </c>
      <c r="M631" s="40">
        <v>608033010</v>
      </c>
      <c r="N631" s="41" t="s">
        <v>407</v>
      </c>
    </row>
    <row r="632" spans="7:14" ht="15" customHeight="1">
      <c r="G632" s="40">
        <v>37010</v>
      </c>
      <c r="H632" s="41" t="s">
        <v>1247</v>
      </c>
      <c r="J632" s="40">
        <v>3305</v>
      </c>
      <c r="K632" s="41" t="s">
        <v>1169</v>
      </c>
      <c r="M632" s="40">
        <v>608033011</v>
      </c>
      <c r="N632" s="41" t="s">
        <v>1177</v>
      </c>
    </row>
    <row r="633" spans="7:14" ht="15" customHeight="1">
      <c r="G633" s="40">
        <v>37011</v>
      </c>
      <c r="H633" s="41" t="s">
        <v>1248</v>
      </c>
      <c r="J633" s="40">
        <v>3306</v>
      </c>
      <c r="K633" s="41" t="s">
        <v>1172</v>
      </c>
      <c r="M633" s="40">
        <v>608033012</v>
      </c>
      <c r="N633" s="41" t="s">
        <v>635</v>
      </c>
    </row>
    <row r="634" spans="7:14" ht="15" customHeight="1">
      <c r="G634" s="40">
        <v>37012</v>
      </c>
      <c r="H634" s="41" t="s">
        <v>590</v>
      </c>
      <c r="J634" s="40">
        <v>3307</v>
      </c>
      <c r="K634" s="41" t="s">
        <v>1249</v>
      </c>
      <c r="M634" s="40">
        <v>608033013</v>
      </c>
      <c r="N634" s="41" t="s">
        <v>1172</v>
      </c>
    </row>
    <row r="635" spans="7:14" ht="15" customHeight="1">
      <c r="G635" s="40">
        <v>37013</v>
      </c>
      <c r="H635" s="41" t="s">
        <v>1250</v>
      </c>
      <c r="J635" s="40">
        <v>3309</v>
      </c>
      <c r="K635" s="41" t="s">
        <v>1251</v>
      </c>
      <c r="M635" s="40">
        <v>608033014</v>
      </c>
      <c r="N635" s="41" t="s">
        <v>1171</v>
      </c>
    </row>
    <row r="636" spans="7:14" ht="15" customHeight="1">
      <c r="G636" s="40">
        <v>37014</v>
      </c>
      <c r="H636" s="41" t="s">
        <v>1252</v>
      </c>
      <c r="J636" s="40">
        <v>3310</v>
      </c>
      <c r="K636" s="41" t="s">
        <v>1177</v>
      </c>
      <c r="M636" s="40">
        <v>608033015</v>
      </c>
      <c r="N636" s="41" t="s">
        <v>1173</v>
      </c>
    </row>
    <row r="637" spans="7:14" ht="15" customHeight="1">
      <c r="G637" s="40">
        <v>37015</v>
      </c>
      <c r="H637" s="41" t="s">
        <v>1253</v>
      </c>
      <c r="J637" s="40">
        <v>3311</v>
      </c>
      <c r="K637" s="41" t="s">
        <v>1122</v>
      </c>
      <c r="M637" s="40">
        <v>608034001</v>
      </c>
      <c r="N637" s="41" t="s">
        <v>1202</v>
      </c>
    </row>
    <row r="638" spans="7:14" ht="15" customHeight="1">
      <c r="G638" s="40">
        <v>37016</v>
      </c>
      <c r="H638" s="41" t="s">
        <v>1254</v>
      </c>
      <c r="J638" s="40">
        <v>3312</v>
      </c>
      <c r="K638" s="41" t="s">
        <v>1255</v>
      </c>
      <c r="M638" s="40">
        <v>608034002</v>
      </c>
      <c r="N638" s="41" t="s">
        <v>1203</v>
      </c>
    </row>
    <row r="639" spans="7:14" ht="15" customHeight="1">
      <c r="G639" s="40">
        <v>37017</v>
      </c>
      <c r="H639" s="41" t="s">
        <v>1256</v>
      </c>
      <c r="J639" s="40">
        <v>3313</v>
      </c>
      <c r="K639" s="41" t="s">
        <v>321</v>
      </c>
      <c r="M639" s="40">
        <v>608034003</v>
      </c>
      <c r="N639" s="41" t="s">
        <v>593</v>
      </c>
    </row>
    <row r="640" spans="7:14" ht="15" customHeight="1">
      <c r="G640" s="40">
        <v>37018</v>
      </c>
      <c r="H640" s="41" t="s">
        <v>1257</v>
      </c>
      <c r="J640" s="40">
        <v>3314</v>
      </c>
      <c r="K640" s="41" t="s">
        <v>1258</v>
      </c>
      <c r="M640" s="40">
        <v>608034004</v>
      </c>
      <c r="N640" s="41" t="s">
        <v>1204</v>
      </c>
    </row>
    <row r="641" spans="7:14" ht="15" customHeight="1">
      <c r="G641" s="40">
        <v>37019</v>
      </c>
      <c r="H641" s="41" t="s">
        <v>1259</v>
      </c>
      <c r="J641" s="40">
        <v>3315</v>
      </c>
      <c r="K641" s="41" t="s">
        <v>1260</v>
      </c>
      <c r="M641" s="40">
        <v>608034005</v>
      </c>
      <c r="N641" s="41" t="s">
        <v>1191</v>
      </c>
    </row>
    <row r="642" spans="7:14" ht="15" customHeight="1">
      <c r="G642" s="40">
        <v>37020</v>
      </c>
      <c r="H642" s="41" t="s">
        <v>1261</v>
      </c>
      <c r="J642" s="40">
        <v>3316</v>
      </c>
      <c r="K642" s="41" t="s">
        <v>635</v>
      </c>
      <c r="M642" s="40">
        <v>608034006</v>
      </c>
      <c r="N642" s="41" t="s">
        <v>1192</v>
      </c>
    </row>
    <row r="643" spans="7:14" ht="15" customHeight="1">
      <c r="G643" s="40">
        <v>37021</v>
      </c>
      <c r="H643" s="41" t="s">
        <v>1262</v>
      </c>
      <c r="J643" s="40">
        <v>3317</v>
      </c>
      <c r="K643" s="41" t="s">
        <v>407</v>
      </c>
      <c r="M643" s="40">
        <v>608034007</v>
      </c>
      <c r="N643" s="41" t="s">
        <v>1189</v>
      </c>
    </row>
    <row r="644" spans="7:14" ht="15" customHeight="1">
      <c r="G644" s="40">
        <v>37022</v>
      </c>
      <c r="H644" s="41" t="s">
        <v>1263</v>
      </c>
      <c r="J644" s="40">
        <v>3319</v>
      </c>
      <c r="K644" s="41" t="s">
        <v>1264</v>
      </c>
      <c r="M644" s="40">
        <v>608034008</v>
      </c>
      <c r="N644" s="41" t="s">
        <v>1183</v>
      </c>
    </row>
    <row r="645" spans="7:14" ht="15" customHeight="1">
      <c r="G645" s="40">
        <v>37023</v>
      </c>
      <c r="H645" s="41" t="s">
        <v>1265</v>
      </c>
      <c r="J645" s="40">
        <v>3320</v>
      </c>
      <c r="K645" s="41" t="s">
        <v>1173</v>
      </c>
      <c r="M645" s="40">
        <v>608034009</v>
      </c>
      <c r="N645" s="41" t="s">
        <v>1181</v>
      </c>
    </row>
    <row r="646" spans="7:14" ht="15" customHeight="1">
      <c r="G646" s="40">
        <v>37024</v>
      </c>
      <c r="H646" s="41" t="s">
        <v>1266</v>
      </c>
      <c r="J646" s="40">
        <v>3398</v>
      </c>
      <c r="K646" s="41" t="s">
        <v>1267</v>
      </c>
      <c r="M646" s="40">
        <v>608034010</v>
      </c>
      <c r="N646" s="41" t="s">
        <v>1180</v>
      </c>
    </row>
    <row r="647" spans="7:14" ht="15" customHeight="1">
      <c r="G647" s="40">
        <v>37025</v>
      </c>
      <c r="H647" s="41" t="s">
        <v>814</v>
      </c>
      <c r="J647" s="40">
        <v>3401</v>
      </c>
      <c r="K647" s="41" t="s">
        <v>1187</v>
      </c>
      <c r="M647" s="40">
        <v>608034011</v>
      </c>
      <c r="N647" s="41" t="s">
        <v>1179</v>
      </c>
    </row>
    <row r="648" spans="7:14" ht="15" customHeight="1">
      <c r="G648" s="40">
        <v>37026</v>
      </c>
      <c r="H648" s="41" t="s">
        <v>1268</v>
      </c>
      <c r="J648" s="40">
        <v>3402</v>
      </c>
      <c r="K648" s="41" t="s">
        <v>1179</v>
      </c>
      <c r="M648" s="40">
        <v>608034012</v>
      </c>
      <c r="N648" s="41" t="s">
        <v>1178</v>
      </c>
    </row>
    <row r="649" spans="7:14" ht="15" customHeight="1">
      <c r="G649" s="40">
        <v>37027</v>
      </c>
      <c r="H649" s="41" t="s">
        <v>1269</v>
      </c>
      <c r="J649" s="40">
        <v>3403</v>
      </c>
      <c r="K649" s="41" t="s">
        <v>1270</v>
      </c>
      <c r="M649" s="40">
        <v>608034013</v>
      </c>
      <c r="N649" s="41" t="s">
        <v>1187</v>
      </c>
    </row>
    <row r="650" spans="7:14" ht="15" customHeight="1">
      <c r="G650" s="40">
        <v>37028</v>
      </c>
      <c r="H650" s="41" t="s">
        <v>1271</v>
      </c>
      <c r="J650" s="40">
        <v>3404</v>
      </c>
      <c r="K650" s="41" t="s">
        <v>1192</v>
      </c>
      <c r="M650" s="40">
        <v>608034014</v>
      </c>
      <c r="N650" s="41" t="s">
        <v>1186</v>
      </c>
    </row>
    <row r="651" spans="7:14" ht="15" customHeight="1">
      <c r="G651" s="40">
        <v>37029</v>
      </c>
      <c r="H651" s="41" t="s">
        <v>1272</v>
      </c>
      <c r="J651" s="40">
        <v>3405</v>
      </c>
      <c r="K651" s="41" t="s">
        <v>1273</v>
      </c>
      <c r="M651" s="40">
        <v>608034015</v>
      </c>
      <c r="N651" s="41" t="s">
        <v>1184</v>
      </c>
    </row>
    <row r="652" spans="7:14" ht="15" customHeight="1">
      <c r="G652" s="40">
        <v>37030</v>
      </c>
      <c r="H652" s="41" t="s">
        <v>1274</v>
      </c>
      <c r="J652" s="40">
        <v>3406</v>
      </c>
      <c r="K652" s="41" t="s">
        <v>1180</v>
      </c>
      <c r="M652" s="40">
        <v>608034016</v>
      </c>
      <c r="N652" s="41" t="s">
        <v>1190</v>
      </c>
    </row>
    <row r="653" spans="7:14" ht="15" customHeight="1">
      <c r="G653" s="40">
        <v>37031</v>
      </c>
      <c r="H653" s="41" t="s">
        <v>1275</v>
      </c>
      <c r="J653" s="40">
        <v>3407</v>
      </c>
      <c r="K653" s="41" t="s">
        <v>1276</v>
      </c>
      <c r="M653" s="40">
        <v>608034017</v>
      </c>
      <c r="N653" s="41" t="s">
        <v>1199</v>
      </c>
    </row>
    <row r="654" spans="7:14" ht="15" customHeight="1">
      <c r="G654" s="40">
        <v>37032</v>
      </c>
      <c r="H654" s="41" t="s">
        <v>1277</v>
      </c>
      <c r="J654" s="40">
        <v>3408</v>
      </c>
      <c r="K654" s="41" t="s">
        <v>1278</v>
      </c>
      <c r="M654" s="40">
        <v>608034018</v>
      </c>
      <c r="N654" s="41" t="s">
        <v>1200</v>
      </c>
    </row>
    <row r="655" spans="7:14" ht="15" customHeight="1">
      <c r="G655" s="40">
        <v>37033</v>
      </c>
      <c r="H655" s="41" t="s">
        <v>1279</v>
      </c>
      <c r="J655" s="40">
        <v>3409</v>
      </c>
      <c r="K655" s="41" t="s">
        <v>414</v>
      </c>
      <c r="M655" s="40">
        <v>608034019</v>
      </c>
      <c r="N655" s="41" t="s">
        <v>1197</v>
      </c>
    </row>
    <row r="656" spans="7:14" ht="15" customHeight="1">
      <c r="G656" s="40">
        <v>38001</v>
      </c>
      <c r="H656" s="41" t="s">
        <v>1280</v>
      </c>
      <c r="J656" s="40">
        <v>3410</v>
      </c>
      <c r="K656" s="41" t="s">
        <v>1199</v>
      </c>
      <c r="M656" s="40">
        <v>608034020</v>
      </c>
      <c r="N656" s="41" t="s">
        <v>760</v>
      </c>
    </row>
    <row r="657" spans="7:14" ht="15" customHeight="1">
      <c r="G657" s="40">
        <v>38002</v>
      </c>
      <c r="H657" s="41" t="s">
        <v>1281</v>
      </c>
      <c r="J657" s="40">
        <v>3411</v>
      </c>
      <c r="K657" s="41" t="s">
        <v>1183</v>
      </c>
      <c r="M657" s="40">
        <v>608034021</v>
      </c>
      <c r="N657" s="41" t="s">
        <v>1194</v>
      </c>
    </row>
    <row r="658" spans="7:14" ht="15" customHeight="1">
      <c r="G658" s="40">
        <v>38003</v>
      </c>
      <c r="H658" s="41" t="s">
        <v>1282</v>
      </c>
      <c r="J658" s="40">
        <v>3412</v>
      </c>
      <c r="K658" s="41" t="s">
        <v>1283</v>
      </c>
      <c r="M658" s="40">
        <v>608034022</v>
      </c>
      <c r="N658" s="41" t="s">
        <v>1196</v>
      </c>
    </row>
    <row r="659" spans="7:14" ht="15" customHeight="1">
      <c r="G659" s="40">
        <v>38004</v>
      </c>
      <c r="H659" s="41" t="s">
        <v>1284</v>
      </c>
      <c r="J659" s="40">
        <v>3413</v>
      </c>
      <c r="K659" s="41" t="s">
        <v>1197</v>
      </c>
      <c r="M659" s="40">
        <v>608034023</v>
      </c>
      <c r="N659" s="41" t="s">
        <v>1193</v>
      </c>
    </row>
    <row r="660" spans="7:14" ht="15" customHeight="1">
      <c r="G660" s="40">
        <v>38005</v>
      </c>
      <c r="H660" s="41" t="s">
        <v>1285</v>
      </c>
      <c r="J660" s="40">
        <v>3414</v>
      </c>
      <c r="K660" s="41" t="s">
        <v>1286</v>
      </c>
      <c r="M660" s="40">
        <v>608035001</v>
      </c>
      <c r="N660" s="41" t="s">
        <v>1205</v>
      </c>
    </row>
    <row r="661" spans="7:14" ht="15" customHeight="1">
      <c r="G661" s="40">
        <v>38006</v>
      </c>
      <c r="H661" s="41" t="s">
        <v>1287</v>
      </c>
      <c r="J661" s="40">
        <v>3415</v>
      </c>
      <c r="K661" s="41" t="s">
        <v>411</v>
      </c>
      <c r="M661" s="40">
        <v>608035002</v>
      </c>
      <c r="N661" s="41" t="s">
        <v>1206</v>
      </c>
    </row>
    <row r="662" spans="7:14" ht="15" customHeight="1">
      <c r="G662" s="40">
        <v>38007</v>
      </c>
      <c r="H662" s="41" t="s">
        <v>1288</v>
      </c>
      <c r="J662" s="40">
        <v>3416</v>
      </c>
      <c r="K662" s="41" t="s">
        <v>1194</v>
      </c>
      <c r="M662" s="40">
        <v>608035003</v>
      </c>
      <c r="N662" s="41" t="s">
        <v>1211</v>
      </c>
    </row>
    <row r="663" spans="7:14" ht="15" customHeight="1">
      <c r="G663" s="40">
        <v>38008</v>
      </c>
      <c r="H663" s="41" t="s">
        <v>1289</v>
      </c>
      <c r="J663" s="40">
        <v>3417</v>
      </c>
      <c r="K663" s="41" t="s">
        <v>1290</v>
      </c>
      <c r="M663" s="40">
        <v>608035004</v>
      </c>
      <c r="N663" s="41" t="s">
        <v>1210</v>
      </c>
    </row>
    <row r="664" spans="7:14" ht="15" customHeight="1">
      <c r="G664" s="40">
        <v>38009</v>
      </c>
      <c r="H664" s="41" t="s">
        <v>1291</v>
      </c>
      <c r="J664" s="40">
        <v>3418</v>
      </c>
      <c r="K664" s="41" t="s">
        <v>1196</v>
      </c>
      <c r="M664" s="40">
        <v>608035005</v>
      </c>
      <c r="N664" s="41" t="s">
        <v>1217</v>
      </c>
    </row>
    <row r="665" spans="7:14" ht="15" customHeight="1">
      <c r="G665" s="40">
        <v>38010</v>
      </c>
      <c r="H665" s="41" t="s">
        <v>1292</v>
      </c>
      <c r="J665" s="40">
        <v>3419</v>
      </c>
      <c r="K665" s="41" t="s">
        <v>1186</v>
      </c>
      <c r="M665" s="40">
        <v>608035006</v>
      </c>
      <c r="N665" s="41" t="s">
        <v>1216</v>
      </c>
    </row>
    <row r="666" spans="7:14" ht="15" customHeight="1">
      <c r="G666" s="40">
        <v>38011</v>
      </c>
      <c r="H666" s="41" t="s">
        <v>1293</v>
      </c>
      <c r="J666" s="40">
        <v>3420</v>
      </c>
      <c r="K666" s="41" t="s">
        <v>418</v>
      </c>
      <c r="M666" s="40">
        <v>608035007</v>
      </c>
      <c r="N666" s="41" t="s">
        <v>1213</v>
      </c>
    </row>
    <row r="667" spans="7:14" ht="15" customHeight="1">
      <c r="G667" s="40">
        <v>38012</v>
      </c>
      <c r="H667" s="41" t="s">
        <v>1294</v>
      </c>
      <c r="J667" s="40">
        <v>3421</v>
      </c>
      <c r="K667" s="41" t="s">
        <v>1193</v>
      </c>
      <c r="M667" s="40">
        <v>608035008</v>
      </c>
      <c r="N667" s="41" t="s">
        <v>1212</v>
      </c>
    </row>
    <row r="668" spans="7:14" ht="15" customHeight="1">
      <c r="G668" s="40">
        <v>38013</v>
      </c>
      <c r="H668" s="41" t="s">
        <v>1295</v>
      </c>
      <c r="J668" s="40">
        <v>3422</v>
      </c>
      <c r="K668" s="41" t="s">
        <v>1178</v>
      </c>
      <c r="M668" s="40">
        <v>608035009</v>
      </c>
      <c r="N668" s="41" t="s">
        <v>1215</v>
      </c>
    </row>
    <row r="669" spans="7:14" ht="15" customHeight="1">
      <c r="G669" s="40">
        <v>38014</v>
      </c>
      <c r="H669" s="41" t="s">
        <v>1296</v>
      </c>
      <c r="J669" s="40">
        <v>3423</v>
      </c>
      <c r="K669" s="41" t="s">
        <v>461</v>
      </c>
      <c r="M669" s="40">
        <v>608035010</v>
      </c>
      <c r="N669" s="41" t="s">
        <v>1214</v>
      </c>
    </row>
    <row r="670" spans="7:14" ht="15" customHeight="1">
      <c r="G670" s="40">
        <v>38015</v>
      </c>
      <c r="H670" s="41" t="s">
        <v>1297</v>
      </c>
      <c r="J670" s="40">
        <v>3424</v>
      </c>
      <c r="K670" s="41" t="s">
        <v>1191</v>
      </c>
      <c r="M670" s="40">
        <v>608035011</v>
      </c>
      <c r="N670" s="41" t="s">
        <v>1298</v>
      </c>
    </row>
    <row r="671" spans="7:14" ht="15" customHeight="1">
      <c r="G671" s="40">
        <v>38016</v>
      </c>
      <c r="H671" s="41" t="s">
        <v>1299</v>
      </c>
      <c r="J671" s="40">
        <v>3425</v>
      </c>
      <c r="K671" s="41" t="s">
        <v>1203</v>
      </c>
      <c r="M671" s="40">
        <v>608037001</v>
      </c>
      <c r="N671" s="41" t="s">
        <v>1263</v>
      </c>
    </row>
    <row r="672" spans="7:14" ht="15" customHeight="1">
      <c r="G672" s="40">
        <v>38017</v>
      </c>
      <c r="H672" s="41" t="s">
        <v>1300</v>
      </c>
      <c r="J672" s="40">
        <v>3426</v>
      </c>
      <c r="K672" s="41" t="s">
        <v>1189</v>
      </c>
      <c r="M672" s="40">
        <v>608037002</v>
      </c>
      <c r="N672" s="41" t="s">
        <v>1265</v>
      </c>
    </row>
    <row r="673" spans="7:14" ht="15" customHeight="1">
      <c r="G673" s="40">
        <v>38018</v>
      </c>
      <c r="H673" s="41" t="s">
        <v>1301</v>
      </c>
      <c r="J673" s="40">
        <v>3427</v>
      </c>
      <c r="K673" s="41" t="s">
        <v>760</v>
      </c>
      <c r="M673" s="40">
        <v>608037003</v>
      </c>
      <c r="N673" s="41" t="s">
        <v>1261</v>
      </c>
    </row>
    <row r="674" spans="7:14" ht="15" customHeight="1">
      <c r="G674" s="40">
        <v>38019</v>
      </c>
      <c r="H674" s="41" t="s">
        <v>1302</v>
      </c>
      <c r="J674" s="40">
        <v>3428</v>
      </c>
      <c r="K674" s="41" t="s">
        <v>1303</v>
      </c>
      <c r="M674" s="40">
        <v>608037004</v>
      </c>
      <c r="N674" s="41" t="s">
        <v>1262</v>
      </c>
    </row>
    <row r="675" spans="7:14" ht="15" customHeight="1">
      <c r="G675" s="40">
        <v>38020</v>
      </c>
      <c r="H675" s="41" t="s">
        <v>1304</v>
      </c>
      <c r="J675" s="40">
        <v>3429</v>
      </c>
      <c r="K675" s="41" t="s">
        <v>1184</v>
      </c>
      <c r="M675" s="40">
        <v>608037005</v>
      </c>
      <c r="N675" s="41" t="s">
        <v>1257</v>
      </c>
    </row>
    <row r="676" spans="7:14" ht="15" customHeight="1">
      <c r="G676" s="40">
        <v>38021</v>
      </c>
      <c r="H676" s="41" t="s">
        <v>1305</v>
      </c>
      <c r="J676" s="40">
        <v>3430</v>
      </c>
      <c r="K676" s="41" t="s">
        <v>1190</v>
      </c>
      <c r="M676" s="40">
        <v>608037006</v>
      </c>
      <c r="N676" s="41" t="s">
        <v>1259</v>
      </c>
    </row>
    <row r="677" spans="7:14" ht="15" customHeight="1">
      <c r="G677" s="40">
        <v>38022</v>
      </c>
      <c r="H677" s="41" t="s">
        <v>1306</v>
      </c>
      <c r="J677" s="40">
        <v>3498</v>
      </c>
      <c r="K677" s="41" t="s">
        <v>1307</v>
      </c>
      <c r="M677" s="40">
        <v>608037007</v>
      </c>
      <c r="N677" s="41" t="s">
        <v>1254</v>
      </c>
    </row>
    <row r="678" spans="7:14" ht="15" customHeight="1">
      <c r="G678" s="40">
        <v>38023</v>
      </c>
      <c r="H678" s="41" t="s">
        <v>1308</v>
      </c>
      <c r="J678" s="40">
        <v>3501</v>
      </c>
      <c r="K678" s="41" t="s">
        <v>432</v>
      </c>
      <c r="M678" s="40">
        <v>608037008</v>
      </c>
      <c r="N678" s="41" t="s">
        <v>1256</v>
      </c>
    </row>
    <row r="679" spans="7:14" ht="15" customHeight="1">
      <c r="G679" s="40">
        <v>38024</v>
      </c>
      <c r="H679" s="41" t="s">
        <v>1309</v>
      </c>
      <c r="J679" s="40">
        <v>3502</v>
      </c>
      <c r="K679" s="41" t="s">
        <v>1217</v>
      </c>
      <c r="M679" s="40">
        <v>608037009</v>
      </c>
      <c r="N679" s="41" t="s">
        <v>1244</v>
      </c>
    </row>
    <row r="680" spans="7:14" ht="15" customHeight="1">
      <c r="G680" s="40">
        <v>39001</v>
      </c>
      <c r="H680" s="41" t="s">
        <v>552</v>
      </c>
      <c r="J680" s="40">
        <v>3503</v>
      </c>
      <c r="K680" s="41" t="s">
        <v>436</v>
      </c>
      <c r="M680" s="40">
        <v>608037010</v>
      </c>
      <c r="N680" s="41" t="s">
        <v>1242</v>
      </c>
    </row>
    <row r="681" spans="7:14" ht="15" customHeight="1">
      <c r="G681" s="40">
        <v>39002</v>
      </c>
      <c r="H681" s="41" t="s">
        <v>535</v>
      </c>
      <c r="J681" s="40">
        <v>3504</v>
      </c>
      <c r="K681" s="41" t="s">
        <v>1310</v>
      </c>
      <c r="M681" s="40">
        <v>608037011</v>
      </c>
      <c r="N681" s="41" t="s">
        <v>1311</v>
      </c>
    </row>
    <row r="682" spans="7:14" ht="15" customHeight="1">
      <c r="G682" s="40">
        <v>39003</v>
      </c>
      <c r="H682" s="41" t="s">
        <v>538</v>
      </c>
      <c r="J682" s="40">
        <v>3505</v>
      </c>
      <c r="K682" s="41" t="s">
        <v>1312</v>
      </c>
      <c r="M682" s="40">
        <v>608037012</v>
      </c>
      <c r="N682" s="41" t="s">
        <v>627</v>
      </c>
    </row>
    <row r="683" spans="7:14" ht="15" customHeight="1">
      <c r="G683" s="40">
        <v>39004</v>
      </c>
      <c r="H683" s="41" t="s">
        <v>541</v>
      </c>
      <c r="J683" s="40">
        <v>3506</v>
      </c>
      <c r="K683" s="41" t="s">
        <v>1313</v>
      </c>
      <c r="M683" s="40">
        <v>608037013</v>
      </c>
      <c r="N683" s="41" t="s">
        <v>1314</v>
      </c>
    </row>
    <row r="684" spans="7:14" ht="15" customHeight="1">
      <c r="G684" s="40">
        <v>39005</v>
      </c>
      <c r="H684" s="41" t="s">
        <v>544</v>
      </c>
      <c r="J684" s="40">
        <v>3507</v>
      </c>
      <c r="K684" s="41" t="s">
        <v>1315</v>
      </c>
      <c r="M684" s="40">
        <v>608037014</v>
      </c>
      <c r="N684" s="41" t="s">
        <v>1239</v>
      </c>
    </row>
    <row r="685" spans="7:14" ht="15" customHeight="1">
      <c r="G685" s="40">
        <v>39006</v>
      </c>
      <c r="H685" s="41" t="s">
        <v>1316</v>
      </c>
      <c r="J685" s="40">
        <v>3508</v>
      </c>
      <c r="K685" s="41" t="s">
        <v>429</v>
      </c>
      <c r="M685" s="40">
        <v>608037015</v>
      </c>
      <c r="N685" s="41" t="s">
        <v>1237</v>
      </c>
    </row>
    <row r="686" spans="7:14" ht="15" customHeight="1">
      <c r="G686" s="40">
        <v>39007</v>
      </c>
      <c r="H686" s="41" t="s">
        <v>527</v>
      </c>
      <c r="J686" s="40">
        <v>3509</v>
      </c>
      <c r="K686" s="41" t="s">
        <v>1211</v>
      </c>
      <c r="M686" s="40">
        <v>608037016</v>
      </c>
      <c r="N686" s="41" t="s">
        <v>1236</v>
      </c>
    </row>
    <row r="687" spans="7:14" ht="15" customHeight="1">
      <c r="G687" s="40">
        <v>39008</v>
      </c>
      <c r="H687" s="41" t="s">
        <v>531</v>
      </c>
      <c r="J687" s="40">
        <v>3510</v>
      </c>
      <c r="K687" s="41" t="s">
        <v>1317</v>
      </c>
      <c r="M687" s="40">
        <v>608037017</v>
      </c>
      <c r="N687" s="41" t="s">
        <v>1234</v>
      </c>
    </row>
    <row r="688" spans="7:14" ht="15" customHeight="1">
      <c r="G688" s="40">
        <v>39009</v>
      </c>
      <c r="H688" s="41" t="s">
        <v>547</v>
      </c>
      <c r="J688" s="40">
        <v>3512</v>
      </c>
      <c r="K688" s="41" t="s">
        <v>1318</v>
      </c>
      <c r="M688" s="40">
        <v>608037018</v>
      </c>
      <c r="N688" s="41" t="s">
        <v>1247</v>
      </c>
    </row>
    <row r="689" spans="7:14" ht="15" customHeight="1">
      <c r="G689" s="40">
        <v>39010</v>
      </c>
      <c r="H689" s="41" t="s">
        <v>550</v>
      </c>
      <c r="J689" s="40">
        <v>3514</v>
      </c>
      <c r="K689" s="41" t="s">
        <v>1207</v>
      </c>
      <c r="M689" s="40">
        <v>608037019</v>
      </c>
      <c r="N689" s="41" t="s">
        <v>1245</v>
      </c>
    </row>
    <row r="690" spans="7:14" ht="15" customHeight="1">
      <c r="G690" s="40">
        <v>40001</v>
      </c>
      <c r="H690" s="41" t="s">
        <v>1319</v>
      </c>
      <c r="J690" s="40">
        <v>3518</v>
      </c>
      <c r="K690" s="41" t="s">
        <v>425</v>
      </c>
      <c r="M690" s="40">
        <v>608037020</v>
      </c>
      <c r="N690" s="41" t="s">
        <v>1271</v>
      </c>
    </row>
    <row r="691" spans="7:14" ht="15" customHeight="1">
      <c r="G691" s="40">
        <v>40002</v>
      </c>
      <c r="H691" s="41" t="s">
        <v>1320</v>
      </c>
      <c r="J691" s="40">
        <v>3519</v>
      </c>
      <c r="K691" s="41" t="s">
        <v>1321</v>
      </c>
      <c r="M691" s="40">
        <v>608037021</v>
      </c>
      <c r="N691" s="41" t="s">
        <v>1322</v>
      </c>
    </row>
    <row r="692" spans="7:14" ht="15" customHeight="1">
      <c r="G692" s="40">
        <v>40003</v>
      </c>
      <c r="H692" s="41" t="s">
        <v>535</v>
      </c>
      <c r="J692" s="40">
        <v>3522</v>
      </c>
      <c r="K692" s="41" t="s">
        <v>1216</v>
      </c>
      <c r="M692" s="40">
        <v>608037022</v>
      </c>
      <c r="N692" s="41" t="s">
        <v>1272</v>
      </c>
    </row>
    <row r="693" spans="7:14" ht="15" customHeight="1">
      <c r="G693" s="40">
        <v>40004</v>
      </c>
      <c r="H693" s="41" t="s">
        <v>298</v>
      </c>
      <c r="J693" s="40">
        <v>3598</v>
      </c>
      <c r="K693" s="41" t="s">
        <v>1323</v>
      </c>
      <c r="M693" s="40">
        <v>608037023</v>
      </c>
      <c r="N693" s="41" t="s">
        <v>1274</v>
      </c>
    </row>
    <row r="694" spans="7:14" ht="15" customHeight="1">
      <c r="G694" s="40">
        <v>40005</v>
      </c>
      <c r="H694" s="41" t="s">
        <v>1324</v>
      </c>
      <c r="J694" s="40">
        <v>3601</v>
      </c>
      <c r="K694" s="41" t="s">
        <v>1325</v>
      </c>
      <c r="M694" s="40">
        <v>608037024</v>
      </c>
      <c r="N694" s="41" t="s">
        <v>1275</v>
      </c>
    </row>
    <row r="695" spans="7:14" ht="15" customHeight="1">
      <c r="G695" s="40">
        <v>40006</v>
      </c>
      <c r="H695" s="41" t="s">
        <v>1326</v>
      </c>
      <c r="J695" s="40">
        <v>3602</v>
      </c>
      <c r="K695" s="41" t="s">
        <v>487</v>
      </c>
      <c r="M695" s="40">
        <v>608037025</v>
      </c>
      <c r="N695" s="41" t="s">
        <v>1266</v>
      </c>
    </row>
    <row r="696" spans="7:14" ht="15" customHeight="1">
      <c r="G696" s="40">
        <v>41001</v>
      </c>
      <c r="H696" s="41" t="s">
        <v>1327</v>
      </c>
      <c r="J696" s="40">
        <v>3615</v>
      </c>
      <c r="K696" s="41" t="s">
        <v>1328</v>
      </c>
      <c r="M696" s="40">
        <v>608037026</v>
      </c>
      <c r="N696" s="41" t="s">
        <v>814</v>
      </c>
    </row>
    <row r="697" spans="7:14" ht="15" customHeight="1">
      <c r="G697" s="40">
        <v>41002</v>
      </c>
      <c r="H697" s="41" t="s">
        <v>1329</v>
      </c>
      <c r="J697" s="40">
        <v>3616</v>
      </c>
      <c r="K697" s="41" t="s">
        <v>477</v>
      </c>
      <c r="M697" s="40">
        <v>608037027</v>
      </c>
      <c r="N697" s="41" t="s">
        <v>1268</v>
      </c>
    </row>
    <row r="698" spans="7:14" ht="15" customHeight="1">
      <c r="G698" s="40">
        <v>41003</v>
      </c>
      <c r="H698" s="41" t="s">
        <v>1330</v>
      </c>
      <c r="J698" s="40">
        <v>3617</v>
      </c>
      <c r="K698" s="41" t="s">
        <v>1331</v>
      </c>
      <c r="M698" s="40">
        <v>608037028</v>
      </c>
      <c r="N698" s="41" t="s">
        <v>1269</v>
      </c>
    </row>
    <row r="699" spans="7:14" ht="15" customHeight="1">
      <c r="G699" s="40">
        <v>41004</v>
      </c>
      <c r="H699" s="41" t="s">
        <v>832</v>
      </c>
      <c r="J699" s="40">
        <v>3630</v>
      </c>
      <c r="K699" s="41" t="s">
        <v>458</v>
      </c>
      <c r="M699" s="40">
        <v>608037029</v>
      </c>
      <c r="N699" s="41" t="s">
        <v>1277</v>
      </c>
    </row>
    <row r="700" spans="7:14" ht="15" customHeight="1">
      <c r="G700" s="40">
        <v>41005</v>
      </c>
      <c r="H700" s="41" t="s">
        <v>604</v>
      </c>
      <c r="J700" s="40">
        <v>3631</v>
      </c>
      <c r="K700" s="41" t="s">
        <v>1332</v>
      </c>
      <c r="M700" s="40">
        <v>608037030</v>
      </c>
      <c r="N700" s="41" t="s">
        <v>1279</v>
      </c>
    </row>
    <row r="701" spans="7:14" ht="15" customHeight="1">
      <c r="G701" s="40">
        <v>41006</v>
      </c>
      <c r="H701" s="41" t="s">
        <v>1333</v>
      </c>
      <c r="J701" s="40">
        <v>3698</v>
      </c>
      <c r="K701" s="41" t="s">
        <v>1334</v>
      </c>
      <c r="M701" s="40">
        <v>608037031</v>
      </c>
      <c r="N701" s="41" t="s">
        <v>1252</v>
      </c>
    </row>
    <row r="702" spans="7:14" ht="15" customHeight="1">
      <c r="G702" s="40">
        <v>41007</v>
      </c>
      <c r="H702" s="41" t="s">
        <v>1335</v>
      </c>
      <c r="J702" s="40">
        <v>3701</v>
      </c>
      <c r="K702" s="41" t="s">
        <v>1256</v>
      </c>
      <c r="M702" s="40">
        <v>608037032</v>
      </c>
      <c r="N702" s="41" t="s">
        <v>1253</v>
      </c>
    </row>
    <row r="703" spans="7:14" ht="15" customHeight="1">
      <c r="G703" s="40">
        <v>41008</v>
      </c>
      <c r="H703" s="41" t="s">
        <v>1336</v>
      </c>
      <c r="J703" s="40">
        <v>3702</v>
      </c>
      <c r="K703" s="41" t="s">
        <v>1337</v>
      </c>
      <c r="M703" s="40">
        <v>608037033</v>
      </c>
      <c r="N703" s="41" t="s">
        <v>1338</v>
      </c>
    </row>
    <row r="704" spans="7:14" ht="15" customHeight="1">
      <c r="G704" s="40">
        <v>41009</v>
      </c>
      <c r="H704" s="41" t="s">
        <v>1339</v>
      </c>
      <c r="J704" s="40">
        <v>3703</v>
      </c>
      <c r="K704" s="41" t="s">
        <v>1272</v>
      </c>
      <c r="M704" s="40">
        <v>608037034</v>
      </c>
      <c r="N704" s="41" t="s">
        <v>590</v>
      </c>
    </row>
    <row r="705" spans="7:14" ht="15" customHeight="1">
      <c r="G705" s="40">
        <v>41010</v>
      </c>
      <c r="H705" s="41" t="s">
        <v>1340</v>
      </c>
      <c r="J705" s="40">
        <v>3705</v>
      </c>
      <c r="K705" s="41" t="s">
        <v>1341</v>
      </c>
      <c r="M705" s="40">
        <v>608037035</v>
      </c>
      <c r="N705" s="41" t="s">
        <v>1342</v>
      </c>
    </row>
    <row r="706" spans="7:14" ht="15" customHeight="1">
      <c r="G706" s="40">
        <v>41011</v>
      </c>
      <c r="H706" s="41" t="s">
        <v>1343</v>
      </c>
      <c r="J706" s="40">
        <v>3706</v>
      </c>
      <c r="K706" s="41" t="s">
        <v>1344</v>
      </c>
      <c r="M706" s="40">
        <v>608037036</v>
      </c>
      <c r="N706" s="41" t="s">
        <v>1250</v>
      </c>
    </row>
    <row r="707" spans="7:14" ht="15" customHeight="1">
      <c r="G707" s="40">
        <v>41012</v>
      </c>
      <c r="H707" s="41" t="s">
        <v>561</v>
      </c>
      <c r="J707" s="40">
        <v>3707</v>
      </c>
      <c r="K707" s="41" t="s">
        <v>814</v>
      </c>
      <c r="M707" s="40">
        <v>608037037</v>
      </c>
      <c r="N707" s="41" t="s">
        <v>1248</v>
      </c>
    </row>
    <row r="708" spans="7:14" ht="15" customHeight="1">
      <c r="G708" s="40">
        <v>41013</v>
      </c>
      <c r="H708" s="41" t="s">
        <v>1345</v>
      </c>
      <c r="J708" s="40">
        <v>3708</v>
      </c>
      <c r="K708" s="41" t="s">
        <v>1346</v>
      </c>
      <c r="M708" s="40">
        <v>608038001</v>
      </c>
      <c r="N708" s="41" t="s">
        <v>1347</v>
      </c>
    </row>
    <row r="709" spans="7:14" ht="15" customHeight="1">
      <c r="G709" s="40">
        <v>41014</v>
      </c>
      <c r="H709" s="41" t="s">
        <v>565</v>
      </c>
      <c r="J709" s="40">
        <v>3710</v>
      </c>
      <c r="K709" s="41" t="s">
        <v>1348</v>
      </c>
      <c r="M709" s="40">
        <v>608038002</v>
      </c>
      <c r="N709" s="41" t="s">
        <v>1349</v>
      </c>
    </row>
    <row r="710" spans="7:14" ht="15" customHeight="1">
      <c r="G710" s="40">
        <v>41015</v>
      </c>
      <c r="H710" s="41" t="s">
        <v>569</v>
      </c>
      <c r="J710" s="40">
        <v>3713</v>
      </c>
      <c r="K710" s="41" t="s">
        <v>1253</v>
      </c>
      <c r="M710" s="40">
        <v>608038004</v>
      </c>
      <c r="N710" s="41" t="s">
        <v>1350</v>
      </c>
    </row>
    <row r="711" spans="7:14" ht="15" customHeight="1">
      <c r="G711" s="40">
        <v>41016</v>
      </c>
      <c r="H711" s="41" t="s">
        <v>1351</v>
      </c>
      <c r="J711" s="40">
        <v>3714</v>
      </c>
      <c r="K711" s="41" t="s">
        <v>1252</v>
      </c>
      <c r="M711" s="40">
        <v>608038005</v>
      </c>
      <c r="N711" s="41" t="s">
        <v>1352</v>
      </c>
    </row>
    <row r="712" spans="7:14" ht="15" customHeight="1">
      <c r="G712" s="40">
        <v>41017</v>
      </c>
      <c r="H712" s="41" t="s">
        <v>1353</v>
      </c>
      <c r="J712" s="40">
        <v>3715</v>
      </c>
      <c r="K712" s="41" t="s">
        <v>1236</v>
      </c>
      <c r="M712" s="40">
        <v>608038006</v>
      </c>
      <c r="N712" s="41" t="s">
        <v>1300</v>
      </c>
    </row>
    <row r="713" spans="7:14" ht="15" customHeight="1">
      <c r="G713" s="40">
        <v>41018</v>
      </c>
      <c r="H713" s="41" t="s">
        <v>1354</v>
      </c>
      <c r="J713" s="40">
        <v>3717</v>
      </c>
      <c r="K713" s="41" t="s">
        <v>1355</v>
      </c>
      <c r="M713" s="40">
        <v>608038007</v>
      </c>
      <c r="N713" s="41" t="s">
        <v>1356</v>
      </c>
    </row>
    <row r="714" spans="7:14" ht="15" customHeight="1">
      <c r="G714" s="40">
        <v>41019</v>
      </c>
      <c r="H714" s="41" t="s">
        <v>1357</v>
      </c>
      <c r="J714" s="40">
        <v>3718</v>
      </c>
      <c r="K714" s="41" t="s">
        <v>1358</v>
      </c>
      <c r="M714" s="40">
        <v>608038008</v>
      </c>
      <c r="N714" s="41" t="s">
        <v>1304</v>
      </c>
    </row>
    <row r="715" spans="7:14" ht="15" customHeight="1">
      <c r="G715" s="40">
        <v>42001</v>
      </c>
      <c r="H715" s="41" t="s">
        <v>1359</v>
      </c>
      <c r="J715" s="40">
        <v>3719</v>
      </c>
      <c r="K715" s="41" t="s">
        <v>1244</v>
      </c>
      <c r="M715" s="40">
        <v>608038009</v>
      </c>
      <c r="N715" s="41" t="s">
        <v>1309</v>
      </c>
    </row>
    <row r="716" spans="7:14" ht="15" customHeight="1">
      <c r="G716" s="40">
        <v>42002</v>
      </c>
      <c r="H716" s="41" t="s">
        <v>1360</v>
      </c>
      <c r="J716" s="40">
        <v>3720</v>
      </c>
      <c r="K716" s="41" t="s">
        <v>1248</v>
      </c>
      <c r="M716" s="40">
        <v>608038016</v>
      </c>
      <c r="N716" s="41" t="s">
        <v>1308</v>
      </c>
    </row>
    <row r="717" spans="7:14" ht="15" customHeight="1">
      <c r="G717" s="40">
        <v>42003</v>
      </c>
      <c r="H717" s="41" t="s">
        <v>251</v>
      </c>
      <c r="J717" s="40">
        <v>3721</v>
      </c>
      <c r="K717" s="41" t="s">
        <v>1361</v>
      </c>
      <c r="M717" s="40">
        <v>608038019</v>
      </c>
      <c r="N717" s="41" t="s">
        <v>1284</v>
      </c>
    </row>
    <row r="718" spans="7:14" ht="15" customHeight="1">
      <c r="G718" s="40">
        <v>42004</v>
      </c>
      <c r="H718" s="41" t="s">
        <v>679</v>
      </c>
      <c r="J718" s="40">
        <v>3722</v>
      </c>
      <c r="K718" s="41" t="s">
        <v>1245</v>
      </c>
      <c r="M718" s="40">
        <v>608038020</v>
      </c>
      <c r="N718" s="41" t="s">
        <v>1282</v>
      </c>
    </row>
    <row r="719" spans="7:14" ht="15" customHeight="1">
      <c r="G719" s="40">
        <v>42005</v>
      </c>
      <c r="H719" s="41" t="s">
        <v>1362</v>
      </c>
      <c r="J719" s="40">
        <v>3723</v>
      </c>
      <c r="K719" s="41" t="s">
        <v>1274</v>
      </c>
      <c r="M719" s="40">
        <v>608038022</v>
      </c>
      <c r="N719" s="41" t="s">
        <v>1280</v>
      </c>
    </row>
    <row r="720" spans="7:14" ht="15" customHeight="1">
      <c r="G720" s="40">
        <v>42006</v>
      </c>
      <c r="H720" s="41" t="s">
        <v>1363</v>
      </c>
      <c r="J720" s="40">
        <v>3724</v>
      </c>
      <c r="K720" s="41" t="s">
        <v>1250</v>
      </c>
      <c r="M720" s="40">
        <v>608038030</v>
      </c>
      <c r="N720" s="41" t="s">
        <v>1281</v>
      </c>
    </row>
    <row r="721" spans="7:14" ht="15" customHeight="1">
      <c r="G721" s="40">
        <v>42007</v>
      </c>
      <c r="H721" s="41" t="s">
        <v>1364</v>
      </c>
      <c r="J721" s="40">
        <v>3725</v>
      </c>
      <c r="K721" s="41" t="s">
        <v>1365</v>
      </c>
      <c r="M721" s="40">
        <v>608039008</v>
      </c>
      <c r="N721" s="41" t="s">
        <v>1316</v>
      </c>
    </row>
    <row r="722" spans="7:14" ht="15" customHeight="1">
      <c r="G722" s="40">
        <v>42008</v>
      </c>
      <c r="H722" s="41" t="s">
        <v>1366</v>
      </c>
      <c r="J722" s="40">
        <v>3726</v>
      </c>
      <c r="K722" s="41" t="s">
        <v>1237</v>
      </c>
      <c r="M722" s="40">
        <v>608040001</v>
      </c>
      <c r="N722" s="41" t="s">
        <v>535</v>
      </c>
    </row>
    <row r="723" spans="7:14" ht="15" customHeight="1">
      <c r="G723" s="40">
        <v>42009</v>
      </c>
      <c r="H723" s="41" t="s">
        <v>1367</v>
      </c>
      <c r="J723" s="40">
        <v>3728</v>
      </c>
      <c r="K723" s="41" t="s">
        <v>352</v>
      </c>
      <c r="M723" s="40">
        <v>608040002</v>
      </c>
      <c r="N723" s="41" t="s">
        <v>1319</v>
      </c>
    </row>
    <row r="724" spans="7:14" ht="15" customHeight="1">
      <c r="G724" s="40">
        <v>42010</v>
      </c>
      <c r="H724" s="41" t="s">
        <v>1368</v>
      </c>
      <c r="J724" s="40">
        <v>3729</v>
      </c>
      <c r="K724" s="41" t="s">
        <v>390</v>
      </c>
      <c r="M724" s="40">
        <v>608040003</v>
      </c>
      <c r="N724" s="41" t="s">
        <v>1320</v>
      </c>
    </row>
    <row r="725" spans="7:14" ht="15" customHeight="1">
      <c r="G725" s="40">
        <v>42011</v>
      </c>
      <c r="H725" s="41" t="s">
        <v>1369</v>
      </c>
      <c r="J725" s="40">
        <v>3730</v>
      </c>
      <c r="K725" s="41" t="s">
        <v>1370</v>
      </c>
      <c r="M725" s="40">
        <v>608040004</v>
      </c>
      <c r="N725" s="41" t="s">
        <v>1324</v>
      </c>
    </row>
    <row r="726" spans="7:14" ht="15" customHeight="1">
      <c r="G726" s="40">
        <v>42012</v>
      </c>
      <c r="H726" s="41" t="s">
        <v>1202</v>
      </c>
      <c r="J726" s="40">
        <v>3731</v>
      </c>
      <c r="K726" s="41" t="s">
        <v>1371</v>
      </c>
      <c r="M726" s="40">
        <v>608040005</v>
      </c>
      <c r="N726" s="41" t="s">
        <v>1326</v>
      </c>
    </row>
    <row r="727" spans="7:14" ht="15" customHeight="1">
      <c r="G727" s="40">
        <v>43001</v>
      </c>
      <c r="H727" s="41" t="s">
        <v>1372</v>
      </c>
      <c r="J727" s="40">
        <v>3733</v>
      </c>
      <c r="K727" s="41" t="s">
        <v>1373</v>
      </c>
      <c r="M727" s="40">
        <v>608041001</v>
      </c>
      <c r="N727" s="41" t="s">
        <v>1351</v>
      </c>
    </row>
    <row r="728" spans="7:14" ht="15" customHeight="1">
      <c r="G728" s="40">
        <v>43002</v>
      </c>
      <c r="H728" s="41" t="s">
        <v>573</v>
      </c>
      <c r="J728" s="40">
        <v>3734</v>
      </c>
      <c r="K728" s="41" t="s">
        <v>1279</v>
      </c>
      <c r="M728" s="40">
        <v>608041002</v>
      </c>
      <c r="N728" s="41" t="s">
        <v>1329</v>
      </c>
    </row>
    <row r="729" spans="7:14" ht="15" customHeight="1">
      <c r="G729" s="40">
        <v>43003</v>
      </c>
      <c r="H729" s="41" t="s">
        <v>1374</v>
      </c>
      <c r="J729" s="40">
        <v>3735</v>
      </c>
      <c r="K729" s="41" t="s">
        <v>1375</v>
      </c>
      <c r="M729" s="40">
        <v>608041003</v>
      </c>
      <c r="N729" s="41" t="s">
        <v>1330</v>
      </c>
    </row>
    <row r="730" spans="7:14" ht="15" customHeight="1">
      <c r="G730" s="40">
        <v>43004</v>
      </c>
      <c r="H730" s="41" t="s">
        <v>1376</v>
      </c>
      <c r="J730" s="40">
        <v>3736</v>
      </c>
      <c r="K730" s="41" t="s">
        <v>1377</v>
      </c>
      <c r="M730" s="40">
        <v>608041004</v>
      </c>
      <c r="N730" s="41" t="s">
        <v>1357</v>
      </c>
    </row>
    <row r="731" spans="7:14" ht="15" customHeight="1">
      <c r="G731" s="40">
        <v>43005</v>
      </c>
      <c r="H731" s="41" t="s">
        <v>1378</v>
      </c>
      <c r="J731" s="40">
        <v>3738</v>
      </c>
      <c r="K731" s="41" t="s">
        <v>1265</v>
      </c>
      <c r="M731" s="40">
        <v>608041005</v>
      </c>
      <c r="N731" s="41" t="s">
        <v>1327</v>
      </c>
    </row>
    <row r="732" spans="7:14" ht="15" customHeight="1">
      <c r="G732" s="40">
        <v>43006</v>
      </c>
      <c r="H732" s="41" t="s">
        <v>1379</v>
      </c>
      <c r="J732" s="40">
        <v>3739</v>
      </c>
      <c r="K732" s="41" t="s">
        <v>1257</v>
      </c>
      <c r="M732" s="40">
        <v>608041006</v>
      </c>
      <c r="N732" s="41" t="s">
        <v>1353</v>
      </c>
    </row>
    <row r="733" spans="7:14" ht="15" customHeight="1">
      <c r="G733" s="40">
        <v>43007</v>
      </c>
      <c r="H733" s="41" t="s">
        <v>576</v>
      </c>
      <c r="J733" s="40">
        <v>3740</v>
      </c>
      <c r="K733" s="41" t="s">
        <v>1242</v>
      </c>
      <c r="M733" s="40">
        <v>608041007</v>
      </c>
      <c r="N733" s="41" t="s">
        <v>1354</v>
      </c>
    </row>
    <row r="734" spans="7:14" ht="15" customHeight="1">
      <c r="G734" s="40">
        <v>43008</v>
      </c>
      <c r="H734" s="41" t="s">
        <v>1380</v>
      </c>
      <c r="J734" s="40">
        <v>3741</v>
      </c>
      <c r="K734" s="41" t="s">
        <v>1381</v>
      </c>
      <c r="M734" s="40">
        <v>608041008</v>
      </c>
      <c r="N734" s="41" t="s">
        <v>604</v>
      </c>
    </row>
    <row r="735" spans="7:14" ht="15" customHeight="1">
      <c r="G735" s="40">
        <v>43009</v>
      </c>
      <c r="H735" s="41" t="s">
        <v>1382</v>
      </c>
      <c r="J735" s="40">
        <v>3742</v>
      </c>
      <c r="K735" s="41" t="s">
        <v>590</v>
      </c>
      <c r="M735" s="40">
        <v>608041009</v>
      </c>
      <c r="N735" s="41" t="s">
        <v>832</v>
      </c>
    </row>
    <row r="736" spans="7:14" ht="15" customHeight="1">
      <c r="G736" s="40">
        <v>43010</v>
      </c>
      <c r="H736" s="41" t="s">
        <v>1383</v>
      </c>
      <c r="J736" s="40">
        <v>3743</v>
      </c>
      <c r="K736" s="41" t="s">
        <v>757</v>
      </c>
      <c r="M736" s="40">
        <v>608041010</v>
      </c>
      <c r="N736" s="41" t="s">
        <v>1343</v>
      </c>
    </row>
    <row r="737" spans="7:14" ht="15" customHeight="1">
      <c r="G737" s="40">
        <v>43011</v>
      </c>
      <c r="H737" s="41" t="s">
        <v>1384</v>
      </c>
      <c r="J737" s="40">
        <v>3744</v>
      </c>
      <c r="K737" s="41" t="s">
        <v>941</v>
      </c>
      <c r="M737" s="40">
        <v>608041011</v>
      </c>
      <c r="N737" s="41" t="s">
        <v>1333</v>
      </c>
    </row>
    <row r="738" spans="7:14" ht="15" customHeight="1">
      <c r="G738" s="40">
        <v>43012</v>
      </c>
      <c r="H738" s="41" t="s">
        <v>1385</v>
      </c>
      <c r="J738" s="40">
        <v>3745</v>
      </c>
      <c r="K738" s="41" t="s">
        <v>1277</v>
      </c>
      <c r="M738" s="40">
        <v>608041012</v>
      </c>
      <c r="N738" s="41" t="s">
        <v>1336</v>
      </c>
    </row>
    <row r="739" spans="7:14" ht="15" customHeight="1">
      <c r="G739" s="40">
        <v>43013</v>
      </c>
      <c r="H739" s="41" t="s">
        <v>1386</v>
      </c>
      <c r="J739" s="40">
        <v>3747</v>
      </c>
      <c r="K739" s="41" t="s">
        <v>1263</v>
      </c>
      <c r="M739" s="40">
        <v>608041013</v>
      </c>
      <c r="N739" s="41" t="s">
        <v>1335</v>
      </c>
    </row>
    <row r="740" spans="7:14" ht="15" customHeight="1">
      <c r="G740" s="40">
        <v>43014</v>
      </c>
      <c r="H740" s="41" t="s">
        <v>1387</v>
      </c>
      <c r="J740" s="40">
        <v>3748</v>
      </c>
      <c r="K740" s="41" t="s">
        <v>627</v>
      </c>
      <c r="M740" s="40">
        <v>608041014</v>
      </c>
      <c r="N740" s="41" t="s">
        <v>1340</v>
      </c>
    </row>
    <row r="741" spans="7:14" ht="15" customHeight="1">
      <c r="G741" s="40">
        <v>43015</v>
      </c>
      <c r="H741" s="41" t="s">
        <v>1388</v>
      </c>
      <c r="J741" s="40">
        <v>3749</v>
      </c>
      <c r="K741" s="41" t="s">
        <v>1389</v>
      </c>
      <c r="M741" s="40">
        <v>608041015</v>
      </c>
      <c r="N741" s="41" t="s">
        <v>1339</v>
      </c>
    </row>
    <row r="742" spans="7:14" ht="15" customHeight="1">
      <c r="G742" s="40">
        <v>43016</v>
      </c>
      <c r="H742" s="41" t="s">
        <v>1390</v>
      </c>
      <c r="J742" s="40">
        <v>3750</v>
      </c>
      <c r="K742" s="41" t="s">
        <v>1391</v>
      </c>
      <c r="M742" s="40">
        <v>608041016</v>
      </c>
      <c r="N742" s="41" t="s">
        <v>1345</v>
      </c>
    </row>
    <row r="743" spans="7:14" ht="15" customHeight="1">
      <c r="G743" s="40">
        <v>43017</v>
      </c>
      <c r="H743" s="41" t="s">
        <v>1392</v>
      </c>
      <c r="J743" s="40">
        <v>3751</v>
      </c>
      <c r="K743" s="41" t="s">
        <v>1275</v>
      </c>
      <c r="M743" s="40">
        <v>608042001</v>
      </c>
      <c r="N743" s="41" t="s">
        <v>1369</v>
      </c>
    </row>
    <row r="744" spans="7:14" ht="15" customHeight="1">
      <c r="G744" s="40">
        <v>43018</v>
      </c>
      <c r="H744" s="41" t="s">
        <v>1393</v>
      </c>
      <c r="J744" s="40">
        <v>3798</v>
      </c>
      <c r="K744" s="41" t="s">
        <v>1394</v>
      </c>
      <c r="M744" s="40">
        <v>608042002</v>
      </c>
      <c r="N744" s="41" t="s">
        <v>1367</v>
      </c>
    </row>
    <row r="745" spans="7:14" ht="15" customHeight="1">
      <c r="G745" s="40">
        <v>44001</v>
      </c>
      <c r="H745" s="41" t="s">
        <v>579</v>
      </c>
      <c r="J745" s="40">
        <v>3801</v>
      </c>
      <c r="K745" s="41" t="s">
        <v>1395</v>
      </c>
      <c r="M745" s="40">
        <v>608042003</v>
      </c>
      <c r="N745" s="41" t="s">
        <v>1368</v>
      </c>
    </row>
    <row r="746" spans="7:14" ht="15" customHeight="1">
      <c r="G746" s="40">
        <v>44002</v>
      </c>
      <c r="H746" s="41" t="s">
        <v>1396</v>
      </c>
      <c r="J746" s="40">
        <v>3802</v>
      </c>
      <c r="K746" s="41" t="s">
        <v>1397</v>
      </c>
      <c r="M746" s="40">
        <v>608042004</v>
      </c>
      <c r="N746" s="41" t="s">
        <v>1366</v>
      </c>
    </row>
    <row r="747" spans="7:14" ht="15" customHeight="1">
      <c r="G747" s="40">
        <v>44003</v>
      </c>
      <c r="H747" s="41" t="s">
        <v>1398</v>
      </c>
      <c r="J747" s="40">
        <v>3803</v>
      </c>
      <c r="K747" s="41" t="s">
        <v>1399</v>
      </c>
      <c r="M747" s="40">
        <v>608042005</v>
      </c>
      <c r="N747" s="41" t="s">
        <v>1364</v>
      </c>
    </row>
    <row r="748" spans="7:14" ht="15" customHeight="1">
      <c r="G748" s="40">
        <v>44004</v>
      </c>
      <c r="H748" s="41" t="s">
        <v>1400</v>
      </c>
      <c r="J748" s="40">
        <v>3806</v>
      </c>
      <c r="K748" s="41" t="s">
        <v>1296</v>
      </c>
      <c r="M748" s="40">
        <v>608042006</v>
      </c>
      <c r="N748" s="41" t="s">
        <v>1363</v>
      </c>
    </row>
    <row r="749" spans="7:14" ht="15" customHeight="1">
      <c r="G749" s="40">
        <v>44005</v>
      </c>
      <c r="H749" s="41" t="s">
        <v>1401</v>
      </c>
      <c r="J749" s="40">
        <v>3807</v>
      </c>
      <c r="K749" s="41" t="s">
        <v>1402</v>
      </c>
      <c r="M749" s="40">
        <v>608042007</v>
      </c>
      <c r="N749" s="41" t="s">
        <v>1362</v>
      </c>
    </row>
    <row r="750" spans="7:14" ht="15" customHeight="1">
      <c r="G750" s="40">
        <v>44006</v>
      </c>
      <c r="H750" s="41" t="s">
        <v>1403</v>
      </c>
      <c r="J750" s="40">
        <v>3808</v>
      </c>
      <c r="K750" s="41" t="s">
        <v>1404</v>
      </c>
      <c r="M750" s="40">
        <v>608042008</v>
      </c>
      <c r="N750" s="41" t="s">
        <v>679</v>
      </c>
    </row>
    <row r="751" spans="7:14" ht="15" customHeight="1">
      <c r="G751" s="40">
        <v>45001</v>
      </c>
      <c r="H751" s="41" t="s">
        <v>1405</v>
      </c>
      <c r="J751" s="40">
        <v>3810</v>
      </c>
      <c r="K751" s="41" t="s">
        <v>1305</v>
      </c>
      <c r="M751" s="40">
        <v>608042009</v>
      </c>
      <c r="N751" s="41" t="s">
        <v>251</v>
      </c>
    </row>
    <row r="752" spans="7:14" ht="15" customHeight="1">
      <c r="G752" s="40">
        <v>45002</v>
      </c>
      <c r="H752" s="41" t="s">
        <v>1406</v>
      </c>
      <c r="J752" s="40">
        <v>3811</v>
      </c>
      <c r="K752" s="41" t="s">
        <v>1300</v>
      </c>
      <c r="M752" s="40">
        <v>608042010</v>
      </c>
      <c r="N752" s="41" t="s">
        <v>1360</v>
      </c>
    </row>
    <row r="753" spans="7:14" ht="15" customHeight="1">
      <c r="G753" s="40">
        <v>45003</v>
      </c>
      <c r="H753" s="41" t="s">
        <v>1407</v>
      </c>
      <c r="J753" s="40">
        <v>3812</v>
      </c>
      <c r="K753" s="41" t="s">
        <v>1301</v>
      </c>
      <c r="M753" s="40">
        <v>608042011</v>
      </c>
      <c r="N753" s="41" t="s">
        <v>1359</v>
      </c>
    </row>
    <row r="754" spans="7:14" ht="15" customHeight="1">
      <c r="G754" s="40">
        <v>45004</v>
      </c>
      <c r="H754" s="41" t="s">
        <v>1408</v>
      </c>
      <c r="J754" s="40">
        <v>3813</v>
      </c>
      <c r="K754" s="41" t="s">
        <v>1409</v>
      </c>
      <c r="M754" s="40">
        <v>608042012</v>
      </c>
      <c r="N754" s="41" t="s">
        <v>1202</v>
      </c>
    </row>
    <row r="755" spans="7:14" ht="15" customHeight="1">
      <c r="G755" s="40">
        <v>45005</v>
      </c>
      <c r="H755" s="41" t="s">
        <v>1410</v>
      </c>
      <c r="J755" s="40">
        <v>3814</v>
      </c>
      <c r="K755" s="41" t="s">
        <v>1411</v>
      </c>
      <c r="M755" s="40">
        <v>608043001</v>
      </c>
      <c r="N755" s="41" t="s">
        <v>1393</v>
      </c>
    </row>
    <row r="756" spans="7:14" ht="15" customHeight="1">
      <c r="G756" s="40">
        <v>45006</v>
      </c>
      <c r="H756" s="41" t="s">
        <v>1412</v>
      </c>
      <c r="J756" s="40">
        <v>3815</v>
      </c>
      <c r="K756" s="41" t="s">
        <v>1413</v>
      </c>
      <c r="M756" s="40">
        <v>608043002</v>
      </c>
      <c r="N756" s="41" t="s">
        <v>1392</v>
      </c>
    </row>
    <row r="757" spans="7:14" ht="15" customHeight="1">
      <c r="G757" s="40">
        <v>45007</v>
      </c>
      <c r="H757" s="41" t="s">
        <v>1414</v>
      </c>
      <c r="J757" s="40">
        <v>3816</v>
      </c>
      <c r="K757" s="41" t="s">
        <v>1415</v>
      </c>
      <c r="M757" s="40">
        <v>608043003</v>
      </c>
      <c r="N757" s="41" t="s">
        <v>1390</v>
      </c>
    </row>
    <row r="758" spans="7:14" ht="15" customHeight="1">
      <c r="G758" s="40">
        <v>45008</v>
      </c>
      <c r="H758" s="41" t="s">
        <v>1416</v>
      </c>
      <c r="J758" s="40">
        <v>3820</v>
      </c>
      <c r="K758" s="41" t="s">
        <v>1297</v>
      </c>
      <c r="M758" s="40">
        <v>608043004</v>
      </c>
      <c r="N758" s="41" t="s">
        <v>1388</v>
      </c>
    </row>
    <row r="759" spans="7:14" ht="15" customHeight="1">
      <c r="G759" s="40">
        <v>45009</v>
      </c>
      <c r="H759" s="41" t="s">
        <v>1417</v>
      </c>
      <c r="J759" s="40">
        <v>3826</v>
      </c>
      <c r="K759" s="41" t="s">
        <v>1418</v>
      </c>
      <c r="M759" s="40">
        <v>608043005</v>
      </c>
      <c r="N759" s="41" t="s">
        <v>1387</v>
      </c>
    </row>
    <row r="760" spans="7:14" ht="15" customHeight="1">
      <c r="G760" s="40">
        <v>45010</v>
      </c>
      <c r="H760" s="41" t="s">
        <v>1419</v>
      </c>
      <c r="J760" s="40">
        <v>3898</v>
      </c>
      <c r="K760" s="41" t="s">
        <v>1420</v>
      </c>
      <c r="M760" s="40">
        <v>608043006</v>
      </c>
      <c r="N760" s="41" t="s">
        <v>1380</v>
      </c>
    </row>
    <row r="761" spans="7:14" ht="15" customHeight="1">
      <c r="G761" s="40">
        <v>45011</v>
      </c>
      <c r="H761" s="41" t="s">
        <v>1421</v>
      </c>
      <c r="J761" s="40">
        <v>3901</v>
      </c>
      <c r="K761" s="41" t="s">
        <v>1316</v>
      </c>
      <c r="M761" s="40">
        <v>608043007</v>
      </c>
      <c r="N761" s="41" t="s">
        <v>1386</v>
      </c>
    </row>
    <row r="762" spans="7:14" ht="15" customHeight="1">
      <c r="G762" s="40">
        <v>45012</v>
      </c>
      <c r="H762" s="41" t="s">
        <v>1422</v>
      </c>
      <c r="J762" s="40">
        <v>3902</v>
      </c>
      <c r="K762" s="41" t="s">
        <v>1423</v>
      </c>
      <c r="M762" s="40">
        <v>608043008</v>
      </c>
      <c r="N762" s="41" t="s">
        <v>1385</v>
      </c>
    </row>
    <row r="763" spans="7:14" ht="15" customHeight="1">
      <c r="G763" s="40">
        <v>45013</v>
      </c>
      <c r="H763" s="41" t="s">
        <v>864</v>
      </c>
      <c r="J763" s="40">
        <v>3903</v>
      </c>
      <c r="K763" s="41" t="s">
        <v>1424</v>
      </c>
      <c r="M763" s="40">
        <v>608043009</v>
      </c>
      <c r="N763" s="41" t="s">
        <v>1384</v>
      </c>
    </row>
    <row r="764" spans="7:14" ht="15" customHeight="1">
      <c r="G764" s="40">
        <v>45014</v>
      </c>
      <c r="H764" s="41" t="s">
        <v>1425</v>
      </c>
      <c r="J764" s="40">
        <v>3904</v>
      </c>
      <c r="K764" s="41" t="s">
        <v>678</v>
      </c>
      <c r="M764" s="40">
        <v>608043010</v>
      </c>
      <c r="N764" s="41" t="s">
        <v>1383</v>
      </c>
    </row>
    <row r="765" spans="7:14" ht="15" customHeight="1">
      <c r="G765" s="40">
        <v>45015</v>
      </c>
      <c r="H765" s="41" t="s">
        <v>1426</v>
      </c>
      <c r="J765" s="40">
        <v>3905</v>
      </c>
      <c r="K765" s="41" t="s">
        <v>535</v>
      </c>
      <c r="M765" s="40">
        <v>608043011</v>
      </c>
      <c r="N765" s="41" t="s">
        <v>1382</v>
      </c>
    </row>
    <row r="766" spans="7:14" ht="15" customHeight="1">
      <c r="G766" s="40">
        <v>45016</v>
      </c>
      <c r="H766" s="41" t="s">
        <v>370</v>
      </c>
      <c r="J766" s="40">
        <v>3906</v>
      </c>
      <c r="K766" s="41" t="s">
        <v>527</v>
      </c>
      <c r="M766" s="40">
        <v>608043012</v>
      </c>
      <c r="N766" s="41" t="s">
        <v>1374</v>
      </c>
    </row>
    <row r="767" spans="7:14" ht="15" customHeight="1">
      <c r="G767" s="40">
        <v>45017</v>
      </c>
      <c r="H767" s="41" t="s">
        <v>1427</v>
      </c>
      <c r="J767" s="40">
        <v>3907</v>
      </c>
      <c r="K767" s="41" t="s">
        <v>757</v>
      </c>
      <c r="M767" s="40">
        <v>608043013</v>
      </c>
      <c r="N767" s="41" t="s">
        <v>1376</v>
      </c>
    </row>
    <row r="768" spans="7:14" ht="15" customHeight="1">
      <c r="G768" s="40">
        <v>45018</v>
      </c>
      <c r="H768" s="41" t="s">
        <v>1428</v>
      </c>
      <c r="J768" s="40">
        <v>3908</v>
      </c>
      <c r="K768" s="41" t="s">
        <v>1429</v>
      </c>
      <c r="M768" s="40">
        <v>608043014</v>
      </c>
      <c r="N768" s="41" t="s">
        <v>1378</v>
      </c>
    </row>
    <row r="769" spans="7:14" ht="15" customHeight="1">
      <c r="G769" s="40">
        <v>45019</v>
      </c>
      <c r="H769" s="41" t="s">
        <v>1430</v>
      </c>
      <c r="J769" s="40">
        <v>3909</v>
      </c>
      <c r="K769" s="41" t="s">
        <v>1431</v>
      </c>
      <c r="M769" s="40">
        <v>608043015</v>
      </c>
      <c r="N769" s="41" t="s">
        <v>1379</v>
      </c>
    </row>
    <row r="770" spans="7:14" ht="15" customHeight="1">
      <c r="G770" s="40">
        <v>45020</v>
      </c>
      <c r="H770" s="41" t="s">
        <v>1432</v>
      </c>
      <c r="J770" s="40">
        <v>3910</v>
      </c>
      <c r="K770" s="41" t="s">
        <v>538</v>
      </c>
      <c r="M770" s="40">
        <v>608043016</v>
      </c>
      <c r="N770" s="41" t="s">
        <v>1372</v>
      </c>
    </row>
    <row r="771" spans="7:14" ht="15" customHeight="1">
      <c r="G771" s="40">
        <v>45021</v>
      </c>
      <c r="H771" s="41" t="s">
        <v>1433</v>
      </c>
      <c r="J771" s="40">
        <v>3911</v>
      </c>
      <c r="K771" s="41" t="s">
        <v>544</v>
      </c>
      <c r="M771" s="40">
        <v>608044001</v>
      </c>
      <c r="N771" s="41" t="s">
        <v>1434</v>
      </c>
    </row>
    <row r="772" spans="7:14" ht="15" customHeight="1">
      <c r="G772" s="40">
        <v>45022</v>
      </c>
      <c r="H772" s="41" t="s">
        <v>1435</v>
      </c>
      <c r="J772" s="40">
        <v>3912</v>
      </c>
      <c r="K772" s="41" t="s">
        <v>541</v>
      </c>
      <c r="M772" s="40">
        <v>608044002</v>
      </c>
      <c r="N772" s="41" t="s">
        <v>1403</v>
      </c>
    </row>
    <row r="773" spans="7:14" ht="15" customHeight="1">
      <c r="G773" s="40">
        <v>45023</v>
      </c>
      <c r="H773" s="41" t="s">
        <v>1436</v>
      </c>
      <c r="J773" s="40">
        <v>3913</v>
      </c>
      <c r="K773" s="41" t="s">
        <v>1437</v>
      </c>
      <c r="M773" s="40">
        <v>608044003</v>
      </c>
      <c r="N773" s="41" t="s">
        <v>1401</v>
      </c>
    </row>
    <row r="774" spans="7:14" ht="15" customHeight="1">
      <c r="G774" s="40">
        <v>45024</v>
      </c>
      <c r="H774" s="41" t="s">
        <v>1438</v>
      </c>
      <c r="J774" s="40">
        <v>3914</v>
      </c>
      <c r="K774" s="41" t="s">
        <v>531</v>
      </c>
      <c r="M774" s="40">
        <v>608044004</v>
      </c>
      <c r="N774" s="41" t="s">
        <v>1396</v>
      </c>
    </row>
    <row r="775" spans="7:14" ht="15" customHeight="1">
      <c r="G775" s="40">
        <v>45025</v>
      </c>
      <c r="H775" s="41" t="s">
        <v>1439</v>
      </c>
      <c r="J775" s="40">
        <v>3998</v>
      </c>
      <c r="K775" s="41" t="s">
        <v>1440</v>
      </c>
      <c r="M775" s="40">
        <v>608045001</v>
      </c>
      <c r="N775" s="41" t="s">
        <v>1417</v>
      </c>
    </row>
    <row r="776" spans="7:14" ht="15" customHeight="1">
      <c r="G776" s="40">
        <v>45026</v>
      </c>
      <c r="H776" s="41" t="s">
        <v>584</v>
      </c>
      <c r="J776" s="40">
        <v>4001</v>
      </c>
      <c r="K776" s="41" t="s">
        <v>1319</v>
      </c>
      <c r="M776" s="40">
        <v>608045002</v>
      </c>
      <c r="N776" s="41" t="s">
        <v>1419</v>
      </c>
    </row>
    <row r="777" spans="7:14" ht="15" customHeight="1">
      <c r="G777" s="40">
        <v>45027</v>
      </c>
      <c r="H777" s="41" t="s">
        <v>1441</v>
      </c>
      <c r="J777" s="40">
        <v>4002</v>
      </c>
      <c r="K777" s="41" t="s">
        <v>298</v>
      </c>
      <c r="M777" s="40">
        <v>608045003</v>
      </c>
      <c r="N777" s="41" t="s">
        <v>1414</v>
      </c>
    </row>
    <row r="778" spans="7:14" ht="15" customHeight="1">
      <c r="G778" s="40">
        <v>45028</v>
      </c>
      <c r="H778" s="41" t="s">
        <v>1442</v>
      </c>
      <c r="J778" s="40">
        <v>4003</v>
      </c>
      <c r="K778" s="41" t="s">
        <v>1320</v>
      </c>
      <c r="M778" s="40">
        <v>608045004</v>
      </c>
      <c r="N778" s="41" t="s">
        <v>1416</v>
      </c>
    </row>
    <row r="779" spans="7:14" ht="15" customHeight="1">
      <c r="G779" s="40">
        <v>45029</v>
      </c>
      <c r="H779" s="41" t="s">
        <v>1443</v>
      </c>
      <c r="J779" s="40">
        <v>4004</v>
      </c>
      <c r="K779" s="41" t="s">
        <v>1324</v>
      </c>
      <c r="M779" s="40">
        <v>608045005</v>
      </c>
      <c r="N779" s="41" t="s">
        <v>1443</v>
      </c>
    </row>
    <row r="780" spans="7:14" ht="15" customHeight="1">
      <c r="G780" s="40">
        <v>45030</v>
      </c>
      <c r="H780" s="41" t="s">
        <v>1444</v>
      </c>
      <c r="J780" s="40">
        <v>4005</v>
      </c>
      <c r="K780" s="41" t="s">
        <v>535</v>
      </c>
      <c r="M780" s="40">
        <v>608045006</v>
      </c>
      <c r="N780" s="41" t="s">
        <v>1444</v>
      </c>
    </row>
    <row r="781" spans="7:14" ht="15" customHeight="1">
      <c r="G781" s="40">
        <v>45031</v>
      </c>
      <c r="H781" s="41" t="s">
        <v>1445</v>
      </c>
      <c r="J781" s="40">
        <v>4006</v>
      </c>
      <c r="K781" s="41" t="s">
        <v>1326</v>
      </c>
      <c r="M781" s="40">
        <v>608045007</v>
      </c>
      <c r="N781" s="41" t="s">
        <v>1441</v>
      </c>
    </row>
    <row r="782" spans="7:14" ht="15" customHeight="1">
      <c r="G782" s="40">
        <v>45032</v>
      </c>
      <c r="H782" s="41" t="s">
        <v>581</v>
      </c>
      <c r="J782" s="40">
        <v>4098</v>
      </c>
      <c r="K782" s="41" t="s">
        <v>1446</v>
      </c>
      <c r="M782" s="40">
        <v>608045008</v>
      </c>
      <c r="N782" s="41" t="s">
        <v>1442</v>
      </c>
    </row>
    <row r="783" spans="7:14" ht="15" customHeight="1">
      <c r="G783" s="40">
        <v>46001</v>
      </c>
      <c r="H783" s="41" t="s">
        <v>1447</v>
      </c>
      <c r="J783" s="40">
        <v>4101</v>
      </c>
      <c r="K783" s="41" t="s">
        <v>1329</v>
      </c>
      <c r="M783" s="40">
        <v>608045009</v>
      </c>
      <c r="N783" s="41" t="s">
        <v>1408</v>
      </c>
    </row>
    <row r="784" spans="7:14" ht="15" customHeight="1">
      <c r="G784" s="40">
        <v>46002</v>
      </c>
      <c r="H784" s="41" t="s">
        <v>1448</v>
      </c>
      <c r="J784" s="40">
        <v>4102</v>
      </c>
      <c r="K784" s="41" t="s">
        <v>565</v>
      </c>
      <c r="M784" s="40">
        <v>608045010</v>
      </c>
      <c r="N784" s="41" t="s">
        <v>1407</v>
      </c>
    </row>
    <row r="785" spans="7:14" ht="15" customHeight="1">
      <c r="G785" s="40">
        <v>46003</v>
      </c>
      <c r="H785" s="41" t="s">
        <v>1449</v>
      </c>
      <c r="J785" s="40">
        <v>4103</v>
      </c>
      <c r="K785" s="41" t="s">
        <v>1335</v>
      </c>
      <c r="M785" s="40">
        <v>608045011</v>
      </c>
      <c r="N785" s="41" t="s">
        <v>1406</v>
      </c>
    </row>
    <row r="786" spans="7:14" ht="15" customHeight="1">
      <c r="G786" s="40">
        <v>46004</v>
      </c>
      <c r="H786" s="41" t="s">
        <v>1450</v>
      </c>
      <c r="J786" s="40">
        <v>4104</v>
      </c>
      <c r="K786" s="41" t="s">
        <v>726</v>
      </c>
      <c r="M786" s="40">
        <v>608045012</v>
      </c>
      <c r="N786" s="41" t="s">
        <v>1405</v>
      </c>
    </row>
    <row r="787" spans="7:14" ht="15" customHeight="1">
      <c r="G787" s="40">
        <v>46005</v>
      </c>
      <c r="H787" s="41" t="s">
        <v>1451</v>
      </c>
      <c r="J787" s="40">
        <v>4105</v>
      </c>
      <c r="K787" s="41" t="s">
        <v>1354</v>
      </c>
      <c r="M787" s="40">
        <v>608045013</v>
      </c>
      <c r="N787" s="41" t="s">
        <v>1412</v>
      </c>
    </row>
    <row r="788" spans="7:14" ht="15" customHeight="1">
      <c r="G788" s="40">
        <v>46006</v>
      </c>
      <c r="H788" s="41" t="s">
        <v>1452</v>
      </c>
      <c r="J788" s="40">
        <v>4106</v>
      </c>
      <c r="K788" s="41" t="s">
        <v>1330</v>
      </c>
      <c r="M788" s="40">
        <v>608045014</v>
      </c>
      <c r="N788" s="41" t="s">
        <v>1410</v>
      </c>
    </row>
    <row r="789" spans="7:14" ht="15" customHeight="1">
      <c r="G789" s="40">
        <v>46007</v>
      </c>
      <c r="H789" s="41" t="s">
        <v>1453</v>
      </c>
      <c r="J789" s="40">
        <v>4107</v>
      </c>
      <c r="K789" s="41" t="s">
        <v>832</v>
      </c>
      <c r="M789" s="40">
        <v>608045015</v>
      </c>
      <c r="N789" s="41" t="s">
        <v>1436</v>
      </c>
    </row>
    <row r="790" spans="7:14" ht="15" customHeight="1">
      <c r="G790" s="40">
        <v>46008</v>
      </c>
      <c r="H790" s="41" t="s">
        <v>1454</v>
      </c>
      <c r="J790" s="40">
        <v>4108</v>
      </c>
      <c r="K790" s="41" t="s">
        <v>1455</v>
      </c>
      <c r="M790" s="40">
        <v>608045016</v>
      </c>
      <c r="N790" s="41" t="s">
        <v>1435</v>
      </c>
    </row>
    <row r="791" spans="7:14" ht="15" customHeight="1">
      <c r="G791" s="40">
        <v>46009</v>
      </c>
      <c r="H791" s="41" t="s">
        <v>1456</v>
      </c>
      <c r="J791" s="40">
        <v>4109</v>
      </c>
      <c r="K791" s="41" t="s">
        <v>330</v>
      </c>
      <c r="M791" s="40">
        <v>608045017</v>
      </c>
      <c r="N791" s="41" t="s">
        <v>1433</v>
      </c>
    </row>
    <row r="792" spans="7:14" ht="15" customHeight="1">
      <c r="G792" s="40">
        <v>46010</v>
      </c>
      <c r="H792" s="41" t="s">
        <v>784</v>
      </c>
      <c r="J792" s="40">
        <v>4110</v>
      </c>
      <c r="K792" s="41" t="s">
        <v>1336</v>
      </c>
      <c r="M792" s="40">
        <v>608045018</v>
      </c>
      <c r="N792" s="41" t="s">
        <v>1421</v>
      </c>
    </row>
    <row r="793" spans="7:14" ht="15" customHeight="1">
      <c r="G793" s="40">
        <v>46011</v>
      </c>
      <c r="H793" s="41" t="s">
        <v>1457</v>
      </c>
      <c r="J793" s="40">
        <v>4111</v>
      </c>
      <c r="K793" s="41" t="s">
        <v>1458</v>
      </c>
      <c r="M793" s="40">
        <v>608045019</v>
      </c>
      <c r="N793" s="41" t="s">
        <v>1426</v>
      </c>
    </row>
    <row r="794" spans="7:14" ht="15" customHeight="1">
      <c r="G794" s="40">
        <v>46012</v>
      </c>
      <c r="H794" s="41" t="s">
        <v>1459</v>
      </c>
      <c r="J794" s="40">
        <v>4112</v>
      </c>
      <c r="K794" s="41" t="s">
        <v>1353</v>
      </c>
      <c r="M794" s="40">
        <v>608045020</v>
      </c>
      <c r="N794" s="41" t="s">
        <v>370</v>
      </c>
    </row>
    <row r="795" spans="7:14" ht="15" customHeight="1">
      <c r="G795" s="40">
        <v>46013</v>
      </c>
      <c r="H795" s="41" t="s">
        <v>1460</v>
      </c>
      <c r="J795" s="40">
        <v>4113</v>
      </c>
      <c r="K795" s="41" t="s">
        <v>1340</v>
      </c>
      <c r="M795" s="40">
        <v>608045021</v>
      </c>
      <c r="N795" s="41" t="s">
        <v>1427</v>
      </c>
    </row>
    <row r="796" spans="7:14" ht="15" customHeight="1">
      <c r="G796" s="40">
        <v>46014</v>
      </c>
      <c r="H796" s="41" t="s">
        <v>1461</v>
      </c>
      <c r="J796" s="40">
        <v>4114</v>
      </c>
      <c r="K796" s="41" t="s">
        <v>561</v>
      </c>
      <c r="M796" s="40">
        <v>608045022</v>
      </c>
      <c r="N796" s="41" t="s">
        <v>1428</v>
      </c>
    </row>
    <row r="797" spans="7:14" ht="15" customHeight="1">
      <c r="G797" s="40">
        <v>46015</v>
      </c>
      <c r="H797" s="41" t="s">
        <v>1462</v>
      </c>
      <c r="J797" s="40">
        <v>4115</v>
      </c>
      <c r="K797" s="41" t="s">
        <v>1345</v>
      </c>
      <c r="M797" s="40">
        <v>608045023</v>
      </c>
      <c r="N797" s="41" t="s">
        <v>1430</v>
      </c>
    </row>
    <row r="798" spans="7:14" ht="15" customHeight="1">
      <c r="G798" s="40">
        <v>46016</v>
      </c>
      <c r="H798" s="41" t="s">
        <v>1463</v>
      </c>
      <c r="J798" s="40">
        <v>4116</v>
      </c>
      <c r="K798" s="41" t="s">
        <v>1464</v>
      </c>
      <c r="M798" s="40">
        <v>608045024</v>
      </c>
      <c r="N798" s="41" t="s">
        <v>1432</v>
      </c>
    </row>
    <row r="799" spans="7:14" ht="15" customHeight="1">
      <c r="G799" s="40">
        <v>46017</v>
      </c>
      <c r="H799" s="41" t="s">
        <v>1465</v>
      </c>
      <c r="J799" s="40">
        <v>4117</v>
      </c>
      <c r="K799" s="41" t="s">
        <v>1357</v>
      </c>
      <c r="M799" s="40">
        <v>608045025</v>
      </c>
      <c r="N799" s="41" t="s">
        <v>864</v>
      </c>
    </row>
    <row r="800" spans="7:14" ht="15" customHeight="1">
      <c r="G800" s="40">
        <v>46018</v>
      </c>
      <c r="H800" s="41" t="s">
        <v>1466</v>
      </c>
      <c r="J800" s="40">
        <v>4118</v>
      </c>
      <c r="K800" s="41" t="s">
        <v>569</v>
      </c>
      <c r="M800" s="40">
        <v>608045026</v>
      </c>
      <c r="N800" s="41" t="s">
        <v>1425</v>
      </c>
    </row>
    <row r="801" spans="7:14" ht="15" customHeight="1">
      <c r="G801" s="40">
        <v>46019</v>
      </c>
      <c r="H801" s="41" t="s">
        <v>1467</v>
      </c>
      <c r="J801" s="40">
        <v>4119</v>
      </c>
      <c r="K801" s="41" t="s">
        <v>1339</v>
      </c>
      <c r="M801" s="40">
        <v>608045027</v>
      </c>
      <c r="N801" s="41" t="s">
        <v>1422</v>
      </c>
    </row>
    <row r="802" spans="7:14" ht="15" customHeight="1">
      <c r="G802" s="40">
        <v>46020</v>
      </c>
      <c r="H802" s="41" t="s">
        <v>1468</v>
      </c>
      <c r="J802" s="40">
        <v>4120</v>
      </c>
      <c r="K802" s="41" t="s">
        <v>604</v>
      </c>
      <c r="M802" s="40">
        <v>608045028</v>
      </c>
      <c r="N802" s="41" t="s">
        <v>1445</v>
      </c>
    </row>
    <row r="803" spans="7:14" ht="15" customHeight="1">
      <c r="G803" s="40">
        <v>46021</v>
      </c>
      <c r="H803" s="41" t="s">
        <v>1469</v>
      </c>
      <c r="J803" s="40">
        <v>4121</v>
      </c>
      <c r="K803" s="41" t="s">
        <v>1327</v>
      </c>
      <c r="M803" s="40">
        <v>608045029</v>
      </c>
      <c r="N803" s="41" t="s">
        <v>1439</v>
      </c>
    </row>
    <row r="804" spans="7:14" ht="15" customHeight="1">
      <c r="G804" s="40">
        <v>46022</v>
      </c>
      <c r="H804" s="41" t="s">
        <v>1470</v>
      </c>
      <c r="J804" s="40">
        <v>4198</v>
      </c>
      <c r="K804" s="41" t="s">
        <v>1471</v>
      </c>
      <c r="M804" s="40">
        <v>608045030</v>
      </c>
      <c r="N804" s="41" t="s">
        <v>1438</v>
      </c>
    </row>
    <row r="805" spans="7:14" ht="15" customHeight="1">
      <c r="G805" s="40">
        <v>46023</v>
      </c>
      <c r="H805" s="41" t="s">
        <v>1472</v>
      </c>
      <c r="J805" s="40">
        <v>4201</v>
      </c>
      <c r="K805" s="41" t="s">
        <v>1473</v>
      </c>
      <c r="M805" s="40">
        <v>608046001</v>
      </c>
      <c r="N805" s="41" t="s">
        <v>1450</v>
      </c>
    </row>
    <row r="806" spans="7:14" ht="15" customHeight="1">
      <c r="G806" s="40">
        <v>46024</v>
      </c>
      <c r="H806" s="41" t="s">
        <v>1474</v>
      </c>
      <c r="J806" s="40">
        <v>4202</v>
      </c>
      <c r="K806" s="41" t="s">
        <v>1475</v>
      </c>
      <c r="M806" s="40">
        <v>608046002</v>
      </c>
      <c r="N806" s="41" t="s">
        <v>1461</v>
      </c>
    </row>
    <row r="807" spans="7:14" ht="15" customHeight="1">
      <c r="G807" s="40">
        <v>47001</v>
      </c>
      <c r="H807" s="41" t="s">
        <v>1476</v>
      </c>
      <c r="J807" s="40">
        <v>4203</v>
      </c>
      <c r="K807" s="41" t="s">
        <v>1477</v>
      </c>
      <c r="M807" s="40">
        <v>608046003</v>
      </c>
      <c r="N807" s="41" t="s">
        <v>1462</v>
      </c>
    </row>
    <row r="808" spans="7:14" ht="15" customHeight="1">
      <c r="G808" s="40">
        <v>47002</v>
      </c>
      <c r="H808" s="41" t="s">
        <v>1478</v>
      </c>
      <c r="J808" s="40">
        <v>4204</v>
      </c>
      <c r="K808" s="41" t="s">
        <v>1202</v>
      </c>
      <c r="M808" s="40">
        <v>608046004</v>
      </c>
      <c r="N808" s="41" t="s">
        <v>1463</v>
      </c>
    </row>
    <row r="809" spans="7:14" ht="15" customHeight="1">
      <c r="G809" s="40">
        <v>47003</v>
      </c>
      <c r="H809" s="41" t="s">
        <v>1479</v>
      </c>
      <c r="J809" s="40">
        <v>4205</v>
      </c>
      <c r="K809" s="41" t="s">
        <v>679</v>
      </c>
      <c r="M809" s="40">
        <v>608046005</v>
      </c>
      <c r="N809" s="41" t="s">
        <v>1465</v>
      </c>
    </row>
    <row r="810" spans="7:14" ht="15" customHeight="1">
      <c r="G810" s="40">
        <v>47004</v>
      </c>
      <c r="H810" s="41" t="s">
        <v>1480</v>
      </c>
      <c r="J810" s="40">
        <v>4207</v>
      </c>
      <c r="K810" s="41" t="s">
        <v>1360</v>
      </c>
      <c r="M810" s="40">
        <v>608046006</v>
      </c>
      <c r="N810" s="41" t="s">
        <v>1466</v>
      </c>
    </row>
    <row r="811" spans="7:14" ht="15" customHeight="1">
      <c r="G811" s="40">
        <v>47005</v>
      </c>
      <c r="H811" s="41" t="s">
        <v>1481</v>
      </c>
      <c r="J811" s="40">
        <v>4208</v>
      </c>
      <c r="K811" s="41" t="s">
        <v>1359</v>
      </c>
      <c r="M811" s="40">
        <v>608046007</v>
      </c>
      <c r="N811" s="41" t="s">
        <v>1467</v>
      </c>
    </row>
    <row r="812" spans="7:14" ht="15" customHeight="1">
      <c r="G812" s="40">
        <v>47006</v>
      </c>
      <c r="H812" s="41" t="s">
        <v>1482</v>
      </c>
      <c r="J812" s="40">
        <v>4209</v>
      </c>
      <c r="K812" s="41" t="s">
        <v>1367</v>
      </c>
      <c r="M812" s="40">
        <v>608046008</v>
      </c>
      <c r="N812" s="41" t="s">
        <v>1468</v>
      </c>
    </row>
    <row r="813" spans="7:14" ht="15" customHeight="1">
      <c r="G813" s="40">
        <v>47007</v>
      </c>
      <c r="H813" s="41" t="s">
        <v>1483</v>
      </c>
      <c r="J813" s="40">
        <v>4210</v>
      </c>
      <c r="K813" s="41" t="s">
        <v>1369</v>
      </c>
      <c r="M813" s="40">
        <v>608046009</v>
      </c>
      <c r="N813" s="41" t="s">
        <v>1469</v>
      </c>
    </row>
    <row r="814" spans="7:14" ht="15" customHeight="1">
      <c r="G814" s="40">
        <v>47008</v>
      </c>
      <c r="H814" s="41" t="s">
        <v>308</v>
      </c>
      <c r="J814" s="40">
        <v>4212</v>
      </c>
      <c r="K814" s="41" t="s">
        <v>251</v>
      </c>
      <c r="M814" s="40">
        <v>608046010</v>
      </c>
      <c r="N814" s="41" t="s">
        <v>1470</v>
      </c>
    </row>
    <row r="815" spans="7:14" ht="15" customHeight="1">
      <c r="G815" s="40">
        <v>47009</v>
      </c>
      <c r="H815" s="41" t="s">
        <v>1484</v>
      </c>
      <c r="J815" s="40">
        <v>4213</v>
      </c>
      <c r="K815" s="41" t="s">
        <v>1485</v>
      </c>
      <c r="M815" s="40">
        <v>608046011</v>
      </c>
      <c r="N815" s="41" t="s">
        <v>1472</v>
      </c>
    </row>
    <row r="816" spans="7:14" ht="15" customHeight="1">
      <c r="G816" s="40">
        <v>47010</v>
      </c>
      <c r="H816" s="41" t="s">
        <v>1486</v>
      </c>
      <c r="J816" s="40">
        <v>4214</v>
      </c>
      <c r="K816" s="41" t="s">
        <v>1487</v>
      </c>
      <c r="M816" s="40">
        <v>608046012</v>
      </c>
      <c r="N816" s="41" t="s">
        <v>1474</v>
      </c>
    </row>
    <row r="817" spans="7:14" ht="15" customHeight="1">
      <c r="G817" s="40">
        <v>47011</v>
      </c>
      <c r="H817" s="41" t="s">
        <v>848</v>
      </c>
      <c r="J817" s="40">
        <v>4215</v>
      </c>
      <c r="K817" s="41" t="s">
        <v>1368</v>
      </c>
      <c r="M817" s="40">
        <v>608046013</v>
      </c>
      <c r="N817" s="41" t="s">
        <v>1453</v>
      </c>
    </row>
    <row r="818" spans="7:14" ht="15" customHeight="1">
      <c r="G818" s="40">
        <v>47012</v>
      </c>
      <c r="H818" s="41" t="s">
        <v>1488</v>
      </c>
      <c r="J818" s="40">
        <v>4216</v>
      </c>
      <c r="K818" s="41" t="s">
        <v>1489</v>
      </c>
      <c r="M818" s="40">
        <v>608046014</v>
      </c>
      <c r="N818" s="41" t="s">
        <v>1452</v>
      </c>
    </row>
    <row r="819" spans="7:14" ht="15" customHeight="1">
      <c r="G819" s="40">
        <v>47013</v>
      </c>
      <c r="H819" s="41" t="s">
        <v>1490</v>
      </c>
      <c r="J819" s="40">
        <v>4217</v>
      </c>
      <c r="K819" s="41" t="s">
        <v>1491</v>
      </c>
      <c r="M819" s="40">
        <v>608046015</v>
      </c>
      <c r="N819" s="41" t="s">
        <v>1451</v>
      </c>
    </row>
    <row r="820" spans="7:14" ht="15" customHeight="1">
      <c r="G820" s="40">
        <v>47014</v>
      </c>
      <c r="H820" s="41" t="s">
        <v>1492</v>
      </c>
      <c r="J820" s="40">
        <v>4298</v>
      </c>
      <c r="K820" s="41" t="s">
        <v>1493</v>
      </c>
      <c r="M820" s="40">
        <v>608046016</v>
      </c>
      <c r="N820" s="41" t="s">
        <v>1457</v>
      </c>
    </row>
    <row r="821" spans="7:14" ht="15" customHeight="1">
      <c r="G821" s="40">
        <v>47015</v>
      </c>
      <c r="H821" s="41" t="s">
        <v>1494</v>
      </c>
      <c r="J821" s="40">
        <v>4301</v>
      </c>
      <c r="K821" s="41" t="s">
        <v>1495</v>
      </c>
      <c r="M821" s="40">
        <v>608046017</v>
      </c>
      <c r="N821" s="41" t="s">
        <v>784</v>
      </c>
    </row>
    <row r="822" spans="7:14" ht="15" customHeight="1">
      <c r="G822" s="40">
        <v>47016</v>
      </c>
      <c r="H822" s="41" t="s">
        <v>1496</v>
      </c>
      <c r="J822" s="40">
        <v>4302</v>
      </c>
      <c r="K822" s="41" t="s">
        <v>1390</v>
      </c>
      <c r="M822" s="40">
        <v>608046018</v>
      </c>
      <c r="N822" s="41" t="s">
        <v>1456</v>
      </c>
    </row>
    <row r="823" spans="7:14" ht="15" customHeight="1">
      <c r="G823" s="40">
        <v>47017</v>
      </c>
      <c r="H823" s="41" t="s">
        <v>1497</v>
      </c>
      <c r="J823" s="40">
        <v>4303</v>
      </c>
      <c r="K823" s="41" t="s">
        <v>1498</v>
      </c>
      <c r="M823" s="40">
        <v>608046019</v>
      </c>
      <c r="N823" s="41" t="s">
        <v>1454</v>
      </c>
    </row>
    <row r="824" spans="7:14" ht="15" customHeight="1">
      <c r="G824" s="40">
        <v>47018</v>
      </c>
      <c r="H824" s="41" t="s">
        <v>587</v>
      </c>
      <c r="J824" s="40">
        <v>4304</v>
      </c>
      <c r="K824" s="41" t="s">
        <v>1499</v>
      </c>
      <c r="M824" s="40">
        <v>608046020</v>
      </c>
      <c r="N824" s="41" t="s">
        <v>1460</v>
      </c>
    </row>
    <row r="825" spans="7:14" ht="15" customHeight="1">
      <c r="G825" s="40">
        <v>48001</v>
      </c>
      <c r="H825" s="41" t="s">
        <v>1500</v>
      </c>
      <c r="J825" s="40">
        <v>4305</v>
      </c>
      <c r="K825" s="41" t="s">
        <v>1393</v>
      </c>
      <c r="M825" s="40">
        <v>608046021</v>
      </c>
      <c r="N825" s="41" t="s">
        <v>1459</v>
      </c>
    </row>
    <row r="826" spans="7:14" ht="15" customHeight="1">
      <c r="G826" s="40">
        <v>48002</v>
      </c>
      <c r="H826" s="41" t="s">
        <v>1501</v>
      </c>
      <c r="J826" s="40">
        <v>4306</v>
      </c>
      <c r="K826" s="41" t="s">
        <v>832</v>
      </c>
      <c r="M826" s="40">
        <v>608046022</v>
      </c>
      <c r="N826" s="41" t="s">
        <v>1449</v>
      </c>
    </row>
    <row r="827" spans="7:14" ht="15" customHeight="1">
      <c r="G827" s="40">
        <v>48003</v>
      </c>
      <c r="H827" s="41" t="s">
        <v>1502</v>
      </c>
      <c r="J827" s="40">
        <v>4307</v>
      </c>
      <c r="K827" s="41" t="s">
        <v>1503</v>
      </c>
      <c r="M827" s="40">
        <v>608046023</v>
      </c>
      <c r="N827" s="41" t="s">
        <v>1448</v>
      </c>
    </row>
    <row r="828" spans="7:14" ht="15" customHeight="1">
      <c r="G828" s="40">
        <v>48004</v>
      </c>
      <c r="H828" s="41" t="s">
        <v>590</v>
      </c>
      <c r="J828" s="40">
        <v>4308</v>
      </c>
      <c r="K828" s="41" t="s">
        <v>1392</v>
      </c>
      <c r="M828" s="40">
        <v>608046024</v>
      </c>
      <c r="N828" s="41" t="s">
        <v>1447</v>
      </c>
    </row>
    <row r="829" spans="7:14" ht="15" customHeight="1">
      <c r="G829" s="40">
        <v>48005</v>
      </c>
      <c r="H829" s="41" t="s">
        <v>1504</v>
      </c>
      <c r="J829" s="40">
        <v>4309</v>
      </c>
      <c r="K829" s="41" t="s">
        <v>1505</v>
      </c>
      <c r="M829" s="40">
        <v>608047001</v>
      </c>
      <c r="N829" s="41" t="s">
        <v>1482</v>
      </c>
    </row>
    <row r="830" spans="7:14" ht="15" customHeight="1">
      <c r="G830" s="40">
        <v>48006</v>
      </c>
      <c r="H830" s="41" t="s">
        <v>1506</v>
      </c>
      <c r="J830" s="40">
        <v>4310</v>
      </c>
      <c r="K830" s="41" t="s">
        <v>1379</v>
      </c>
      <c r="M830" s="40">
        <v>608047002</v>
      </c>
      <c r="N830" s="41" t="s">
        <v>1481</v>
      </c>
    </row>
    <row r="831" spans="7:14" ht="15" customHeight="1">
      <c r="G831" s="40">
        <v>48007</v>
      </c>
      <c r="H831" s="41" t="s">
        <v>1507</v>
      </c>
      <c r="J831" s="40">
        <v>4311</v>
      </c>
      <c r="K831" s="41" t="s">
        <v>1383</v>
      </c>
      <c r="M831" s="40">
        <v>608047003</v>
      </c>
      <c r="N831" s="41" t="s">
        <v>1480</v>
      </c>
    </row>
    <row r="832" spans="7:14" ht="15" customHeight="1">
      <c r="G832" s="40">
        <v>48008</v>
      </c>
      <c r="H832" s="41" t="s">
        <v>1508</v>
      </c>
      <c r="J832" s="40">
        <v>4313</v>
      </c>
      <c r="K832" s="41" t="s">
        <v>1509</v>
      </c>
      <c r="M832" s="40">
        <v>608047004</v>
      </c>
      <c r="N832" s="41" t="s">
        <v>1510</v>
      </c>
    </row>
    <row r="833" spans="7:14" ht="15" customHeight="1">
      <c r="G833" s="40">
        <v>48009</v>
      </c>
      <c r="H833" s="41" t="s">
        <v>1511</v>
      </c>
      <c r="J833" s="40">
        <v>4314</v>
      </c>
      <c r="K833" s="41" t="s">
        <v>573</v>
      </c>
      <c r="M833" s="40">
        <v>608047005</v>
      </c>
      <c r="N833" s="41" t="s">
        <v>1476</v>
      </c>
    </row>
    <row r="834" spans="7:14" ht="15" customHeight="1">
      <c r="G834" s="40">
        <v>48010</v>
      </c>
      <c r="H834" s="41" t="s">
        <v>1512</v>
      </c>
      <c r="J834" s="40">
        <v>4315</v>
      </c>
      <c r="K834" s="41" t="s">
        <v>556</v>
      </c>
      <c r="M834" s="40">
        <v>608047006</v>
      </c>
      <c r="N834" s="41" t="s">
        <v>308</v>
      </c>
    </row>
    <row r="835" spans="7:14" ht="15" customHeight="1">
      <c r="G835" s="40">
        <v>48011</v>
      </c>
      <c r="H835" s="41" t="s">
        <v>1513</v>
      </c>
      <c r="J835" s="40">
        <v>4316</v>
      </c>
      <c r="K835" s="41" t="s">
        <v>1514</v>
      </c>
      <c r="M835" s="40">
        <v>608047007</v>
      </c>
      <c r="N835" s="41" t="s">
        <v>1483</v>
      </c>
    </row>
    <row r="836" spans="7:14" ht="15" customHeight="1">
      <c r="G836" s="40">
        <v>48012</v>
      </c>
      <c r="H836" s="41" t="s">
        <v>1515</v>
      </c>
      <c r="J836" s="40">
        <v>4317</v>
      </c>
      <c r="K836" s="41" t="s">
        <v>1374</v>
      </c>
      <c r="M836" s="40">
        <v>608047008</v>
      </c>
      <c r="N836" s="41" t="s">
        <v>1490</v>
      </c>
    </row>
    <row r="837" spans="7:14" ht="15" customHeight="1">
      <c r="G837" s="40">
        <v>48013</v>
      </c>
      <c r="H837" s="41" t="s">
        <v>1516</v>
      </c>
      <c r="J837" s="40">
        <v>4318</v>
      </c>
      <c r="K837" s="41" t="s">
        <v>1517</v>
      </c>
      <c r="M837" s="40">
        <v>608047009</v>
      </c>
      <c r="N837" s="41" t="s">
        <v>1492</v>
      </c>
    </row>
    <row r="838" spans="7:14" ht="15" customHeight="1">
      <c r="G838" s="40">
        <v>48014</v>
      </c>
      <c r="H838" s="41" t="s">
        <v>1518</v>
      </c>
      <c r="J838" s="40">
        <v>4319</v>
      </c>
      <c r="K838" s="41" t="s">
        <v>1378</v>
      </c>
      <c r="M838" s="40">
        <v>608047010</v>
      </c>
      <c r="N838" s="41" t="s">
        <v>1494</v>
      </c>
    </row>
    <row r="839" spans="7:14" ht="15" customHeight="1">
      <c r="G839" s="40">
        <v>49001</v>
      </c>
      <c r="H839" s="41" t="s">
        <v>1519</v>
      </c>
      <c r="J839" s="40">
        <v>4320</v>
      </c>
      <c r="K839" s="41" t="s">
        <v>1520</v>
      </c>
      <c r="M839" s="40">
        <v>608047011</v>
      </c>
      <c r="N839" s="41" t="s">
        <v>1496</v>
      </c>
    </row>
    <row r="840" spans="7:14" ht="15" customHeight="1">
      <c r="G840" s="40">
        <v>49002</v>
      </c>
      <c r="H840" s="41" t="s">
        <v>1521</v>
      </c>
      <c r="J840" s="40">
        <v>4321</v>
      </c>
      <c r="K840" s="41" t="s">
        <v>1384</v>
      </c>
      <c r="M840" s="40">
        <v>608047012</v>
      </c>
      <c r="N840" s="41" t="s">
        <v>1484</v>
      </c>
    </row>
    <row r="841" spans="7:14" ht="15" customHeight="1">
      <c r="G841" s="40">
        <v>49003</v>
      </c>
      <c r="H841" s="41" t="s">
        <v>1522</v>
      </c>
      <c r="J841" s="40">
        <v>4322</v>
      </c>
      <c r="K841" s="41" t="s">
        <v>1523</v>
      </c>
      <c r="M841" s="40">
        <v>608047013</v>
      </c>
      <c r="N841" s="41" t="s">
        <v>1486</v>
      </c>
    </row>
    <row r="842" spans="7:14" ht="15" customHeight="1">
      <c r="G842" s="40">
        <v>49004</v>
      </c>
      <c r="H842" s="41" t="s">
        <v>1524</v>
      </c>
      <c r="J842" s="40">
        <v>4324</v>
      </c>
      <c r="K842" s="41" t="s">
        <v>1388</v>
      </c>
      <c r="M842" s="40">
        <v>608047014</v>
      </c>
      <c r="N842" s="41" t="s">
        <v>848</v>
      </c>
    </row>
    <row r="843" spans="7:14" ht="15" customHeight="1">
      <c r="G843" s="40">
        <v>49005</v>
      </c>
      <c r="H843" s="41" t="s">
        <v>1525</v>
      </c>
      <c r="J843" s="40">
        <v>4325</v>
      </c>
      <c r="K843" s="41" t="s">
        <v>1372</v>
      </c>
      <c r="M843" s="40">
        <v>608047015</v>
      </c>
      <c r="N843" s="41" t="s">
        <v>1488</v>
      </c>
    </row>
    <row r="844" spans="7:14" ht="15" customHeight="1">
      <c r="G844" s="40">
        <v>49006</v>
      </c>
      <c r="H844" s="41" t="s">
        <v>1526</v>
      </c>
      <c r="J844" s="40">
        <v>4326</v>
      </c>
      <c r="K844" s="41" t="s">
        <v>1376</v>
      </c>
      <c r="M844" s="40">
        <v>608047016</v>
      </c>
      <c r="N844" s="41" t="s">
        <v>1497</v>
      </c>
    </row>
    <row r="845" spans="7:14" ht="15" customHeight="1">
      <c r="G845" s="40">
        <v>49007</v>
      </c>
      <c r="H845" s="41" t="s">
        <v>1527</v>
      </c>
      <c r="J845" s="40">
        <v>4398</v>
      </c>
      <c r="K845" s="41" t="s">
        <v>1528</v>
      </c>
      <c r="M845" s="40">
        <v>608048001</v>
      </c>
      <c r="N845" s="41" t="s">
        <v>1508</v>
      </c>
    </row>
    <row r="846" spans="7:14" ht="15" customHeight="1">
      <c r="G846" s="40">
        <v>49008</v>
      </c>
      <c r="H846" s="41" t="s">
        <v>1529</v>
      </c>
      <c r="J846" s="40">
        <v>4402</v>
      </c>
      <c r="K846" s="41" t="s">
        <v>1403</v>
      </c>
      <c r="M846" s="40">
        <v>608048002</v>
      </c>
      <c r="N846" s="41" t="s">
        <v>1516</v>
      </c>
    </row>
    <row r="847" spans="7:14" ht="15" customHeight="1">
      <c r="G847" s="40">
        <v>49009</v>
      </c>
      <c r="H847" s="41" t="s">
        <v>1530</v>
      </c>
      <c r="J847" s="40">
        <v>4404</v>
      </c>
      <c r="K847" s="41" t="s">
        <v>1400</v>
      </c>
      <c r="M847" s="40">
        <v>608048003</v>
      </c>
      <c r="N847" s="41" t="s">
        <v>1518</v>
      </c>
    </row>
    <row r="848" spans="7:14" ht="15" customHeight="1">
      <c r="G848" s="40">
        <v>49010</v>
      </c>
      <c r="H848" s="41" t="s">
        <v>1531</v>
      </c>
      <c r="J848" s="40">
        <v>4405</v>
      </c>
      <c r="K848" s="41" t="s">
        <v>1532</v>
      </c>
      <c r="M848" s="40">
        <v>608048004</v>
      </c>
      <c r="N848" s="41" t="s">
        <v>1506</v>
      </c>
    </row>
    <row r="849" spans="7:14" ht="15" customHeight="1">
      <c r="G849" s="40">
        <v>49011</v>
      </c>
      <c r="H849" s="41" t="s">
        <v>1533</v>
      </c>
      <c r="J849" s="40">
        <v>4406</v>
      </c>
      <c r="K849" s="41" t="s">
        <v>1401</v>
      </c>
      <c r="M849" s="40">
        <v>608048005</v>
      </c>
      <c r="N849" s="41" t="s">
        <v>1515</v>
      </c>
    </row>
    <row r="850" spans="7:14" ht="15" customHeight="1">
      <c r="G850" s="40">
        <v>49012</v>
      </c>
      <c r="H850" s="41" t="s">
        <v>456</v>
      </c>
      <c r="J850" s="40">
        <v>4407</v>
      </c>
      <c r="K850" s="41" t="s">
        <v>1534</v>
      </c>
      <c r="M850" s="40">
        <v>608048006</v>
      </c>
      <c r="N850" s="41" t="s">
        <v>1507</v>
      </c>
    </row>
    <row r="851" spans="7:14" ht="15" customHeight="1">
      <c r="G851" s="40">
        <v>49013</v>
      </c>
      <c r="H851" s="41" t="s">
        <v>1535</v>
      </c>
      <c r="J851" s="40">
        <v>4409</v>
      </c>
      <c r="K851" s="41" t="s">
        <v>1536</v>
      </c>
      <c r="M851" s="40">
        <v>608048007</v>
      </c>
      <c r="N851" s="41" t="s">
        <v>1511</v>
      </c>
    </row>
    <row r="852" spans="7:14" ht="15" customHeight="1">
      <c r="G852" s="40">
        <v>49014</v>
      </c>
      <c r="H852" s="41" t="s">
        <v>1537</v>
      </c>
      <c r="J852" s="40">
        <v>4410</v>
      </c>
      <c r="K852" s="41" t="s">
        <v>579</v>
      </c>
      <c r="M852" s="40">
        <v>608048008</v>
      </c>
      <c r="N852" s="41" t="s">
        <v>1513</v>
      </c>
    </row>
    <row r="853" spans="7:14" ht="15" customHeight="1">
      <c r="G853" s="40">
        <v>49015</v>
      </c>
      <c r="H853" s="41" t="s">
        <v>1538</v>
      </c>
      <c r="J853" s="40">
        <v>4498</v>
      </c>
      <c r="K853" s="41" t="s">
        <v>1539</v>
      </c>
      <c r="M853" s="40">
        <v>608048009</v>
      </c>
      <c r="N853" s="41" t="s">
        <v>1504</v>
      </c>
    </row>
    <row r="854" spans="7:14" ht="15" customHeight="1">
      <c r="G854" s="40">
        <v>49016</v>
      </c>
      <c r="H854" s="41" t="s">
        <v>1540</v>
      </c>
      <c r="J854" s="40">
        <v>4501</v>
      </c>
      <c r="K854" s="41" t="s">
        <v>1417</v>
      </c>
      <c r="M854" s="40">
        <v>608048010</v>
      </c>
      <c r="N854" s="41" t="s">
        <v>1512</v>
      </c>
    </row>
    <row r="855" spans="7:14" ht="15" customHeight="1">
      <c r="G855" s="40">
        <v>49017</v>
      </c>
      <c r="H855" s="41" t="s">
        <v>1541</v>
      </c>
      <c r="J855" s="40">
        <v>4502</v>
      </c>
      <c r="K855" s="41" t="s">
        <v>1414</v>
      </c>
      <c r="M855" s="40">
        <v>608048011</v>
      </c>
      <c r="N855" s="41" t="s">
        <v>1500</v>
      </c>
    </row>
    <row r="856" spans="7:14" ht="15" customHeight="1">
      <c r="G856" s="40">
        <v>49018</v>
      </c>
      <c r="H856" s="41" t="s">
        <v>1542</v>
      </c>
      <c r="J856" s="40">
        <v>4503</v>
      </c>
      <c r="K856" s="41" t="s">
        <v>1421</v>
      </c>
      <c r="M856" s="40">
        <v>608048012</v>
      </c>
      <c r="N856" s="41" t="s">
        <v>1502</v>
      </c>
    </row>
    <row r="857" spans="7:14" ht="15" customHeight="1">
      <c r="G857" s="40">
        <v>49019</v>
      </c>
      <c r="H857" s="41" t="s">
        <v>1543</v>
      </c>
      <c r="J857" s="40">
        <v>4504</v>
      </c>
      <c r="K857" s="41" t="s">
        <v>1416</v>
      </c>
      <c r="M857" s="40">
        <v>608048013</v>
      </c>
      <c r="N857" s="41" t="s">
        <v>1501</v>
      </c>
    </row>
    <row r="858" spans="7:14" ht="15" customHeight="1">
      <c r="G858" s="40">
        <v>49020</v>
      </c>
      <c r="H858" s="41" t="s">
        <v>1544</v>
      </c>
      <c r="J858" s="40">
        <v>4505</v>
      </c>
      <c r="K858" s="41" t="s">
        <v>1410</v>
      </c>
      <c r="M858" s="40">
        <v>608049001</v>
      </c>
      <c r="N858" s="41" t="s">
        <v>1519</v>
      </c>
    </row>
    <row r="859" spans="7:14" ht="15" customHeight="1">
      <c r="G859" s="40">
        <v>49021</v>
      </c>
      <c r="H859" s="41" t="s">
        <v>593</v>
      </c>
      <c r="J859" s="40">
        <v>4506</v>
      </c>
      <c r="K859" s="41" t="s">
        <v>584</v>
      </c>
      <c r="M859" s="40">
        <v>608049002</v>
      </c>
      <c r="N859" s="41" t="s">
        <v>1521</v>
      </c>
    </row>
    <row r="860" spans="7:14" ht="15" customHeight="1">
      <c r="G860" s="40">
        <v>49022</v>
      </c>
      <c r="H860" s="41" t="s">
        <v>1545</v>
      </c>
      <c r="J860" s="40">
        <v>4507</v>
      </c>
      <c r="K860" s="41" t="s">
        <v>1407</v>
      </c>
      <c r="M860" s="40">
        <v>608049003</v>
      </c>
      <c r="N860" s="41" t="s">
        <v>1538</v>
      </c>
    </row>
    <row r="861" spans="7:14" ht="15" customHeight="1">
      <c r="G861" s="40">
        <v>49023</v>
      </c>
      <c r="H861" s="41" t="s">
        <v>1546</v>
      </c>
      <c r="J861" s="40">
        <v>4508</v>
      </c>
      <c r="K861" s="41" t="s">
        <v>1427</v>
      </c>
      <c r="M861" s="40">
        <v>608049004</v>
      </c>
      <c r="N861" s="41" t="s">
        <v>1537</v>
      </c>
    </row>
    <row r="862" spans="7:14" ht="15" customHeight="1">
      <c r="G862" s="40">
        <v>49024</v>
      </c>
      <c r="H862" s="41" t="s">
        <v>590</v>
      </c>
      <c r="J862" s="40">
        <v>4509</v>
      </c>
      <c r="K862" s="41" t="s">
        <v>1547</v>
      </c>
      <c r="M862" s="40">
        <v>608049005</v>
      </c>
      <c r="N862" s="41" t="s">
        <v>1541</v>
      </c>
    </row>
    <row r="863" spans="7:14" ht="15" customHeight="1">
      <c r="G863" s="40">
        <v>49025</v>
      </c>
      <c r="H863" s="41" t="s">
        <v>1548</v>
      </c>
      <c r="J863" s="40">
        <v>4510</v>
      </c>
      <c r="K863" s="41" t="s">
        <v>1549</v>
      </c>
      <c r="M863" s="40">
        <v>608049006</v>
      </c>
      <c r="N863" s="41" t="s">
        <v>1540</v>
      </c>
    </row>
    <row r="864" spans="7:14" ht="15" customHeight="1">
      <c r="G864" s="40">
        <v>49026</v>
      </c>
      <c r="H864" s="41" t="s">
        <v>1550</v>
      </c>
      <c r="J864" s="40">
        <v>4511</v>
      </c>
      <c r="K864" s="41" t="s">
        <v>1412</v>
      </c>
      <c r="M864" s="40">
        <v>608049007</v>
      </c>
      <c r="N864" s="41" t="s">
        <v>1524</v>
      </c>
    </row>
    <row r="865" spans="7:14" ht="15" customHeight="1">
      <c r="G865" s="40">
        <v>49027</v>
      </c>
      <c r="H865" s="41" t="s">
        <v>1551</v>
      </c>
      <c r="J865" s="40">
        <v>4512</v>
      </c>
      <c r="K865" s="41" t="s">
        <v>1428</v>
      </c>
      <c r="M865" s="40">
        <v>608049008</v>
      </c>
      <c r="N865" s="41" t="s">
        <v>1522</v>
      </c>
    </row>
    <row r="866" spans="7:14" ht="15" customHeight="1">
      <c r="G866" s="40">
        <v>49028</v>
      </c>
      <c r="H866" s="41" t="s">
        <v>1552</v>
      </c>
      <c r="J866" s="40">
        <v>4513</v>
      </c>
      <c r="K866" s="41" t="s">
        <v>1430</v>
      </c>
      <c r="M866" s="40">
        <v>608049009</v>
      </c>
      <c r="N866" s="41" t="s">
        <v>1543</v>
      </c>
    </row>
    <row r="867" spans="7:14" ht="15" customHeight="1">
      <c r="G867" s="40">
        <v>49029</v>
      </c>
      <c r="H867" s="41" t="s">
        <v>1553</v>
      </c>
      <c r="J867" s="40">
        <v>4514</v>
      </c>
      <c r="K867" s="41" t="s">
        <v>370</v>
      </c>
      <c r="M867" s="40">
        <v>608049010</v>
      </c>
      <c r="N867" s="41" t="s">
        <v>1542</v>
      </c>
    </row>
    <row r="868" spans="7:14" ht="15" customHeight="1">
      <c r="G868" s="40">
        <v>49030</v>
      </c>
      <c r="H868" s="41" t="s">
        <v>461</v>
      </c>
      <c r="J868" s="40">
        <v>4515</v>
      </c>
      <c r="K868" s="41" t="s">
        <v>1554</v>
      </c>
      <c r="M868" s="40">
        <v>608049011</v>
      </c>
      <c r="N868" s="41" t="s">
        <v>1544</v>
      </c>
    </row>
    <row r="869" spans="7:14" ht="15" customHeight="1">
      <c r="G869" s="40">
        <v>49031</v>
      </c>
      <c r="H869" s="41" t="s">
        <v>1160</v>
      </c>
      <c r="J869" s="40">
        <v>4516</v>
      </c>
      <c r="K869" s="41" t="s">
        <v>1426</v>
      </c>
      <c r="M869" s="40">
        <v>608049012</v>
      </c>
      <c r="N869" s="41" t="s">
        <v>1552</v>
      </c>
    </row>
    <row r="870" spans="7:14" ht="15" customHeight="1">
      <c r="G870" s="40">
        <v>50001</v>
      </c>
      <c r="H870" s="41" t="s">
        <v>1555</v>
      </c>
      <c r="J870" s="40">
        <v>4517</v>
      </c>
      <c r="K870" s="41" t="s">
        <v>1435</v>
      </c>
      <c r="M870" s="40">
        <v>608049013</v>
      </c>
      <c r="N870" s="41" t="s">
        <v>1553</v>
      </c>
    </row>
    <row r="871" spans="7:14" ht="15" customHeight="1">
      <c r="G871" s="40">
        <v>50002</v>
      </c>
      <c r="H871" s="41" t="s">
        <v>1556</v>
      </c>
      <c r="J871" s="40">
        <v>4518</v>
      </c>
      <c r="K871" s="41" t="s">
        <v>1432</v>
      </c>
      <c r="M871" s="40">
        <v>608049014</v>
      </c>
      <c r="N871" s="41" t="s">
        <v>461</v>
      </c>
    </row>
    <row r="872" spans="7:14" ht="15" customHeight="1">
      <c r="G872" s="40">
        <v>50003</v>
      </c>
      <c r="H872" s="41" t="s">
        <v>1557</v>
      </c>
      <c r="J872" s="40">
        <v>4519</v>
      </c>
      <c r="K872" s="41" t="s">
        <v>1422</v>
      </c>
      <c r="M872" s="40">
        <v>608049015</v>
      </c>
      <c r="N872" s="41" t="s">
        <v>1160</v>
      </c>
    </row>
    <row r="873" spans="7:14" ht="15" customHeight="1">
      <c r="G873" s="40">
        <v>50004</v>
      </c>
      <c r="H873" s="41" t="s">
        <v>1558</v>
      </c>
      <c r="J873" s="40">
        <v>4520</v>
      </c>
      <c r="K873" s="41" t="s">
        <v>1436</v>
      </c>
      <c r="M873" s="40">
        <v>608049016</v>
      </c>
      <c r="N873" s="41" t="s">
        <v>590</v>
      </c>
    </row>
    <row r="874" spans="7:14" ht="15" customHeight="1">
      <c r="G874" s="40">
        <v>50005</v>
      </c>
      <c r="H874" s="41" t="s">
        <v>1559</v>
      </c>
      <c r="J874" s="40">
        <v>4521</v>
      </c>
      <c r="K874" s="41" t="s">
        <v>864</v>
      </c>
      <c r="M874" s="40">
        <v>608049017</v>
      </c>
      <c r="N874" s="41" t="s">
        <v>1548</v>
      </c>
    </row>
    <row r="875" spans="7:14" ht="15" customHeight="1">
      <c r="G875" s="40">
        <v>50006</v>
      </c>
      <c r="H875" s="41" t="s">
        <v>1560</v>
      </c>
      <c r="J875" s="40">
        <v>4522</v>
      </c>
      <c r="K875" s="41" t="s">
        <v>1439</v>
      </c>
      <c r="M875" s="40">
        <v>608049018</v>
      </c>
      <c r="N875" s="41" t="s">
        <v>1550</v>
      </c>
    </row>
    <row r="876" spans="7:14" ht="15" customHeight="1">
      <c r="G876" s="40">
        <v>50007</v>
      </c>
      <c r="H876" s="41" t="s">
        <v>1561</v>
      </c>
      <c r="J876" s="40">
        <v>4523</v>
      </c>
      <c r="K876" s="41" t="s">
        <v>1443</v>
      </c>
      <c r="M876" s="40">
        <v>608049019</v>
      </c>
      <c r="N876" s="41" t="s">
        <v>1551</v>
      </c>
    </row>
    <row r="877" spans="7:14" ht="15" customHeight="1">
      <c r="G877" s="40">
        <v>50008</v>
      </c>
      <c r="H877" s="41" t="s">
        <v>1562</v>
      </c>
      <c r="J877" s="40">
        <v>4524</v>
      </c>
      <c r="K877" s="41" t="s">
        <v>1444</v>
      </c>
      <c r="M877" s="40">
        <v>608049020</v>
      </c>
      <c r="N877" s="41" t="s">
        <v>1545</v>
      </c>
    </row>
    <row r="878" spans="7:14" ht="15" customHeight="1">
      <c r="G878" s="40">
        <v>50009</v>
      </c>
      <c r="H878" s="41" t="s">
        <v>1563</v>
      </c>
      <c r="J878" s="40">
        <v>4525</v>
      </c>
      <c r="K878" s="41" t="s">
        <v>581</v>
      </c>
      <c r="M878" s="40">
        <v>608049021</v>
      </c>
      <c r="N878" s="41" t="s">
        <v>1546</v>
      </c>
    </row>
    <row r="879" spans="7:14" ht="15" customHeight="1">
      <c r="G879" s="40">
        <v>50010</v>
      </c>
      <c r="H879" s="41" t="s">
        <v>1564</v>
      </c>
      <c r="J879" s="40">
        <v>4526</v>
      </c>
      <c r="K879" s="41" t="s">
        <v>1441</v>
      </c>
      <c r="M879" s="40">
        <v>608049022</v>
      </c>
      <c r="N879" s="41" t="s">
        <v>1535</v>
      </c>
    </row>
    <row r="880" spans="7:14" ht="15" customHeight="1">
      <c r="G880" s="40">
        <v>51001</v>
      </c>
      <c r="H880" s="41" t="s">
        <v>1565</v>
      </c>
      <c r="J880" s="40">
        <v>4527</v>
      </c>
      <c r="K880" s="41" t="s">
        <v>1566</v>
      </c>
      <c r="M880" s="40">
        <v>608049023</v>
      </c>
      <c r="N880" s="41" t="s">
        <v>456</v>
      </c>
    </row>
    <row r="881" spans="7:14" ht="15" customHeight="1">
      <c r="G881" s="40">
        <v>51002</v>
      </c>
      <c r="H881" s="41" t="s">
        <v>1567</v>
      </c>
      <c r="J881" s="40">
        <v>4528</v>
      </c>
      <c r="K881" s="41" t="s">
        <v>1019</v>
      </c>
      <c r="M881" s="40">
        <v>608049024</v>
      </c>
      <c r="N881" s="41" t="s">
        <v>1533</v>
      </c>
    </row>
    <row r="882" spans="7:14" ht="15" customHeight="1">
      <c r="G882" s="40">
        <v>51003</v>
      </c>
      <c r="H882" s="41" t="s">
        <v>1568</v>
      </c>
      <c r="J882" s="40">
        <v>4529</v>
      </c>
      <c r="K882" s="41" t="s">
        <v>1425</v>
      </c>
      <c r="M882" s="40">
        <v>608049025</v>
      </c>
      <c r="N882" s="41" t="s">
        <v>1531</v>
      </c>
    </row>
    <row r="883" spans="7:14" ht="15" customHeight="1">
      <c r="G883" s="40">
        <v>51004</v>
      </c>
      <c r="H883" s="41" t="s">
        <v>963</v>
      </c>
      <c r="J883" s="40">
        <v>4530</v>
      </c>
      <c r="K883" s="41" t="s">
        <v>1445</v>
      </c>
      <c r="M883" s="40">
        <v>608049026</v>
      </c>
      <c r="N883" s="41" t="s">
        <v>1530</v>
      </c>
    </row>
    <row r="884" spans="7:14" ht="15" customHeight="1">
      <c r="G884" s="40">
        <v>51005</v>
      </c>
      <c r="H884" s="41" t="s">
        <v>461</v>
      </c>
      <c r="J884" s="40">
        <v>4531</v>
      </c>
      <c r="K884" s="41" t="s">
        <v>1569</v>
      </c>
      <c r="M884" s="40">
        <v>608049027</v>
      </c>
      <c r="N884" s="41" t="s">
        <v>1529</v>
      </c>
    </row>
    <row r="885" spans="7:14" ht="15" customHeight="1">
      <c r="G885" s="40">
        <v>51006</v>
      </c>
      <c r="H885" s="41" t="s">
        <v>535</v>
      </c>
      <c r="J885" s="40">
        <v>4598</v>
      </c>
      <c r="K885" s="41" t="s">
        <v>1570</v>
      </c>
      <c r="M885" s="40">
        <v>608049028</v>
      </c>
      <c r="N885" s="41" t="s">
        <v>1527</v>
      </c>
    </row>
    <row r="886" spans="7:14" ht="15" customHeight="1">
      <c r="G886" s="40">
        <v>51007</v>
      </c>
      <c r="H886" s="41" t="s">
        <v>1571</v>
      </c>
      <c r="J886" s="40">
        <v>4601</v>
      </c>
      <c r="K886" s="41" t="s">
        <v>1572</v>
      </c>
      <c r="M886" s="40">
        <v>608049029</v>
      </c>
      <c r="N886" s="41" t="s">
        <v>1526</v>
      </c>
    </row>
    <row r="887" spans="7:14" ht="15" customHeight="1">
      <c r="G887" s="40">
        <v>51008</v>
      </c>
      <c r="H887" s="41" t="s">
        <v>582</v>
      </c>
      <c r="J887" s="40">
        <v>4602</v>
      </c>
      <c r="K887" s="41" t="s">
        <v>1472</v>
      </c>
      <c r="M887" s="40">
        <v>608049030</v>
      </c>
      <c r="N887" s="41" t="s">
        <v>1525</v>
      </c>
    </row>
    <row r="888" spans="7:14" ht="15" customHeight="1">
      <c r="G888" s="40">
        <v>51009</v>
      </c>
      <c r="H888" s="41" t="s">
        <v>1573</v>
      </c>
      <c r="J888" s="40">
        <v>4603</v>
      </c>
      <c r="K888" s="41" t="s">
        <v>1454</v>
      </c>
      <c r="M888" s="40">
        <v>608050001</v>
      </c>
      <c r="N888" s="41" t="s">
        <v>1561</v>
      </c>
    </row>
    <row r="889" spans="7:14" ht="15" customHeight="1">
      <c r="G889" s="40">
        <v>51010</v>
      </c>
      <c r="H889" s="41" t="s">
        <v>1574</v>
      </c>
      <c r="J889" s="40">
        <v>4604</v>
      </c>
      <c r="K889" s="41" t="s">
        <v>1465</v>
      </c>
      <c r="M889" s="40">
        <v>608050002</v>
      </c>
      <c r="N889" s="41" t="s">
        <v>1563</v>
      </c>
    </row>
    <row r="890" spans="7:14" ht="15" customHeight="1">
      <c r="G890" s="40">
        <v>52001</v>
      </c>
      <c r="H890" s="41" t="s">
        <v>1139</v>
      </c>
      <c r="J890" s="40">
        <v>4605</v>
      </c>
      <c r="K890" s="41" t="s">
        <v>1447</v>
      </c>
      <c r="M890" s="40">
        <v>608050003</v>
      </c>
      <c r="N890" s="41" t="s">
        <v>1562</v>
      </c>
    </row>
    <row r="891" spans="7:14" ht="15" customHeight="1">
      <c r="G891" s="40">
        <v>52002</v>
      </c>
      <c r="H891" s="41" t="s">
        <v>1575</v>
      </c>
      <c r="J891" s="40">
        <v>4606</v>
      </c>
      <c r="K891" s="41" t="s">
        <v>1576</v>
      </c>
      <c r="M891" s="40">
        <v>608050004</v>
      </c>
      <c r="N891" s="41" t="s">
        <v>1564</v>
      </c>
    </row>
    <row r="892" spans="7:14" ht="15" customHeight="1">
      <c r="G892" s="40">
        <v>52003</v>
      </c>
      <c r="H892" s="41" t="s">
        <v>1577</v>
      </c>
      <c r="J892" s="40">
        <v>4607</v>
      </c>
      <c r="K892" s="41" t="s">
        <v>1452</v>
      </c>
      <c r="M892" s="40">
        <v>608050005</v>
      </c>
      <c r="N892" s="41" t="s">
        <v>1555</v>
      </c>
    </row>
    <row r="893" spans="7:14" ht="15" customHeight="1">
      <c r="G893" s="40">
        <v>52004</v>
      </c>
      <c r="H893" s="41" t="s">
        <v>1578</v>
      </c>
      <c r="J893" s="40">
        <v>4608</v>
      </c>
      <c r="K893" s="41" t="s">
        <v>1470</v>
      </c>
      <c r="M893" s="40">
        <v>608050006</v>
      </c>
      <c r="N893" s="41" t="s">
        <v>1560</v>
      </c>
    </row>
    <row r="894" spans="7:14" ht="15" customHeight="1">
      <c r="G894" s="40">
        <v>52005</v>
      </c>
      <c r="H894" s="41" t="s">
        <v>1579</v>
      </c>
      <c r="J894" s="40">
        <v>4609</v>
      </c>
      <c r="K894" s="41" t="s">
        <v>1449</v>
      </c>
      <c r="M894" s="40">
        <v>608050007</v>
      </c>
      <c r="N894" s="41" t="s">
        <v>1559</v>
      </c>
    </row>
    <row r="895" spans="7:14" ht="15" customHeight="1">
      <c r="G895" s="40">
        <v>52006</v>
      </c>
      <c r="H895" s="41" t="s">
        <v>1580</v>
      </c>
      <c r="J895" s="40">
        <v>4610</v>
      </c>
      <c r="K895" s="41" t="s">
        <v>1450</v>
      </c>
      <c r="M895" s="40">
        <v>608050008</v>
      </c>
      <c r="N895" s="41" t="s">
        <v>1557</v>
      </c>
    </row>
    <row r="896" spans="7:14" ht="15" customHeight="1">
      <c r="G896" s="40">
        <v>52007</v>
      </c>
      <c r="H896" s="41" t="s">
        <v>1581</v>
      </c>
      <c r="J896" s="40">
        <v>4611</v>
      </c>
      <c r="K896" s="41" t="s">
        <v>1582</v>
      </c>
      <c r="M896" s="40">
        <v>608050009</v>
      </c>
      <c r="N896" s="41" t="s">
        <v>1558</v>
      </c>
    </row>
    <row r="897" spans="7:14" ht="15" customHeight="1">
      <c r="G897" s="40">
        <v>52008</v>
      </c>
      <c r="H897" s="41" t="s">
        <v>1583</v>
      </c>
      <c r="J897" s="40">
        <v>4612</v>
      </c>
      <c r="K897" s="41" t="s">
        <v>1459</v>
      </c>
      <c r="M897" s="40">
        <v>608050010</v>
      </c>
      <c r="N897" s="41" t="s">
        <v>1556</v>
      </c>
    </row>
    <row r="898" spans="7:14" ht="15" customHeight="1">
      <c r="G898" s="40">
        <v>52009</v>
      </c>
      <c r="H898" s="41" t="s">
        <v>1584</v>
      </c>
      <c r="J898" s="40">
        <v>4613</v>
      </c>
      <c r="K898" s="41" t="s">
        <v>1451</v>
      </c>
      <c r="M898" s="40">
        <v>608051001</v>
      </c>
      <c r="N898" s="41" t="s">
        <v>582</v>
      </c>
    </row>
    <row r="899" spans="7:14" ht="15" customHeight="1">
      <c r="G899" s="40">
        <v>52010</v>
      </c>
      <c r="H899" s="41" t="s">
        <v>1585</v>
      </c>
      <c r="J899" s="40">
        <v>4614</v>
      </c>
      <c r="K899" s="41" t="s">
        <v>1466</v>
      </c>
      <c r="M899" s="40">
        <v>608051002</v>
      </c>
      <c r="N899" s="41" t="s">
        <v>1571</v>
      </c>
    </row>
    <row r="900" spans="7:14" ht="15" customHeight="1">
      <c r="G900" s="40">
        <v>52011</v>
      </c>
      <c r="H900" s="41" t="s">
        <v>1586</v>
      </c>
      <c r="J900" s="40">
        <v>4615</v>
      </c>
      <c r="K900" s="41" t="s">
        <v>1453</v>
      </c>
      <c r="M900" s="40">
        <v>608051003</v>
      </c>
      <c r="N900" s="41" t="s">
        <v>1565</v>
      </c>
    </row>
    <row r="901" spans="7:14" ht="15" customHeight="1">
      <c r="G901" s="40">
        <v>52012</v>
      </c>
      <c r="H901" s="41" t="s">
        <v>1587</v>
      </c>
      <c r="J901" s="40">
        <v>4616</v>
      </c>
      <c r="K901" s="41" t="s">
        <v>784</v>
      </c>
      <c r="M901" s="40">
        <v>608051004</v>
      </c>
      <c r="N901" s="41" t="s">
        <v>535</v>
      </c>
    </row>
    <row r="902" spans="7:14" ht="15" customHeight="1">
      <c r="G902" s="40">
        <v>52013</v>
      </c>
      <c r="H902" s="41" t="s">
        <v>1588</v>
      </c>
      <c r="J902" s="40">
        <v>4617</v>
      </c>
      <c r="K902" s="41" t="s">
        <v>582</v>
      </c>
      <c r="M902" s="40">
        <v>608051005</v>
      </c>
      <c r="N902" s="41" t="s">
        <v>461</v>
      </c>
    </row>
    <row r="903" spans="7:14" ht="15" customHeight="1">
      <c r="G903" s="40">
        <v>52014</v>
      </c>
      <c r="H903" s="41" t="s">
        <v>1190</v>
      </c>
      <c r="J903" s="40">
        <v>4618</v>
      </c>
      <c r="K903" s="41" t="s">
        <v>1467</v>
      </c>
      <c r="M903" s="40">
        <v>608051006</v>
      </c>
      <c r="N903" s="41" t="s">
        <v>963</v>
      </c>
    </row>
    <row r="904" spans="7:14" ht="15" customHeight="1">
      <c r="G904" s="40">
        <v>53001</v>
      </c>
      <c r="H904" s="41" t="s">
        <v>1589</v>
      </c>
      <c r="J904" s="40">
        <v>4619</v>
      </c>
      <c r="K904" s="41" t="s">
        <v>1468</v>
      </c>
      <c r="M904" s="40">
        <v>608051007</v>
      </c>
      <c r="N904" s="41" t="s">
        <v>1574</v>
      </c>
    </row>
    <row r="905" spans="7:14" ht="15" customHeight="1">
      <c r="G905" s="40">
        <v>53002</v>
      </c>
      <c r="H905" s="41" t="s">
        <v>1590</v>
      </c>
      <c r="J905" s="40">
        <v>4620</v>
      </c>
      <c r="K905" s="41" t="s">
        <v>1469</v>
      </c>
      <c r="M905" s="40">
        <v>608051008</v>
      </c>
      <c r="N905" s="41" t="s">
        <v>1573</v>
      </c>
    </row>
    <row r="906" spans="7:14" ht="15" customHeight="1">
      <c r="G906" s="40">
        <v>53003</v>
      </c>
      <c r="H906" s="41" t="s">
        <v>1591</v>
      </c>
      <c r="J906" s="40">
        <v>4621</v>
      </c>
      <c r="K906" s="41" t="s">
        <v>1592</v>
      </c>
      <c r="M906" s="40">
        <v>608051009</v>
      </c>
      <c r="N906" s="41" t="s">
        <v>1567</v>
      </c>
    </row>
    <row r="907" spans="7:14" ht="15" customHeight="1">
      <c r="G907" s="40">
        <v>53004</v>
      </c>
      <c r="H907" s="41" t="s">
        <v>1593</v>
      </c>
      <c r="J907" s="40">
        <v>4622</v>
      </c>
      <c r="K907" s="41" t="s">
        <v>1456</v>
      </c>
      <c r="M907" s="40">
        <v>608051010</v>
      </c>
      <c r="N907" s="41" t="s">
        <v>1568</v>
      </c>
    </row>
    <row r="908" spans="7:14" ht="15" customHeight="1">
      <c r="G908" s="40">
        <v>53005</v>
      </c>
      <c r="H908" s="41" t="s">
        <v>1594</v>
      </c>
      <c r="J908" s="40">
        <v>4623</v>
      </c>
      <c r="K908" s="41" t="s">
        <v>1460</v>
      </c>
      <c r="M908" s="40">
        <v>608052001</v>
      </c>
      <c r="N908" s="41" t="s">
        <v>1595</v>
      </c>
    </row>
    <row r="909" spans="7:14" ht="15" customHeight="1">
      <c r="G909" s="40">
        <v>53006</v>
      </c>
      <c r="H909" s="41" t="s">
        <v>1596</v>
      </c>
      <c r="J909" s="40">
        <v>4624</v>
      </c>
      <c r="K909" s="41" t="s">
        <v>1457</v>
      </c>
      <c r="M909" s="40">
        <v>608052002</v>
      </c>
      <c r="N909" s="41" t="s">
        <v>1580</v>
      </c>
    </row>
    <row r="910" spans="7:14" ht="15" customHeight="1">
      <c r="G910" s="40">
        <v>53007</v>
      </c>
      <c r="H910" s="41" t="s">
        <v>1597</v>
      </c>
      <c r="J910" s="40">
        <v>4625</v>
      </c>
      <c r="K910" s="41" t="s">
        <v>1448</v>
      </c>
      <c r="M910" s="40">
        <v>608052003</v>
      </c>
      <c r="N910" s="41" t="s">
        <v>1581</v>
      </c>
    </row>
    <row r="911" spans="7:14" ht="15" customHeight="1">
      <c r="G911" s="40">
        <v>53008</v>
      </c>
      <c r="H911" s="41" t="s">
        <v>1139</v>
      </c>
      <c r="J911" s="40">
        <v>4698</v>
      </c>
      <c r="K911" s="41" t="s">
        <v>1598</v>
      </c>
      <c r="M911" s="40">
        <v>608052004</v>
      </c>
      <c r="N911" s="41" t="s">
        <v>1575</v>
      </c>
    </row>
    <row r="912" spans="7:14" ht="15" customHeight="1">
      <c r="G912" s="40">
        <v>53009</v>
      </c>
      <c r="H912" s="41" t="s">
        <v>1599</v>
      </c>
      <c r="J912" s="40">
        <v>4701</v>
      </c>
      <c r="K912" s="41" t="s">
        <v>1496</v>
      </c>
      <c r="M912" s="40">
        <v>608052005</v>
      </c>
      <c r="N912" s="41" t="s">
        <v>1577</v>
      </c>
    </row>
    <row r="913" spans="7:14" ht="15" customHeight="1">
      <c r="G913" s="40">
        <v>53010</v>
      </c>
      <c r="H913" s="41" t="s">
        <v>456</v>
      </c>
      <c r="J913" s="40">
        <v>4702</v>
      </c>
      <c r="K913" s="41" t="s">
        <v>308</v>
      </c>
      <c r="M913" s="40">
        <v>608052006</v>
      </c>
      <c r="N913" s="41" t="s">
        <v>1139</v>
      </c>
    </row>
    <row r="914" spans="7:14" ht="15" customHeight="1">
      <c r="G914" s="40">
        <v>53011</v>
      </c>
      <c r="H914" s="41" t="s">
        <v>1600</v>
      </c>
      <c r="J914" s="40">
        <v>4703</v>
      </c>
      <c r="K914" s="41" t="s">
        <v>1483</v>
      </c>
      <c r="M914" s="40">
        <v>608052007</v>
      </c>
      <c r="N914" s="41" t="s">
        <v>1587</v>
      </c>
    </row>
    <row r="915" spans="7:14" ht="15" customHeight="1">
      <c r="G915" s="40">
        <v>53012</v>
      </c>
      <c r="H915" s="41" t="s">
        <v>1601</v>
      </c>
      <c r="J915" s="40">
        <v>4704</v>
      </c>
      <c r="K915" s="41" t="s">
        <v>1602</v>
      </c>
      <c r="M915" s="40">
        <v>608052008</v>
      </c>
      <c r="N915" s="41" t="s">
        <v>1190</v>
      </c>
    </row>
    <row r="916" spans="7:14" ht="15" customHeight="1">
      <c r="G916" s="40">
        <v>53013</v>
      </c>
      <c r="H916" s="41" t="s">
        <v>862</v>
      </c>
      <c r="J916" s="40">
        <v>4705</v>
      </c>
      <c r="K916" s="41" t="s">
        <v>1486</v>
      </c>
      <c r="M916" s="40">
        <v>608052009</v>
      </c>
      <c r="N916" s="41" t="s">
        <v>1588</v>
      </c>
    </row>
    <row r="917" spans="7:14" ht="15" customHeight="1">
      <c r="G917" s="40">
        <v>53014</v>
      </c>
      <c r="H917" s="41" t="s">
        <v>1603</v>
      </c>
      <c r="J917" s="40">
        <v>4706</v>
      </c>
      <c r="K917" s="41" t="s">
        <v>1478</v>
      </c>
      <c r="M917" s="40">
        <v>608052010</v>
      </c>
      <c r="N917" s="41" t="s">
        <v>1584</v>
      </c>
    </row>
    <row r="918" spans="7:14" ht="15" customHeight="1">
      <c r="G918" s="40">
        <v>53015</v>
      </c>
      <c r="H918" s="41" t="s">
        <v>1604</v>
      </c>
      <c r="J918" s="40">
        <v>4707</v>
      </c>
      <c r="K918" s="41" t="s">
        <v>1490</v>
      </c>
      <c r="M918" s="40">
        <v>608052011</v>
      </c>
      <c r="N918" s="41" t="s">
        <v>1583</v>
      </c>
    </row>
    <row r="919" spans="7:14" ht="15" customHeight="1">
      <c r="G919" s="40">
        <v>53016</v>
      </c>
      <c r="H919" s="41" t="s">
        <v>1605</v>
      </c>
      <c r="J919" s="40">
        <v>4708</v>
      </c>
      <c r="K919" s="41" t="s">
        <v>1492</v>
      </c>
      <c r="M919" s="40">
        <v>608052012</v>
      </c>
      <c r="N919" s="41" t="s">
        <v>1586</v>
      </c>
    </row>
    <row r="920" spans="7:14" ht="15" customHeight="1">
      <c r="G920" s="40">
        <v>53017</v>
      </c>
      <c r="H920" s="41" t="s">
        <v>1606</v>
      </c>
      <c r="J920" s="40">
        <v>4709</v>
      </c>
      <c r="K920" s="41" t="s">
        <v>1482</v>
      </c>
      <c r="M920" s="40">
        <v>608052013</v>
      </c>
      <c r="N920" s="41" t="s">
        <v>1585</v>
      </c>
    </row>
    <row r="921" spans="7:14" ht="15" customHeight="1">
      <c r="G921" s="40">
        <v>54001</v>
      </c>
      <c r="H921" s="41" t="s">
        <v>1607</v>
      </c>
      <c r="J921" s="40">
        <v>4710</v>
      </c>
      <c r="K921" s="41" t="s">
        <v>1608</v>
      </c>
      <c r="M921" s="40">
        <v>608053001</v>
      </c>
      <c r="N921" s="41" t="s">
        <v>1591</v>
      </c>
    </row>
    <row r="922" spans="7:14" ht="15" customHeight="1">
      <c r="G922" s="40">
        <v>54002</v>
      </c>
      <c r="H922" s="41" t="s">
        <v>1609</v>
      </c>
      <c r="J922" s="40">
        <v>4711</v>
      </c>
      <c r="K922" s="41" t="s">
        <v>1494</v>
      </c>
      <c r="M922" s="40">
        <v>608053002</v>
      </c>
      <c r="N922" s="41" t="s">
        <v>1610</v>
      </c>
    </row>
    <row r="923" spans="7:14" ht="15" customHeight="1">
      <c r="G923" s="40">
        <v>54003</v>
      </c>
      <c r="H923" s="41" t="s">
        <v>344</v>
      </c>
      <c r="J923" s="40">
        <v>4712</v>
      </c>
      <c r="K923" s="41" t="s">
        <v>1480</v>
      </c>
      <c r="M923" s="40">
        <v>608053003</v>
      </c>
      <c r="N923" s="41" t="s">
        <v>1596</v>
      </c>
    </row>
    <row r="924" spans="7:14" ht="15" customHeight="1">
      <c r="G924" s="40">
        <v>54004</v>
      </c>
      <c r="H924" s="41" t="s">
        <v>1611</v>
      </c>
      <c r="J924" s="40">
        <v>4713</v>
      </c>
      <c r="K924" s="41" t="s">
        <v>848</v>
      </c>
      <c r="M924" s="40">
        <v>608053004</v>
      </c>
      <c r="N924" s="41" t="s">
        <v>1597</v>
      </c>
    </row>
    <row r="925" spans="7:14" ht="15" customHeight="1">
      <c r="G925" s="40">
        <v>54005</v>
      </c>
      <c r="H925" s="41" t="s">
        <v>407</v>
      </c>
      <c r="J925" s="40">
        <v>4714</v>
      </c>
      <c r="K925" s="41" t="s">
        <v>1484</v>
      </c>
      <c r="M925" s="40">
        <v>608053005</v>
      </c>
      <c r="N925" s="41" t="s">
        <v>1594</v>
      </c>
    </row>
    <row r="926" spans="7:14" ht="15" customHeight="1">
      <c r="G926" s="40">
        <v>54006</v>
      </c>
      <c r="H926" s="41" t="s">
        <v>1612</v>
      </c>
      <c r="J926" s="40">
        <v>4715</v>
      </c>
      <c r="K926" s="41" t="s">
        <v>587</v>
      </c>
      <c r="M926" s="40">
        <v>608053006</v>
      </c>
      <c r="N926" s="41" t="s">
        <v>1139</v>
      </c>
    </row>
    <row r="927" spans="7:14" ht="15" customHeight="1">
      <c r="G927" s="40">
        <v>54007</v>
      </c>
      <c r="H927" s="41" t="s">
        <v>596</v>
      </c>
      <c r="J927" s="40">
        <v>4716</v>
      </c>
      <c r="K927" s="41" t="s">
        <v>1488</v>
      </c>
      <c r="M927" s="40">
        <v>608053007</v>
      </c>
      <c r="N927" s="41" t="s">
        <v>456</v>
      </c>
    </row>
    <row r="928" spans="7:14" ht="15" customHeight="1">
      <c r="G928" s="40">
        <v>54008</v>
      </c>
      <c r="H928" s="41" t="s">
        <v>1613</v>
      </c>
      <c r="J928" s="40">
        <v>4717</v>
      </c>
      <c r="K928" s="41" t="s">
        <v>1497</v>
      </c>
      <c r="M928" s="40">
        <v>608053008</v>
      </c>
      <c r="N928" s="41" t="s">
        <v>1606</v>
      </c>
    </row>
    <row r="929" spans="7:14" ht="15" customHeight="1">
      <c r="G929" s="40">
        <v>54009</v>
      </c>
      <c r="H929" s="41" t="s">
        <v>531</v>
      </c>
      <c r="J929" s="40">
        <v>4718</v>
      </c>
      <c r="K929" s="41" t="s">
        <v>1479</v>
      </c>
      <c r="M929" s="40">
        <v>608053009</v>
      </c>
      <c r="N929" s="41" t="s">
        <v>1605</v>
      </c>
    </row>
    <row r="930" spans="7:14" ht="15" customHeight="1">
      <c r="G930" s="40">
        <v>54010</v>
      </c>
      <c r="H930" s="41" t="s">
        <v>1614</v>
      </c>
      <c r="J930" s="40">
        <v>4798</v>
      </c>
      <c r="K930" s="41" t="s">
        <v>1615</v>
      </c>
      <c r="M930" s="40">
        <v>608053010</v>
      </c>
      <c r="N930" s="41" t="s">
        <v>1599</v>
      </c>
    </row>
    <row r="931" spans="7:14" ht="15" customHeight="1">
      <c r="G931" s="40">
        <v>54011</v>
      </c>
      <c r="H931" s="41" t="s">
        <v>1616</v>
      </c>
      <c r="J931" s="40">
        <v>4801</v>
      </c>
      <c r="K931" s="41" t="s">
        <v>1617</v>
      </c>
      <c r="M931" s="40">
        <v>608053011</v>
      </c>
      <c r="N931" s="41" t="s">
        <v>1593</v>
      </c>
    </row>
    <row r="932" spans="7:14" ht="15" customHeight="1">
      <c r="G932" s="40">
        <v>54012</v>
      </c>
      <c r="H932" s="41" t="s">
        <v>1618</v>
      </c>
      <c r="J932" s="40">
        <v>4803</v>
      </c>
      <c r="K932" s="41" t="s">
        <v>1619</v>
      </c>
      <c r="M932" s="40">
        <v>608053012</v>
      </c>
      <c r="N932" s="41" t="s">
        <v>1604</v>
      </c>
    </row>
    <row r="933" spans="7:14" ht="15" customHeight="1">
      <c r="G933" s="40">
        <v>54013</v>
      </c>
      <c r="H933" s="41" t="s">
        <v>1620</v>
      </c>
      <c r="J933" s="40">
        <v>4805</v>
      </c>
      <c r="K933" s="41" t="s">
        <v>1508</v>
      </c>
      <c r="M933" s="40">
        <v>608053013</v>
      </c>
      <c r="N933" s="41" t="s">
        <v>1603</v>
      </c>
    </row>
    <row r="934" spans="7:14" ht="15" customHeight="1">
      <c r="G934" s="40">
        <v>54014</v>
      </c>
      <c r="H934" s="41" t="s">
        <v>1621</v>
      </c>
      <c r="J934" s="40">
        <v>4806</v>
      </c>
      <c r="K934" s="41" t="s">
        <v>1622</v>
      </c>
      <c r="M934" s="40">
        <v>608053014</v>
      </c>
      <c r="N934" s="41" t="s">
        <v>1601</v>
      </c>
    </row>
    <row r="935" spans="7:14" ht="15" customHeight="1">
      <c r="G935" s="40">
        <v>54015</v>
      </c>
      <c r="H935" s="41" t="s">
        <v>1623</v>
      </c>
      <c r="J935" s="40">
        <v>4808</v>
      </c>
      <c r="K935" s="41" t="s">
        <v>1518</v>
      </c>
      <c r="M935" s="40">
        <v>608053015</v>
      </c>
      <c r="N935" s="41" t="s">
        <v>1600</v>
      </c>
    </row>
    <row r="936" spans="7:14" ht="15" customHeight="1">
      <c r="G936" s="40">
        <v>54016</v>
      </c>
      <c r="H936" s="41" t="s">
        <v>1624</v>
      </c>
      <c r="J936" s="40">
        <v>4818</v>
      </c>
      <c r="K936" s="41" t="s">
        <v>590</v>
      </c>
      <c r="M936" s="40">
        <v>608053016</v>
      </c>
      <c r="N936" s="41" t="s">
        <v>862</v>
      </c>
    </row>
    <row r="937" spans="7:14" ht="15" customHeight="1">
      <c r="G937" s="40">
        <v>54017</v>
      </c>
      <c r="H937" s="41" t="s">
        <v>1625</v>
      </c>
      <c r="J937" s="40">
        <v>4898</v>
      </c>
      <c r="K937" s="41" t="s">
        <v>1626</v>
      </c>
      <c r="M937" s="40">
        <v>608054001</v>
      </c>
      <c r="N937" s="41" t="s">
        <v>1627</v>
      </c>
    </row>
    <row r="938" spans="7:14" ht="15" customHeight="1">
      <c r="G938" s="40">
        <v>54018</v>
      </c>
      <c r="H938" s="41" t="s">
        <v>1628</v>
      </c>
      <c r="J938" s="40">
        <v>4901</v>
      </c>
      <c r="K938" s="41" t="s">
        <v>1553</v>
      </c>
      <c r="M938" s="40">
        <v>608054002</v>
      </c>
      <c r="N938" s="41" t="s">
        <v>1629</v>
      </c>
    </row>
    <row r="939" spans="7:14" ht="15" customHeight="1">
      <c r="G939" s="40">
        <v>54019</v>
      </c>
      <c r="H939" s="41" t="s">
        <v>1630</v>
      </c>
      <c r="J939" s="40">
        <v>4902</v>
      </c>
      <c r="K939" s="41" t="s">
        <v>1544</v>
      </c>
      <c r="M939" s="40">
        <v>608054003</v>
      </c>
      <c r="N939" s="41" t="s">
        <v>1631</v>
      </c>
    </row>
    <row r="940" spans="7:14" ht="15" customHeight="1">
      <c r="G940" s="40">
        <v>54020</v>
      </c>
      <c r="H940" s="41" t="s">
        <v>1629</v>
      </c>
      <c r="J940" s="40">
        <v>4903</v>
      </c>
      <c r="K940" s="41" t="s">
        <v>1519</v>
      </c>
      <c r="M940" s="40">
        <v>608054004</v>
      </c>
      <c r="N940" s="41" t="s">
        <v>1613</v>
      </c>
    </row>
    <row r="941" spans="7:14" ht="15" customHeight="1">
      <c r="G941" s="40">
        <v>54021</v>
      </c>
      <c r="H941" s="41" t="s">
        <v>1631</v>
      </c>
      <c r="J941" s="40">
        <v>4904</v>
      </c>
      <c r="K941" s="41" t="s">
        <v>1543</v>
      </c>
      <c r="M941" s="40">
        <v>608054005</v>
      </c>
      <c r="N941" s="41" t="s">
        <v>1630</v>
      </c>
    </row>
    <row r="942" spans="7:14" ht="15" customHeight="1">
      <c r="G942" s="40">
        <v>54022</v>
      </c>
      <c r="H942" s="41" t="s">
        <v>1627</v>
      </c>
      <c r="J942" s="40">
        <v>4905</v>
      </c>
      <c r="K942" s="41" t="s">
        <v>1546</v>
      </c>
      <c r="M942" s="40">
        <v>608054006</v>
      </c>
      <c r="N942" s="41" t="s">
        <v>1624</v>
      </c>
    </row>
    <row r="943" spans="7:14" ht="15" customHeight="1">
      <c r="G943" s="40">
        <v>55001</v>
      </c>
      <c r="H943" s="41" t="s">
        <v>1632</v>
      </c>
      <c r="J943" s="40">
        <v>4906</v>
      </c>
      <c r="K943" s="41" t="s">
        <v>1633</v>
      </c>
      <c r="M943" s="40">
        <v>608054007</v>
      </c>
      <c r="N943" s="41" t="s">
        <v>1623</v>
      </c>
    </row>
    <row r="944" spans="7:14" ht="15" customHeight="1">
      <c r="G944" s="40">
        <v>55002</v>
      </c>
      <c r="H944" s="41" t="s">
        <v>1634</v>
      </c>
      <c r="J944" s="40">
        <v>4907</v>
      </c>
      <c r="K944" s="41" t="s">
        <v>1635</v>
      </c>
      <c r="M944" s="40">
        <v>608054008</v>
      </c>
      <c r="N944" s="41" t="s">
        <v>1628</v>
      </c>
    </row>
    <row r="945" spans="7:14" ht="15" customHeight="1">
      <c r="G945" s="40">
        <v>55003</v>
      </c>
      <c r="H945" s="41" t="s">
        <v>1636</v>
      </c>
      <c r="J945" s="40">
        <v>4908</v>
      </c>
      <c r="K945" s="41" t="s">
        <v>1637</v>
      </c>
      <c r="M945" s="40">
        <v>608054009</v>
      </c>
      <c r="N945" s="41" t="s">
        <v>1625</v>
      </c>
    </row>
    <row r="946" spans="7:14" ht="15" customHeight="1">
      <c r="G946" s="40">
        <v>55004</v>
      </c>
      <c r="H946" s="41" t="s">
        <v>1638</v>
      </c>
      <c r="J946" s="40">
        <v>4909</v>
      </c>
      <c r="K946" s="41" t="s">
        <v>1535</v>
      </c>
      <c r="M946" s="40">
        <v>608054010</v>
      </c>
      <c r="N946" s="41" t="s">
        <v>1618</v>
      </c>
    </row>
    <row r="947" spans="7:14" ht="15" customHeight="1">
      <c r="G947" s="40">
        <v>55005</v>
      </c>
      <c r="H947" s="41" t="s">
        <v>1639</v>
      </c>
      <c r="J947" s="40">
        <v>4910</v>
      </c>
      <c r="K947" s="41" t="s">
        <v>1550</v>
      </c>
      <c r="M947" s="40">
        <v>608054011</v>
      </c>
      <c r="N947" s="41" t="s">
        <v>1616</v>
      </c>
    </row>
    <row r="948" spans="7:14" ht="15" customHeight="1">
      <c r="G948" s="40">
        <v>55006</v>
      </c>
      <c r="H948" s="41" t="s">
        <v>1640</v>
      </c>
      <c r="J948" s="40">
        <v>4911</v>
      </c>
      <c r="K948" s="41" t="s">
        <v>1537</v>
      </c>
      <c r="M948" s="40">
        <v>608054012</v>
      </c>
      <c r="N948" s="41" t="s">
        <v>1621</v>
      </c>
    </row>
    <row r="949" spans="7:14" ht="15" customHeight="1">
      <c r="G949" s="40">
        <v>55007</v>
      </c>
      <c r="H949" s="41" t="s">
        <v>1124</v>
      </c>
      <c r="J949" s="40">
        <v>4912</v>
      </c>
      <c r="K949" s="41" t="s">
        <v>1542</v>
      </c>
      <c r="M949" s="40">
        <v>608054013</v>
      </c>
      <c r="N949" s="41" t="s">
        <v>1620</v>
      </c>
    </row>
    <row r="950" spans="7:14" ht="15" customHeight="1">
      <c r="G950" s="40">
        <v>55008</v>
      </c>
      <c r="H950" s="41" t="s">
        <v>1641</v>
      </c>
      <c r="J950" s="40">
        <v>4913</v>
      </c>
      <c r="K950" s="41" t="s">
        <v>1530</v>
      </c>
      <c r="M950" s="40">
        <v>608054014</v>
      </c>
      <c r="N950" s="41" t="s">
        <v>1614</v>
      </c>
    </row>
    <row r="951" spans="7:14" ht="15" customHeight="1">
      <c r="G951" s="40">
        <v>55009</v>
      </c>
      <c r="H951" s="41" t="s">
        <v>1339</v>
      </c>
      <c r="J951" s="40">
        <v>4914</v>
      </c>
      <c r="K951" s="41" t="s">
        <v>1526</v>
      </c>
      <c r="M951" s="40">
        <v>608054015</v>
      </c>
      <c r="N951" s="41" t="s">
        <v>531</v>
      </c>
    </row>
    <row r="952" spans="7:14" ht="15" customHeight="1">
      <c r="G952" s="40">
        <v>55010</v>
      </c>
      <c r="H952" s="41" t="s">
        <v>718</v>
      </c>
      <c r="J952" s="40">
        <v>4915</v>
      </c>
      <c r="K952" s="41" t="s">
        <v>1533</v>
      </c>
      <c r="M952" s="40">
        <v>608054016</v>
      </c>
      <c r="N952" s="41" t="s">
        <v>344</v>
      </c>
    </row>
    <row r="953" spans="7:14" ht="15" customHeight="1">
      <c r="G953" s="40">
        <v>55011</v>
      </c>
      <c r="H953" s="41" t="s">
        <v>678</v>
      </c>
      <c r="J953" s="40">
        <v>4916</v>
      </c>
      <c r="K953" s="41" t="s">
        <v>1551</v>
      </c>
      <c r="M953" s="40">
        <v>608054017</v>
      </c>
      <c r="N953" s="41" t="s">
        <v>1611</v>
      </c>
    </row>
    <row r="954" spans="7:14" ht="15" customHeight="1">
      <c r="G954" s="40">
        <v>55012</v>
      </c>
      <c r="H954" s="41" t="s">
        <v>1642</v>
      </c>
      <c r="J954" s="40">
        <v>4917</v>
      </c>
      <c r="K954" s="41" t="s">
        <v>1643</v>
      </c>
      <c r="M954" s="40">
        <v>608054018</v>
      </c>
      <c r="N954" s="41" t="s">
        <v>1607</v>
      </c>
    </row>
    <row r="955" spans="7:14" ht="15" customHeight="1">
      <c r="G955" s="40">
        <v>55013</v>
      </c>
      <c r="H955" s="41" t="s">
        <v>1644</v>
      </c>
      <c r="J955" s="40">
        <v>4919</v>
      </c>
      <c r="K955" s="41" t="s">
        <v>1545</v>
      </c>
      <c r="M955" s="40">
        <v>608054019</v>
      </c>
      <c r="N955" s="41" t="s">
        <v>1645</v>
      </c>
    </row>
    <row r="956" spans="7:14" ht="15" customHeight="1">
      <c r="G956" s="40">
        <v>55014</v>
      </c>
      <c r="H956" s="41" t="s">
        <v>1646</v>
      </c>
      <c r="J956" s="40">
        <v>4920</v>
      </c>
      <c r="K956" s="41" t="s">
        <v>1527</v>
      </c>
      <c r="M956" s="40">
        <v>608054020</v>
      </c>
      <c r="N956" s="41" t="s">
        <v>407</v>
      </c>
    </row>
    <row r="957" spans="7:14" ht="15" customHeight="1">
      <c r="G957" s="40">
        <v>55015</v>
      </c>
      <c r="H957" s="41" t="s">
        <v>1647</v>
      </c>
      <c r="J957" s="40">
        <v>4921</v>
      </c>
      <c r="K957" s="41" t="s">
        <v>1529</v>
      </c>
      <c r="M957" s="40">
        <v>608055001</v>
      </c>
      <c r="N957" s="41" t="s">
        <v>1444</v>
      </c>
    </row>
    <row r="958" spans="7:14" ht="15" customHeight="1">
      <c r="G958" s="40">
        <v>55016</v>
      </c>
      <c r="H958" s="41" t="s">
        <v>760</v>
      </c>
      <c r="J958" s="40">
        <v>4922</v>
      </c>
      <c r="K958" s="41" t="s">
        <v>456</v>
      </c>
      <c r="M958" s="40">
        <v>608055002</v>
      </c>
      <c r="N958" s="41" t="s">
        <v>1648</v>
      </c>
    </row>
    <row r="959" spans="7:14" ht="15" customHeight="1">
      <c r="G959" s="40">
        <v>55017</v>
      </c>
      <c r="H959" s="41" t="s">
        <v>1649</v>
      </c>
      <c r="J959" s="40">
        <v>4923</v>
      </c>
      <c r="K959" s="41" t="s">
        <v>461</v>
      </c>
      <c r="M959" s="40">
        <v>608055003</v>
      </c>
      <c r="N959" s="41" t="s">
        <v>1650</v>
      </c>
    </row>
    <row r="960" spans="7:14" ht="15" customHeight="1">
      <c r="G960" s="40">
        <v>55018</v>
      </c>
      <c r="H960" s="41" t="s">
        <v>1651</v>
      </c>
      <c r="J960" s="40">
        <v>4924</v>
      </c>
      <c r="K960" s="41" t="s">
        <v>1524</v>
      </c>
      <c r="M960" s="40">
        <v>608055004</v>
      </c>
      <c r="N960" s="41" t="s">
        <v>1652</v>
      </c>
    </row>
    <row r="961" spans="7:14" ht="15" customHeight="1">
      <c r="G961" s="40">
        <v>55019</v>
      </c>
      <c r="H961" s="41" t="s">
        <v>1653</v>
      </c>
      <c r="J961" s="40">
        <v>4925</v>
      </c>
      <c r="K961" s="41" t="s">
        <v>590</v>
      </c>
      <c r="M961" s="40">
        <v>608055005</v>
      </c>
      <c r="N961" s="41" t="s">
        <v>1654</v>
      </c>
    </row>
    <row r="962" spans="7:14" ht="15" customHeight="1">
      <c r="G962" s="40">
        <v>55020</v>
      </c>
      <c r="H962" s="41" t="s">
        <v>1655</v>
      </c>
      <c r="J962" s="40">
        <v>4926</v>
      </c>
      <c r="K962" s="41" t="s">
        <v>1521</v>
      </c>
      <c r="M962" s="40">
        <v>608055006</v>
      </c>
      <c r="N962" s="41" t="s">
        <v>1656</v>
      </c>
    </row>
    <row r="963" spans="7:14" ht="15" customHeight="1">
      <c r="G963" s="40">
        <v>55021</v>
      </c>
      <c r="H963" s="41" t="s">
        <v>1657</v>
      </c>
      <c r="J963" s="40">
        <v>4927</v>
      </c>
      <c r="K963" s="41" t="s">
        <v>1552</v>
      </c>
      <c r="M963" s="40">
        <v>608055007</v>
      </c>
      <c r="N963" s="41" t="s">
        <v>1658</v>
      </c>
    </row>
    <row r="964" spans="7:14" ht="15" customHeight="1">
      <c r="G964" s="40">
        <v>55022</v>
      </c>
      <c r="H964" s="41" t="s">
        <v>1659</v>
      </c>
      <c r="J964" s="40">
        <v>4928</v>
      </c>
      <c r="K964" s="41" t="s">
        <v>593</v>
      </c>
      <c r="M964" s="40">
        <v>608055008</v>
      </c>
      <c r="N964" s="41" t="s">
        <v>1660</v>
      </c>
    </row>
    <row r="965" spans="7:14" ht="15" customHeight="1">
      <c r="G965" s="40">
        <v>55023</v>
      </c>
      <c r="H965" s="41" t="s">
        <v>1661</v>
      </c>
      <c r="J965" s="40">
        <v>4929</v>
      </c>
      <c r="K965" s="41" t="s">
        <v>1160</v>
      </c>
      <c r="M965" s="40">
        <v>608055009</v>
      </c>
      <c r="N965" s="41" t="s">
        <v>1187</v>
      </c>
    </row>
    <row r="966" spans="7:14" ht="15" customHeight="1">
      <c r="G966" s="40">
        <v>55024</v>
      </c>
      <c r="H966" s="41" t="s">
        <v>1662</v>
      </c>
      <c r="J966" s="40">
        <v>4930</v>
      </c>
      <c r="K966" s="41" t="s">
        <v>1538</v>
      </c>
      <c r="M966" s="40">
        <v>608055010</v>
      </c>
      <c r="N966" s="41" t="s">
        <v>1663</v>
      </c>
    </row>
    <row r="967" spans="7:14" ht="15" customHeight="1">
      <c r="G967" s="40">
        <v>55025</v>
      </c>
      <c r="H967" s="41" t="s">
        <v>1664</v>
      </c>
      <c r="J967" s="40">
        <v>4932</v>
      </c>
      <c r="K967" s="41" t="s">
        <v>1548</v>
      </c>
      <c r="M967" s="40">
        <v>608055011</v>
      </c>
      <c r="N967" s="41" t="s">
        <v>1665</v>
      </c>
    </row>
    <row r="968" spans="7:14" ht="15" customHeight="1">
      <c r="G968" s="40">
        <v>55026</v>
      </c>
      <c r="H968" s="41" t="s">
        <v>1666</v>
      </c>
      <c r="J968" s="40">
        <v>4998</v>
      </c>
      <c r="K968" s="41" t="s">
        <v>1667</v>
      </c>
      <c r="M968" s="40">
        <v>608055012</v>
      </c>
      <c r="N968" s="41" t="s">
        <v>1093</v>
      </c>
    </row>
    <row r="969" spans="7:14" ht="15" customHeight="1">
      <c r="G969" s="40">
        <v>55027</v>
      </c>
      <c r="H969" s="41" t="s">
        <v>1668</v>
      </c>
      <c r="J969" s="40">
        <v>5002</v>
      </c>
      <c r="K969" s="41" t="s">
        <v>1560</v>
      </c>
      <c r="M969" s="40">
        <v>608055013</v>
      </c>
      <c r="N969" s="41" t="s">
        <v>1669</v>
      </c>
    </row>
    <row r="970" spans="7:14" ht="15" customHeight="1">
      <c r="G970" s="40">
        <v>55028</v>
      </c>
      <c r="H970" s="41" t="s">
        <v>1669</v>
      </c>
      <c r="J970" s="40">
        <v>5003</v>
      </c>
      <c r="K970" s="41" t="s">
        <v>1670</v>
      </c>
      <c r="M970" s="40">
        <v>608055014</v>
      </c>
      <c r="N970" s="41" t="s">
        <v>1668</v>
      </c>
    </row>
    <row r="971" spans="7:14" ht="15" customHeight="1">
      <c r="G971" s="40">
        <v>55029</v>
      </c>
      <c r="H971" s="41" t="s">
        <v>1671</v>
      </c>
      <c r="J971" s="40">
        <v>5004</v>
      </c>
      <c r="K971" s="41" t="s">
        <v>1555</v>
      </c>
      <c r="M971" s="40">
        <v>608055015</v>
      </c>
      <c r="N971" s="41" t="s">
        <v>1666</v>
      </c>
    </row>
    <row r="972" spans="7:14" ht="15" customHeight="1">
      <c r="G972" s="40">
        <v>55030</v>
      </c>
      <c r="H972" s="41" t="s">
        <v>1672</v>
      </c>
      <c r="J972" s="40">
        <v>5005</v>
      </c>
      <c r="K972" s="41" t="s">
        <v>1561</v>
      </c>
      <c r="M972" s="40">
        <v>608055016</v>
      </c>
      <c r="N972" s="41" t="s">
        <v>1664</v>
      </c>
    </row>
    <row r="973" spans="7:14" ht="15" customHeight="1">
      <c r="G973" s="40">
        <v>55031</v>
      </c>
      <c r="H973" s="41" t="s">
        <v>1654</v>
      </c>
      <c r="J973" s="40">
        <v>5006</v>
      </c>
      <c r="K973" s="41" t="s">
        <v>1673</v>
      </c>
      <c r="M973" s="40">
        <v>608055017</v>
      </c>
      <c r="N973" s="41" t="s">
        <v>1662</v>
      </c>
    </row>
    <row r="974" spans="7:14" ht="15" customHeight="1">
      <c r="G974" s="40">
        <v>55032</v>
      </c>
      <c r="H974" s="41" t="s">
        <v>1656</v>
      </c>
      <c r="J974" s="40">
        <v>5007</v>
      </c>
      <c r="K974" s="41" t="s">
        <v>1674</v>
      </c>
      <c r="M974" s="40">
        <v>608055018</v>
      </c>
      <c r="N974" s="41" t="s">
        <v>1661</v>
      </c>
    </row>
    <row r="975" spans="7:14" ht="15" customHeight="1">
      <c r="G975" s="40">
        <v>55033</v>
      </c>
      <c r="H975" s="41" t="s">
        <v>1650</v>
      </c>
      <c r="J975" s="40">
        <v>5009</v>
      </c>
      <c r="K975" s="41" t="s">
        <v>1557</v>
      </c>
      <c r="M975" s="40">
        <v>608055019</v>
      </c>
      <c r="N975" s="41" t="s">
        <v>1657</v>
      </c>
    </row>
    <row r="976" spans="7:14" ht="15" customHeight="1">
      <c r="G976" s="40">
        <v>55034</v>
      </c>
      <c r="H976" s="41" t="s">
        <v>1652</v>
      </c>
      <c r="J976" s="40">
        <v>5010</v>
      </c>
      <c r="K976" s="41" t="s">
        <v>1675</v>
      </c>
      <c r="M976" s="40">
        <v>608055020</v>
      </c>
      <c r="N976" s="41" t="s">
        <v>1659</v>
      </c>
    </row>
    <row r="977" spans="7:14" ht="15" customHeight="1">
      <c r="G977" s="40">
        <v>55035</v>
      </c>
      <c r="H977" s="41" t="s">
        <v>1187</v>
      </c>
      <c r="J977" s="40">
        <v>5011</v>
      </c>
      <c r="K977" s="41" t="s">
        <v>456</v>
      </c>
      <c r="M977" s="40">
        <v>608055021</v>
      </c>
      <c r="N977" s="41" t="s">
        <v>1672</v>
      </c>
    </row>
    <row r="978" spans="7:14" ht="15" customHeight="1">
      <c r="G978" s="40">
        <v>55036</v>
      </c>
      <c r="H978" s="41" t="s">
        <v>1663</v>
      </c>
      <c r="J978" s="40">
        <v>5012</v>
      </c>
      <c r="K978" s="41" t="s">
        <v>941</v>
      </c>
      <c r="M978" s="40">
        <v>608055022</v>
      </c>
      <c r="N978" s="41" t="s">
        <v>1671</v>
      </c>
    </row>
    <row r="979" spans="7:14" ht="15" customHeight="1">
      <c r="G979" s="40">
        <v>55037</v>
      </c>
      <c r="H979" s="41" t="s">
        <v>1658</v>
      </c>
      <c r="J979" s="40">
        <v>5013</v>
      </c>
      <c r="K979" s="41" t="s">
        <v>1563</v>
      </c>
      <c r="M979" s="40">
        <v>608055023</v>
      </c>
      <c r="N979" s="41" t="s">
        <v>1639</v>
      </c>
    </row>
    <row r="980" spans="7:14" ht="15" customHeight="1">
      <c r="G980" s="40">
        <v>55038</v>
      </c>
      <c r="H980" s="41" t="s">
        <v>1660</v>
      </c>
      <c r="J980" s="40">
        <v>5098</v>
      </c>
      <c r="K980" s="41" t="s">
        <v>1676</v>
      </c>
      <c r="M980" s="40">
        <v>608055024</v>
      </c>
      <c r="N980" s="41" t="s">
        <v>1640</v>
      </c>
    </row>
    <row r="981" spans="7:14" ht="15" customHeight="1">
      <c r="G981" s="40">
        <v>55039</v>
      </c>
      <c r="H981" s="41" t="s">
        <v>1665</v>
      </c>
      <c r="J981" s="40">
        <v>5101</v>
      </c>
      <c r="K981" s="41" t="s">
        <v>1574</v>
      </c>
      <c r="M981" s="40">
        <v>608055025</v>
      </c>
      <c r="N981" s="41" t="s">
        <v>1124</v>
      </c>
    </row>
    <row r="982" spans="7:14" ht="15" customHeight="1">
      <c r="G982" s="40">
        <v>55040</v>
      </c>
      <c r="H982" s="41" t="s">
        <v>1093</v>
      </c>
      <c r="J982" s="40">
        <v>5102</v>
      </c>
      <c r="K982" s="41" t="s">
        <v>1573</v>
      </c>
      <c r="M982" s="40">
        <v>608055026</v>
      </c>
      <c r="N982" s="41" t="s">
        <v>1641</v>
      </c>
    </row>
    <row r="983" spans="7:14" ht="15" customHeight="1">
      <c r="G983" s="40">
        <v>55041</v>
      </c>
      <c r="H983" s="41" t="s">
        <v>599</v>
      </c>
      <c r="J983" s="40">
        <v>5103</v>
      </c>
      <c r="K983" s="41" t="s">
        <v>1677</v>
      </c>
      <c r="M983" s="40">
        <v>608055027</v>
      </c>
      <c r="N983" s="41" t="s">
        <v>1632</v>
      </c>
    </row>
    <row r="984" spans="7:14" ht="15" customHeight="1">
      <c r="G984" s="40">
        <v>55042</v>
      </c>
      <c r="H984" s="41" t="s">
        <v>601</v>
      </c>
      <c r="J984" s="40">
        <v>5104</v>
      </c>
      <c r="K984" s="41" t="s">
        <v>1568</v>
      </c>
      <c r="M984" s="40">
        <v>608055028</v>
      </c>
      <c r="N984" s="41" t="s">
        <v>1634</v>
      </c>
    </row>
    <row r="985" spans="7:14" ht="15" customHeight="1">
      <c r="G985" s="40">
        <v>55043</v>
      </c>
      <c r="H985" s="41" t="s">
        <v>659</v>
      </c>
      <c r="J985" s="40">
        <v>5105</v>
      </c>
      <c r="K985" s="41" t="s">
        <v>963</v>
      </c>
      <c r="M985" s="40">
        <v>608055029</v>
      </c>
      <c r="N985" s="41" t="s">
        <v>1636</v>
      </c>
    </row>
    <row r="986" spans="7:14" ht="15" customHeight="1">
      <c r="G986" s="40">
        <v>55044</v>
      </c>
      <c r="H986" s="41" t="s">
        <v>1678</v>
      </c>
      <c r="J986" s="40">
        <v>5106</v>
      </c>
      <c r="K986" s="41" t="s">
        <v>1565</v>
      </c>
      <c r="M986" s="40">
        <v>608055030</v>
      </c>
      <c r="N986" s="41" t="s">
        <v>1638</v>
      </c>
    </row>
    <row r="987" spans="7:14" ht="15" customHeight="1">
      <c r="G987" s="40">
        <v>55045</v>
      </c>
      <c r="H987" s="41" t="s">
        <v>1648</v>
      </c>
      <c r="J987" s="40">
        <v>5107</v>
      </c>
      <c r="K987" s="41" t="s">
        <v>1679</v>
      </c>
      <c r="M987" s="40">
        <v>608055031</v>
      </c>
      <c r="N987" s="41" t="s">
        <v>1339</v>
      </c>
    </row>
    <row r="988" spans="7:14" ht="15" customHeight="1">
      <c r="G988" s="40">
        <v>55046</v>
      </c>
      <c r="H988" s="41" t="s">
        <v>1444</v>
      </c>
      <c r="J988" s="40">
        <v>5108</v>
      </c>
      <c r="K988" s="41" t="s">
        <v>461</v>
      </c>
      <c r="M988" s="40">
        <v>608055032</v>
      </c>
      <c r="N988" s="41" t="s">
        <v>718</v>
      </c>
    </row>
    <row r="989" spans="7:14" ht="15" customHeight="1">
      <c r="G989" s="40">
        <v>56001</v>
      </c>
      <c r="H989" s="41" t="s">
        <v>1524</v>
      </c>
      <c r="J989" s="40">
        <v>5109</v>
      </c>
      <c r="K989" s="41" t="s">
        <v>1571</v>
      </c>
      <c r="M989" s="40">
        <v>608055033</v>
      </c>
      <c r="N989" s="41" t="s">
        <v>1642</v>
      </c>
    </row>
    <row r="990" spans="7:14" ht="15" customHeight="1">
      <c r="G990" s="40">
        <v>56002</v>
      </c>
      <c r="H990" s="41" t="s">
        <v>1680</v>
      </c>
      <c r="J990" s="40">
        <v>5110</v>
      </c>
      <c r="K990" s="41" t="s">
        <v>582</v>
      </c>
      <c r="M990" s="40">
        <v>608055034</v>
      </c>
      <c r="N990" s="41" t="s">
        <v>678</v>
      </c>
    </row>
    <row r="991" spans="7:14" ht="15" customHeight="1">
      <c r="G991" s="40">
        <v>56003</v>
      </c>
      <c r="H991" s="41" t="s">
        <v>1681</v>
      </c>
      <c r="J991" s="40">
        <v>5111</v>
      </c>
      <c r="K991" s="41" t="s">
        <v>535</v>
      </c>
      <c r="M991" s="40">
        <v>608055035</v>
      </c>
      <c r="N991" s="41" t="s">
        <v>1646</v>
      </c>
    </row>
    <row r="992" spans="7:14" ht="15" customHeight="1">
      <c r="G992" s="40">
        <v>56004</v>
      </c>
      <c r="H992" s="41" t="s">
        <v>1682</v>
      </c>
      <c r="J992" s="40">
        <v>5198</v>
      </c>
      <c r="K992" s="41" t="s">
        <v>1683</v>
      </c>
      <c r="M992" s="40">
        <v>608055036</v>
      </c>
      <c r="N992" s="41" t="s">
        <v>1644</v>
      </c>
    </row>
    <row r="993" spans="7:14" ht="15" customHeight="1">
      <c r="G993" s="40">
        <v>56005</v>
      </c>
      <c r="H993" s="41" t="s">
        <v>1684</v>
      </c>
      <c r="J993" s="40">
        <v>5201</v>
      </c>
      <c r="K993" s="41" t="s">
        <v>1579</v>
      </c>
      <c r="M993" s="40">
        <v>608055037</v>
      </c>
      <c r="N993" s="41" t="s">
        <v>760</v>
      </c>
    </row>
    <row r="994" spans="7:14" ht="15" customHeight="1">
      <c r="G994" s="40">
        <v>56006</v>
      </c>
      <c r="H994" s="41" t="s">
        <v>1685</v>
      </c>
      <c r="J994" s="40">
        <v>5202</v>
      </c>
      <c r="K994" s="41" t="s">
        <v>1583</v>
      </c>
      <c r="M994" s="40">
        <v>608055038</v>
      </c>
      <c r="N994" s="41" t="s">
        <v>1647</v>
      </c>
    </row>
    <row r="995" spans="7:14" ht="15" customHeight="1">
      <c r="G995" s="40">
        <v>56007</v>
      </c>
      <c r="H995" s="41" t="s">
        <v>298</v>
      </c>
      <c r="J995" s="40">
        <v>5203</v>
      </c>
      <c r="K995" s="41" t="s">
        <v>1575</v>
      </c>
      <c r="M995" s="40">
        <v>608055039</v>
      </c>
      <c r="N995" s="41" t="s">
        <v>1651</v>
      </c>
    </row>
    <row r="996" spans="7:14" ht="15" customHeight="1">
      <c r="G996" s="40">
        <v>56008</v>
      </c>
      <c r="H996" s="41" t="s">
        <v>1686</v>
      </c>
      <c r="J996" s="40">
        <v>5204</v>
      </c>
      <c r="K996" s="41" t="s">
        <v>1586</v>
      </c>
      <c r="M996" s="40">
        <v>608055040</v>
      </c>
      <c r="N996" s="41" t="s">
        <v>1649</v>
      </c>
    </row>
    <row r="997" spans="7:14" ht="15" customHeight="1">
      <c r="G997" s="40">
        <v>56009</v>
      </c>
      <c r="H997" s="41" t="s">
        <v>1687</v>
      </c>
      <c r="J997" s="40">
        <v>5205</v>
      </c>
      <c r="K997" s="41" t="s">
        <v>1688</v>
      </c>
      <c r="M997" s="40">
        <v>608055041</v>
      </c>
      <c r="N997" s="41" t="s">
        <v>1655</v>
      </c>
    </row>
    <row r="998" spans="7:14" ht="15" customHeight="1">
      <c r="G998" s="40">
        <v>56010</v>
      </c>
      <c r="H998" s="41" t="s">
        <v>1689</v>
      </c>
      <c r="J998" s="40">
        <v>5206</v>
      </c>
      <c r="K998" s="41" t="s">
        <v>1588</v>
      </c>
      <c r="M998" s="40">
        <v>608055042</v>
      </c>
      <c r="N998" s="41" t="s">
        <v>1653</v>
      </c>
    </row>
    <row r="999" spans="7:14" ht="15" customHeight="1">
      <c r="G999" s="40">
        <v>56011</v>
      </c>
      <c r="H999" s="41" t="s">
        <v>1690</v>
      </c>
      <c r="J999" s="40">
        <v>5207</v>
      </c>
      <c r="K999" s="41" t="s">
        <v>1577</v>
      </c>
      <c r="M999" s="40">
        <v>608055043</v>
      </c>
      <c r="N999" s="41" t="s">
        <v>659</v>
      </c>
    </row>
    <row r="1000" spans="7:14" ht="15" customHeight="1">
      <c r="G1000" s="40">
        <v>56012</v>
      </c>
      <c r="H1000" s="41" t="s">
        <v>1691</v>
      </c>
      <c r="J1000" s="40">
        <v>5208</v>
      </c>
      <c r="K1000" s="41" t="s">
        <v>1580</v>
      </c>
      <c r="M1000" s="40">
        <v>608055044</v>
      </c>
      <c r="N1000" s="41" t="s">
        <v>1678</v>
      </c>
    </row>
    <row r="1001" spans="7:14" ht="15" customHeight="1">
      <c r="G1001" s="40">
        <v>56013</v>
      </c>
      <c r="H1001" s="41" t="s">
        <v>1692</v>
      </c>
      <c r="J1001" s="40">
        <v>5209</v>
      </c>
      <c r="K1001" s="41" t="s">
        <v>1581</v>
      </c>
      <c r="M1001" s="40">
        <v>608056001</v>
      </c>
      <c r="N1001" s="41" t="s">
        <v>1682</v>
      </c>
    </row>
    <row r="1002" spans="7:14" ht="15" customHeight="1">
      <c r="G1002" s="40">
        <v>56014</v>
      </c>
      <c r="H1002" s="41" t="s">
        <v>1693</v>
      </c>
      <c r="J1002" s="40">
        <v>5210</v>
      </c>
      <c r="K1002" s="41" t="s">
        <v>1585</v>
      </c>
      <c r="M1002" s="40">
        <v>608056002</v>
      </c>
      <c r="N1002" s="41" t="s">
        <v>1681</v>
      </c>
    </row>
    <row r="1003" spans="7:14" ht="15" customHeight="1">
      <c r="G1003" s="40">
        <v>56015</v>
      </c>
      <c r="H1003" s="41" t="s">
        <v>1694</v>
      </c>
      <c r="J1003" s="40">
        <v>5211</v>
      </c>
      <c r="K1003" s="41" t="s">
        <v>1695</v>
      </c>
      <c r="M1003" s="40">
        <v>608056003</v>
      </c>
      <c r="N1003" s="41" t="s">
        <v>1696</v>
      </c>
    </row>
    <row r="1004" spans="7:14" ht="15" customHeight="1">
      <c r="G1004" s="40">
        <v>56016</v>
      </c>
      <c r="H1004" s="41" t="s">
        <v>1697</v>
      </c>
      <c r="J1004" s="40">
        <v>5212</v>
      </c>
      <c r="K1004" s="41" t="s">
        <v>1139</v>
      </c>
      <c r="M1004" s="40">
        <v>608056004</v>
      </c>
      <c r="N1004" s="41" t="s">
        <v>1698</v>
      </c>
    </row>
    <row r="1005" spans="7:14" ht="15" customHeight="1">
      <c r="G1005" s="40">
        <v>56017</v>
      </c>
      <c r="H1005" s="41" t="s">
        <v>1699</v>
      </c>
      <c r="J1005" s="40">
        <v>5213</v>
      </c>
      <c r="K1005" s="41" t="s">
        <v>1700</v>
      </c>
      <c r="M1005" s="40">
        <v>608056005</v>
      </c>
      <c r="N1005" s="41" t="s">
        <v>1701</v>
      </c>
    </row>
    <row r="1006" spans="7:14" ht="15" customHeight="1">
      <c r="G1006" s="40">
        <v>56018</v>
      </c>
      <c r="H1006" s="41" t="s">
        <v>1702</v>
      </c>
      <c r="J1006" s="40">
        <v>5214</v>
      </c>
      <c r="K1006" s="41" t="s">
        <v>1584</v>
      </c>
      <c r="M1006" s="40">
        <v>608056006</v>
      </c>
      <c r="N1006" s="41" t="s">
        <v>1689</v>
      </c>
    </row>
    <row r="1007" spans="7:14" ht="15" customHeight="1">
      <c r="G1007" s="40">
        <v>56019</v>
      </c>
      <c r="H1007" s="41" t="s">
        <v>1703</v>
      </c>
      <c r="J1007" s="40">
        <v>5215</v>
      </c>
      <c r="K1007" s="41" t="s">
        <v>1190</v>
      </c>
      <c r="M1007" s="40">
        <v>608056007</v>
      </c>
      <c r="N1007" s="41" t="s">
        <v>1704</v>
      </c>
    </row>
    <row r="1008" spans="7:14" ht="15" customHeight="1">
      <c r="G1008" s="40">
        <v>56020</v>
      </c>
      <c r="H1008" s="41" t="s">
        <v>1705</v>
      </c>
      <c r="J1008" s="40">
        <v>5298</v>
      </c>
      <c r="K1008" s="41" t="s">
        <v>1706</v>
      </c>
      <c r="M1008" s="40">
        <v>608056008</v>
      </c>
      <c r="N1008" s="41" t="s">
        <v>1707</v>
      </c>
    </row>
    <row r="1009" spans="7:14" ht="15" customHeight="1">
      <c r="G1009" s="40">
        <v>56021</v>
      </c>
      <c r="H1009" s="41" t="s">
        <v>265</v>
      </c>
      <c r="J1009" s="40">
        <v>5301</v>
      </c>
      <c r="K1009" s="41" t="s">
        <v>1600</v>
      </c>
      <c r="M1009" s="40">
        <v>608056009</v>
      </c>
      <c r="N1009" s="41" t="s">
        <v>1708</v>
      </c>
    </row>
    <row r="1010" spans="7:14" ht="15" customHeight="1">
      <c r="G1010" s="40">
        <v>56022</v>
      </c>
      <c r="H1010" s="41" t="s">
        <v>1709</v>
      </c>
      <c r="J1010" s="40">
        <v>5303</v>
      </c>
      <c r="K1010" s="41" t="s">
        <v>1710</v>
      </c>
      <c r="M1010" s="40">
        <v>608056010</v>
      </c>
      <c r="N1010" s="41" t="s">
        <v>1711</v>
      </c>
    </row>
    <row r="1011" spans="7:14" ht="15" customHeight="1">
      <c r="G1011" s="40">
        <v>56023</v>
      </c>
      <c r="H1011" s="41" t="s">
        <v>1712</v>
      </c>
      <c r="J1011" s="40">
        <v>5304</v>
      </c>
      <c r="K1011" s="41" t="s">
        <v>1603</v>
      </c>
      <c r="M1011" s="40">
        <v>608056011</v>
      </c>
      <c r="N1011" s="41" t="s">
        <v>1713</v>
      </c>
    </row>
    <row r="1012" spans="7:14" ht="15" customHeight="1">
      <c r="G1012" s="40">
        <v>56024</v>
      </c>
      <c r="H1012" s="41" t="s">
        <v>1713</v>
      </c>
      <c r="J1012" s="40">
        <v>5305</v>
      </c>
      <c r="K1012" s="41" t="s">
        <v>1594</v>
      </c>
      <c r="M1012" s="40">
        <v>608056012</v>
      </c>
      <c r="N1012" s="41" t="s">
        <v>1678</v>
      </c>
    </row>
    <row r="1013" spans="7:14" ht="15" customHeight="1">
      <c r="G1013" s="40">
        <v>56025</v>
      </c>
      <c r="H1013" s="41" t="s">
        <v>1678</v>
      </c>
      <c r="J1013" s="40">
        <v>5306</v>
      </c>
      <c r="K1013" s="41" t="s">
        <v>1714</v>
      </c>
      <c r="M1013" s="40">
        <v>608056013</v>
      </c>
      <c r="N1013" s="41" t="s">
        <v>1697</v>
      </c>
    </row>
    <row r="1014" spans="7:14" ht="15" customHeight="1">
      <c r="G1014" s="40">
        <v>56026</v>
      </c>
      <c r="H1014" s="41" t="s">
        <v>1696</v>
      </c>
      <c r="J1014" s="40">
        <v>5309</v>
      </c>
      <c r="K1014" s="41" t="s">
        <v>1605</v>
      </c>
      <c r="M1014" s="40">
        <v>608056014</v>
      </c>
      <c r="N1014" s="41" t="s">
        <v>1694</v>
      </c>
    </row>
    <row r="1015" spans="7:14" ht="15" customHeight="1">
      <c r="G1015" s="40">
        <v>56027</v>
      </c>
      <c r="H1015" s="41" t="s">
        <v>1698</v>
      </c>
      <c r="J1015" s="40">
        <v>5310</v>
      </c>
      <c r="K1015" s="41" t="s">
        <v>1715</v>
      </c>
      <c r="M1015" s="40">
        <v>608056015</v>
      </c>
      <c r="N1015" s="41" t="s">
        <v>1693</v>
      </c>
    </row>
    <row r="1016" spans="7:14" ht="15" customHeight="1">
      <c r="G1016" s="40">
        <v>56028</v>
      </c>
      <c r="H1016" s="41" t="s">
        <v>1701</v>
      </c>
      <c r="J1016" s="40">
        <v>5311</v>
      </c>
      <c r="K1016" s="41" t="s">
        <v>1716</v>
      </c>
      <c r="M1016" s="40">
        <v>608056016</v>
      </c>
      <c r="N1016" s="41" t="s">
        <v>1692</v>
      </c>
    </row>
    <row r="1017" spans="7:14" ht="15" customHeight="1">
      <c r="G1017" s="40">
        <v>56029</v>
      </c>
      <c r="H1017" s="41" t="s">
        <v>1704</v>
      </c>
      <c r="J1017" s="40">
        <v>5312</v>
      </c>
      <c r="K1017" s="41" t="s">
        <v>1604</v>
      </c>
      <c r="M1017" s="40">
        <v>608056017</v>
      </c>
      <c r="N1017" s="41" t="s">
        <v>1703</v>
      </c>
    </row>
    <row r="1018" spans="7:14" ht="15" customHeight="1">
      <c r="G1018" s="40">
        <v>56030</v>
      </c>
      <c r="H1018" s="41" t="s">
        <v>1707</v>
      </c>
      <c r="J1018" s="40">
        <v>5313</v>
      </c>
      <c r="K1018" s="41" t="s">
        <v>1717</v>
      </c>
      <c r="M1018" s="40">
        <v>608056018</v>
      </c>
      <c r="N1018" s="41" t="s">
        <v>1702</v>
      </c>
    </row>
    <row r="1019" spans="7:14" ht="15" customHeight="1">
      <c r="G1019" s="40">
        <v>56031</v>
      </c>
      <c r="H1019" s="41" t="s">
        <v>1708</v>
      </c>
      <c r="J1019" s="40">
        <v>5314</v>
      </c>
      <c r="K1019" s="41" t="s">
        <v>963</v>
      </c>
      <c r="M1019" s="40">
        <v>608056019</v>
      </c>
      <c r="N1019" s="41" t="s">
        <v>1709</v>
      </c>
    </row>
    <row r="1020" spans="7:14" ht="15" customHeight="1">
      <c r="G1020" s="40">
        <v>56032</v>
      </c>
      <c r="H1020" s="41" t="s">
        <v>1711</v>
      </c>
      <c r="J1020" s="40">
        <v>5315</v>
      </c>
      <c r="K1020" s="41" t="s">
        <v>1597</v>
      </c>
      <c r="M1020" s="40">
        <v>608056020</v>
      </c>
      <c r="N1020" s="41" t="s">
        <v>1699</v>
      </c>
    </row>
    <row r="1021" spans="7:14" ht="15" customHeight="1">
      <c r="G1021" s="40">
        <v>56033</v>
      </c>
      <c r="H1021" s="41" t="s">
        <v>1718</v>
      </c>
      <c r="J1021" s="40">
        <v>5316</v>
      </c>
      <c r="K1021" s="41" t="s">
        <v>1591</v>
      </c>
      <c r="M1021" s="40">
        <v>608056021</v>
      </c>
      <c r="N1021" s="41" t="s">
        <v>1691</v>
      </c>
    </row>
    <row r="1022" spans="7:14" ht="15" customHeight="1">
      <c r="G1022" s="40">
        <v>56034</v>
      </c>
      <c r="H1022" s="41" t="s">
        <v>1719</v>
      </c>
      <c r="J1022" s="40">
        <v>5317</v>
      </c>
      <c r="K1022" s="41" t="s">
        <v>456</v>
      </c>
      <c r="M1022" s="40">
        <v>608056022</v>
      </c>
      <c r="N1022" s="41" t="s">
        <v>1690</v>
      </c>
    </row>
    <row r="1023" spans="7:14" ht="15" customHeight="1">
      <c r="G1023" s="40">
        <v>57001</v>
      </c>
      <c r="H1023" s="41" t="s">
        <v>1720</v>
      </c>
      <c r="J1023" s="40">
        <v>5318</v>
      </c>
      <c r="K1023" s="41" t="s">
        <v>1139</v>
      </c>
      <c r="M1023" s="40">
        <v>608056023</v>
      </c>
      <c r="N1023" s="41" t="s">
        <v>1687</v>
      </c>
    </row>
    <row r="1024" spans="7:14" ht="15" customHeight="1">
      <c r="G1024" s="40">
        <v>57002</v>
      </c>
      <c r="H1024" s="41" t="s">
        <v>1721</v>
      </c>
      <c r="J1024" s="40">
        <v>5319</v>
      </c>
      <c r="K1024" s="41" t="s">
        <v>862</v>
      </c>
      <c r="M1024" s="40">
        <v>608056024</v>
      </c>
      <c r="N1024" s="41" t="s">
        <v>1524</v>
      </c>
    </row>
    <row r="1025" spans="7:14" ht="15" customHeight="1">
      <c r="G1025" s="40">
        <v>57003</v>
      </c>
      <c r="H1025" s="41" t="s">
        <v>1722</v>
      </c>
      <c r="J1025" s="40">
        <v>5320</v>
      </c>
      <c r="K1025" s="41" t="s">
        <v>606</v>
      </c>
      <c r="M1025" s="40">
        <v>608056025</v>
      </c>
      <c r="N1025" s="41" t="s">
        <v>298</v>
      </c>
    </row>
    <row r="1026" spans="7:14" ht="15" customHeight="1">
      <c r="G1026" s="40">
        <v>57004</v>
      </c>
      <c r="H1026" s="41" t="s">
        <v>1723</v>
      </c>
      <c r="J1026" s="40">
        <v>5323</v>
      </c>
      <c r="K1026" s="41" t="s">
        <v>1724</v>
      </c>
      <c r="M1026" s="40">
        <v>608056026</v>
      </c>
      <c r="N1026" s="41" t="s">
        <v>1686</v>
      </c>
    </row>
    <row r="1027" spans="7:14" ht="15" customHeight="1">
      <c r="G1027" s="40">
        <v>57005</v>
      </c>
      <c r="H1027" s="41" t="s">
        <v>603</v>
      </c>
      <c r="J1027" s="40">
        <v>5324</v>
      </c>
      <c r="K1027" s="41" t="s">
        <v>1725</v>
      </c>
      <c r="M1027" s="40">
        <v>608056027</v>
      </c>
      <c r="N1027" s="41" t="s">
        <v>1705</v>
      </c>
    </row>
    <row r="1028" spans="7:14" ht="15" customHeight="1">
      <c r="G1028" s="40">
        <v>58001</v>
      </c>
      <c r="H1028" s="41" t="s">
        <v>624</v>
      </c>
      <c r="J1028" s="40">
        <v>5398</v>
      </c>
      <c r="K1028" s="41" t="s">
        <v>1726</v>
      </c>
      <c r="M1028" s="40">
        <v>608056028</v>
      </c>
      <c r="N1028" s="41" t="s">
        <v>265</v>
      </c>
    </row>
    <row r="1029" spans="7:14" ht="15" customHeight="1">
      <c r="G1029" s="40">
        <v>58002</v>
      </c>
      <c r="H1029" s="41" t="s">
        <v>621</v>
      </c>
      <c r="J1029" s="40">
        <v>5401</v>
      </c>
      <c r="K1029" s="41" t="s">
        <v>1627</v>
      </c>
      <c r="M1029" s="40">
        <v>608056029</v>
      </c>
      <c r="N1029" s="41" t="s">
        <v>1684</v>
      </c>
    </row>
    <row r="1030" spans="7:14" ht="15" customHeight="1">
      <c r="G1030" s="40">
        <v>58003</v>
      </c>
      <c r="H1030" s="41" t="s">
        <v>606</v>
      </c>
      <c r="J1030" s="40">
        <v>5402</v>
      </c>
      <c r="K1030" s="41" t="s">
        <v>1621</v>
      </c>
      <c r="M1030" s="40">
        <v>608056030</v>
      </c>
      <c r="N1030" s="41" t="s">
        <v>1685</v>
      </c>
    </row>
    <row r="1031" spans="7:14" ht="15" customHeight="1">
      <c r="G1031" s="40">
        <v>58004</v>
      </c>
      <c r="H1031" s="41" t="s">
        <v>1727</v>
      </c>
      <c r="J1031" s="40">
        <v>5403</v>
      </c>
      <c r="K1031" s="41" t="s">
        <v>1624</v>
      </c>
      <c r="M1031" s="40">
        <v>608056031</v>
      </c>
      <c r="N1031" s="41" t="s">
        <v>1680</v>
      </c>
    </row>
    <row r="1032" spans="7:14" ht="15" customHeight="1">
      <c r="G1032" s="40">
        <v>58005</v>
      </c>
      <c r="H1032" s="41" t="s">
        <v>555</v>
      </c>
      <c r="J1032" s="40">
        <v>5404</v>
      </c>
      <c r="K1032" s="41" t="s">
        <v>1612</v>
      </c>
      <c r="M1032" s="40">
        <v>608056032</v>
      </c>
      <c r="N1032" s="41" t="s">
        <v>1728</v>
      </c>
    </row>
    <row r="1033" spans="7:14" ht="15" customHeight="1">
      <c r="G1033" s="40">
        <v>58006</v>
      </c>
      <c r="H1033" s="41" t="s">
        <v>626</v>
      </c>
      <c r="J1033" s="40">
        <v>5405</v>
      </c>
      <c r="K1033" s="41" t="s">
        <v>1616</v>
      </c>
      <c r="M1033" s="40">
        <v>608056033</v>
      </c>
      <c r="N1033" s="41" t="s">
        <v>1719</v>
      </c>
    </row>
    <row r="1034" spans="7:14" ht="15" customHeight="1">
      <c r="G1034" s="40">
        <v>58007</v>
      </c>
      <c r="H1034" s="41" t="s">
        <v>1729</v>
      </c>
      <c r="J1034" s="40">
        <v>5406</v>
      </c>
      <c r="K1034" s="41" t="s">
        <v>1625</v>
      </c>
      <c r="M1034" s="40">
        <v>608057001</v>
      </c>
      <c r="N1034" s="41" t="s">
        <v>1723</v>
      </c>
    </row>
    <row r="1035" spans="7:14" ht="15" customHeight="1">
      <c r="G1035" s="40">
        <v>58008</v>
      </c>
      <c r="H1035" s="41" t="s">
        <v>616</v>
      </c>
      <c r="J1035" s="40">
        <v>5407</v>
      </c>
      <c r="K1035" s="41" t="s">
        <v>1628</v>
      </c>
      <c r="M1035" s="40">
        <v>608057002</v>
      </c>
      <c r="N1035" s="41" t="s">
        <v>1722</v>
      </c>
    </row>
    <row r="1036" spans="7:14" ht="15" customHeight="1">
      <c r="G1036" s="40">
        <v>58009</v>
      </c>
      <c r="H1036" s="41" t="s">
        <v>614</v>
      </c>
      <c r="J1036" s="40">
        <v>5408</v>
      </c>
      <c r="K1036" s="41" t="s">
        <v>1613</v>
      </c>
      <c r="M1036" s="40">
        <v>608057003</v>
      </c>
      <c r="N1036" s="41" t="s">
        <v>1721</v>
      </c>
    </row>
    <row r="1037" spans="7:14" ht="15" customHeight="1">
      <c r="G1037" s="40">
        <v>58010</v>
      </c>
      <c r="H1037" s="41" t="s">
        <v>619</v>
      </c>
      <c r="J1037" s="40">
        <v>5409</v>
      </c>
      <c r="K1037" s="41" t="s">
        <v>1631</v>
      </c>
      <c r="M1037" s="40">
        <v>608057004</v>
      </c>
      <c r="N1037" s="41" t="s">
        <v>1720</v>
      </c>
    </row>
    <row r="1038" spans="7:14" ht="15" customHeight="1">
      <c r="G1038" s="40">
        <v>58011</v>
      </c>
      <c r="H1038" s="41" t="s">
        <v>610</v>
      </c>
      <c r="J1038" s="40">
        <v>5410</v>
      </c>
      <c r="K1038" s="41" t="s">
        <v>1620</v>
      </c>
      <c r="M1038" s="40">
        <v>608058005</v>
      </c>
      <c r="N1038" s="41" t="s">
        <v>1727</v>
      </c>
    </row>
    <row r="1039" spans="7:14" ht="15" customHeight="1">
      <c r="G1039" s="40">
        <v>58012</v>
      </c>
      <c r="H1039" s="41" t="s">
        <v>608</v>
      </c>
      <c r="J1039" s="40">
        <v>5411</v>
      </c>
      <c r="K1039" s="41" t="s">
        <v>1618</v>
      </c>
      <c r="M1039" s="40">
        <v>608058006</v>
      </c>
      <c r="N1039" s="41" t="s">
        <v>1729</v>
      </c>
    </row>
    <row r="1040" spans="7:14" ht="15" customHeight="1">
      <c r="G1040" s="40">
        <v>58013</v>
      </c>
      <c r="H1040" s="41" t="s">
        <v>613</v>
      </c>
      <c r="J1040" s="40">
        <v>5412</v>
      </c>
      <c r="K1040" s="41" t="s">
        <v>1614</v>
      </c>
      <c r="M1040" s="40">
        <v>608059001</v>
      </c>
      <c r="N1040" s="41" t="s">
        <v>1730</v>
      </c>
    </row>
    <row r="1041" spans="7:14" ht="15" customHeight="1">
      <c r="G1041" s="40">
        <v>58014</v>
      </c>
      <c r="H1041" s="41" t="s">
        <v>611</v>
      </c>
      <c r="J1041" s="40">
        <v>5413</v>
      </c>
      <c r="K1041" s="41" t="s">
        <v>1630</v>
      </c>
      <c r="M1041" s="40">
        <v>608059002</v>
      </c>
      <c r="N1041" s="41" t="s">
        <v>464</v>
      </c>
    </row>
    <row r="1042" spans="7:14" ht="15" customHeight="1">
      <c r="G1042" s="40">
        <v>59001</v>
      </c>
      <c r="H1042" s="41" t="s">
        <v>1731</v>
      </c>
      <c r="J1042" s="40">
        <v>5414</v>
      </c>
      <c r="K1042" s="41" t="s">
        <v>1607</v>
      </c>
      <c r="M1042" s="40">
        <v>608059003</v>
      </c>
      <c r="N1042" s="41" t="s">
        <v>1731</v>
      </c>
    </row>
    <row r="1043" spans="7:14" ht="15" customHeight="1">
      <c r="G1043" s="40">
        <v>59002</v>
      </c>
      <c r="H1043" s="41" t="s">
        <v>629</v>
      </c>
      <c r="J1043" s="40">
        <v>5415</v>
      </c>
      <c r="K1043" s="41" t="s">
        <v>1623</v>
      </c>
      <c r="M1043" s="40">
        <v>608059004</v>
      </c>
      <c r="N1043" s="41" t="s">
        <v>1732</v>
      </c>
    </row>
    <row r="1044" spans="7:14" ht="15" customHeight="1">
      <c r="G1044" s="40">
        <v>59003</v>
      </c>
      <c r="H1044" s="41" t="s">
        <v>1732</v>
      </c>
      <c r="J1044" s="40">
        <v>5416</v>
      </c>
      <c r="K1044" s="41" t="s">
        <v>1258</v>
      </c>
      <c r="M1044" s="40">
        <v>608059005</v>
      </c>
      <c r="N1044" s="41" t="s">
        <v>1733</v>
      </c>
    </row>
    <row r="1045" spans="7:14" ht="15" customHeight="1">
      <c r="G1045" s="40">
        <v>59004</v>
      </c>
      <c r="H1045" s="41" t="s">
        <v>1733</v>
      </c>
      <c r="J1045" s="40">
        <v>5417</v>
      </c>
      <c r="K1045" s="41" t="s">
        <v>344</v>
      </c>
      <c r="M1045" s="40">
        <v>608059006</v>
      </c>
      <c r="N1045" s="41" t="s">
        <v>569</v>
      </c>
    </row>
    <row r="1046" spans="7:14" ht="15" customHeight="1">
      <c r="G1046" s="40">
        <v>59005</v>
      </c>
      <c r="H1046" s="41" t="s">
        <v>1730</v>
      </c>
      <c r="J1046" s="40">
        <v>5418</v>
      </c>
      <c r="K1046" s="41" t="s">
        <v>1611</v>
      </c>
      <c r="M1046" s="40">
        <v>608059007</v>
      </c>
      <c r="N1046" s="41" t="s">
        <v>405</v>
      </c>
    </row>
    <row r="1047" spans="7:14" ht="15" customHeight="1">
      <c r="G1047" s="40">
        <v>59006</v>
      </c>
      <c r="H1047" s="41" t="s">
        <v>464</v>
      </c>
      <c r="J1047" s="40">
        <v>5419</v>
      </c>
      <c r="K1047" s="41" t="s">
        <v>531</v>
      </c>
      <c r="M1047" s="40">
        <v>608059008</v>
      </c>
      <c r="N1047" s="41" t="s">
        <v>1677</v>
      </c>
    </row>
    <row r="1048" spans="7:14" ht="15" customHeight="1">
      <c r="G1048" s="40">
        <v>59007</v>
      </c>
      <c r="H1048" s="41" t="s">
        <v>569</v>
      </c>
      <c r="J1048" s="40">
        <v>5420</v>
      </c>
      <c r="K1048" s="41" t="s">
        <v>1609</v>
      </c>
      <c r="M1048" s="40">
        <v>608059009</v>
      </c>
      <c r="N1048" s="41" t="s">
        <v>1734</v>
      </c>
    </row>
    <row r="1049" spans="7:14" ht="15" customHeight="1">
      <c r="G1049" s="40">
        <v>59008</v>
      </c>
      <c r="H1049" s="41" t="s">
        <v>405</v>
      </c>
      <c r="J1049" s="40">
        <v>5421</v>
      </c>
      <c r="K1049" s="41" t="s">
        <v>407</v>
      </c>
      <c r="M1049" s="40">
        <v>608060001</v>
      </c>
      <c r="N1049" s="41" t="s">
        <v>1735</v>
      </c>
    </row>
    <row r="1050" spans="7:14" ht="15" customHeight="1">
      <c r="G1050" s="40">
        <v>59009</v>
      </c>
      <c r="H1050" s="41" t="s">
        <v>1734</v>
      </c>
      <c r="J1050" s="40">
        <v>5422</v>
      </c>
      <c r="K1050" s="41" t="s">
        <v>596</v>
      </c>
      <c r="M1050" s="40">
        <v>608060002</v>
      </c>
      <c r="N1050" s="41" t="s">
        <v>1736</v>
      </c>
    </row>
    <row r="1051" spans="7:14" ht="15" customHeight="1">
      <c r="G1051" s="40">
        <v>59010</v>
      </c>
      <c r="H1051" s="41" t="s">
        <v>1677</v>
      </c>
      <c r="J1051" s="40">
        <v>5498</v>
      </c>
      <c r="K1051" s="41" t="s">
        <v>1737</v>
      </c>
      <c r="M1051" s="40">
        <v>608060003</v>
      </c>
      <c r="N1051" s="41" t="s">
        <v>1738</v>
      </c>
    </row>
    <row r="1052" spans="7:14" ht="15" customHeight="1">
      <c r="G1052" s="40">
        <v>60001</v>
      </c>
      <c r="H1052" s="41" t="s">
        <v>1739</v>
      </c>
      <c r="J1052" s="40">
        <v>5501</v>
      </c>
      <c r="K1052" s="41" t="s">
        <v>1740</v>
      </c>
      <c r="M1052" s="40">
        <v>608060004</v>
      </c>
      <c r="N1052" s="41" t="s">
        <v>1741</v>
      </c>
    </row>
    <row r="1053" spans="7:14" ht="15" customHeight="1">
      <c r="G1053" s="40">
        <v>60002</v>
      </c>
      <c r="H1053" s="41" t="s">
        <v>1742</v>
      </c>
      <c r="J1053" s="40">
        <v>5502</v>
      </c>
      <c r="K1053" s="41" t="s">
        <v>1638</v>
      </c>
      <c r="M1053" s="40">
        <v>608060005</v>
      </c>
      <c r="N1053" s="41" t="s">
        <v>1743</v>
      </c>
    </row>
    <row r="1054" spans="7:14" ht="15" customHeight="1">
      <c r="G1054" s="40">
        <v>60003</v>
      </c>
      <c r="H1054" s="41" t="s">
        <v>1735</v>
      </c>
      <c r="J1054" s="40">
        <v>5503</v>
      </c>
      <c r="K1054" s="41" t="s">
        <v>1744</v>
      </c>
      <c r="M1054" s="40">
        <v>608060006</v>
      </c>
      <c r="N1054" s="41" t="s">
        <v>1739</v>
      </c>
    </row>
    <row r="1055" spans="7:14" ht="15" customHeight="1">
      <c r="G1055" s="40">
        <v>60004</v>
      </c>
      <c r="H1055" s="41" t="s">
        <v>1741</v>
      </c>
      <c r="J1055" s="40">
        <v>5504</v>
      </c>
      <c r="K1055" s="41" t="s">
        <v>781</v>
      </c>
      <c r="M1055" s="40">
        <v>608060007</v>
      </c>
      <c r="N1055" s="41" t="s">
        <v>1742</v>
      </c>
    </row>
    <row r="1056" spans="7:14" ht="15" customHeight="1">
      <c r="G1056" s="40">
        <v>60005</v>
      </c>
      <c r="H1056" s="41" t="s">
        <v>1743</v>
      </c>
      <c r="J1056" s="40">
        <v>5505</v>
      </c>
      <c r="K1056" s="41" t="s">
        <v>718</v>
      </c>
      <c r="M1056" s="40">
        <v>608060008</v>
      </c>
      <c r="N1056" s="41" t="s">
        <v>1609</v>
      </c>
    </row>
    <row r="1057" spans="7:14" ht="15" customHeight="1">
      <c r="G1057" s="40">
        <v>60006</v>
      </c>
      <c r="H1057" s="41" t="s">
        <v>1736</v>
      </c>
      <c r="J1057" s="40">
        <v>5506</v>
      </c>
      <c r="K1057" s="41" t="s">
        <v>1672</v>
      </c>
      <c r="M1057" s="40">
        <v>608060009</v>
      </c>
      <c r="N1057" s="41" t="s">
        <v>1745</v>
      </c>
    </row>
    <row r="1058" spans="7:14" ht="15" customHeight="1">
      <c r="G1058" s="40">
        <v>60007</v>
      </c>
      <c r="H1058" s="41" t="s">
        <v>1738</v>
      </c>
      <c r="J1058" s="40">
        <v>5507</v>
      </c>
      <c r="K1058" s="41" t="s">
        <v>1653</v>
      </c>
      <c r="M1058" s="40">
        <v>608060010</v>
      </c>
      <c r="N1058" s="41" t="s">
        <v>1746</v>
      </c>
    </row>
    <row r="1059" spans="7:14" ht="15" customHeight="1">
      <c r="G1059" s="40">
        <v>60008</v>
      </c>
      <c r="H1059" s="41" t="s">
        <v>1747</v>
      </c>
      <c r="J1059" s="40">
        <v>5508</v>
      </c>
      <c r="K1059" s="41" t="s">
        <v>1632</v>
      </c>
      <c r="M1059" s="40">
        <v>608060011</v>
      </c>
      <c r="N1059" s="41" t="s">
        <v>1748</v>
      </c>
    </row>
    <row r="1060" spans="7:14" ht="15" customHeight="1">
      <c r="G1060" s="40">
        <v>60009</v>
      </c>
      <c r="H1060" s="41" t="s">
        <v>1749</v>
      </c>
      <c r="J1060" s="40">
        <v>5509</v>
      </c>
      <c r="K1060" s="41" t="s">
        <v>1647</v>
      </c>
      <c r="M1060" s="40">
        <v>608060012</v>
      </c>
      <c r="N1060" s="41" t="s">
        <v>1749</v>
      </c>
    </row>
    <row r="1061" spans="7:14" ht="15" customHeight="1">
      <c r="G1061" s="40">
        <v>60010</v>
      </c>
      <c r="H1061" s="41" t="s">
        <v>1750</v>
      </c>
      <c r="J1061" s="40">
        <v>5510</v>
      </c>
      <c r="K1061" s="41" t="s">
        <v>1651</v>
      </c>
      <c r="M1061" s="40">
        <v>608060013</v>
      </c>
      <c r="N1061" s="41" t="s">
        <v>1747</v>
      </c>
    </row>
    <row r="1062" spans="7:14" ht="15" customHeight="1">
      <c r="G1062" s="40">
        <v>60011</v>
      </c>
      <c r="H1062" s="41" t="s">
        <v>1745</v>
      </c>
      <c r="J1062" s="40">
        <v>5511</v>
      </c>
      <c r="K1062" s="41" t="s">
        <v>1654</v>
      </c>
      <c r="M1062" s="40">
        <v>608060014</v>
      </c>
      <c r="N1062" s="41" t="s">
        <v>1750</v>
      </c>
    </row>
    <row r="1063" spans="7:14" ht="15" customHeight="1">
      <c r="G1063" s="40">
        <v>60012</v>
      </c>
      <c r="H1063" s="41" t="s">
        <v>1609</v>
      </c>
      <c r="J1063" s="40">
        <v>5512</v>
      </c>
      <c r="K1063" s="41" t="s">
        <v>1639</v>
      </c>
      <c r="M1063" s="40">
        <v>608061001</v>
      </c>
      <c r="N1063" s="41" t="s">
        <v>1751</v>
      </c>
    </row>
    <row r="1064" spans="7:14" ht="15" customHeight="1">
      <c r="G1064" s="40">
        <v>60013</v>
      </c>
      <c r="H1064" s="41" t="s">
        <v>1748</v>
      </c>
      <c r="J1064" s="40">
        <v>5513</v>
      </c>
      <c r="K1064" s="41" t="s">
        <v>1663</v>
      </c>
      <c r="M1064" s="40">
        <v>608061002</v>
      </c>
      <c r="N1064" s="41" t="s">
        <v>1752</v>
      </c>
    </row>
    <row r="1065" spans="7:14" ht="15" customHeight="1">
      <c r="G1065" s="40">
        <v>60014</v>
      </c>
      <c r="H1065" s="41" t="s">
        <v>1746</v>
      </c>
      <c r="J1065" s="40">
        <v>5514</v>
      </c>
      <c r="K1065" s="41" t="s">
        <v>1669</v>
      </c>
      <c r="M1065" s="40">
        <v>608061003</v>
      </c>
      <c r="N1065" s="41" t="s">
        <v>1753</v>
      </c>
    </row>
    <row r="1066" spans="7:14" ht="15" customHeight="1">
      <c r="G1066" s="40">
        <v>61001</v>
      </c>
      <c r="H1066" s="41" t="s">
        <v>1751</v>
      </c>
      <c r="J1066" s="40">
        <v>5515</v>
      </c>
      <c r="K1066" s="41" t="s">
        <v>1661</v>
      </c>
      <c r="M1066" s="40">
        <v>608062001</v>
      </c>
      <c r="N1066" s="41" t="s">
        <v>1754</v>
      </c>
    </row>
    <row r="1067" spans="7:14" ht="15" customHeight="1">
      <c r="G1067" s="40">
        <v>61002</v>
      </c>
      <c r="H1067" s="41" t="s">
        <v>1753</v>
      </c>
      <c r="J1067" s="40">
        <v>5516</v>
      </c>
      <c r="K1067" s="41" t="s">
        <v>396</v>
      </c>
      <c r="M1067" s="40">
        <v>608062002</v>
      </c>
      <c r="N1067" s="41" t="s">
        <v>1755</v>
      </c>
    </row>
    <row r="1068" spans="7:14" ht="15" customHeight="1">
      <c r="G1068" s="40">
        <v>61003</v>
      </c>
      <c r="H1068" s="41" t="s">
        <v>1752</v>
      </c>
      <c r="J1068" s="40">
        <v>5517</v>
      </c>
      <c r="K1068" s="41" t="s">
        <v>1660</v>
      </c>
      <c r="M1068" s="40">
        <v>608062003</v>
      </c>
      <c r="N1068" s="41" t="s">
        <v>282</v>
      </c>
    </row>
    <row r="1069" spans="7:14" ht="15" customHeight="1">
      <c r="G1069" s="40">
        <v>62001</v>
      </c>
      <c r="H1069" s="41" t="s">
        <v>632</v>
      </c>
      <c r="J1069" s="40">
        <v>5518</v>
      </c>
      <c r="K1069" s="41" t="s">
        <v>1648</v>
      </c>
      <c r="M1069" s="40">
        <v>608062004</v>
      </c>
      <c r="N1069" s="41" t="s">
        <v>1756</v>
      </c>
    </row>
    <row r="1070" spans="7:14" ht="15" customHeight="1">
      <c r="G1070" s="40">
        <v>62002</v>
      </c>
      <c r="H1070" s="41" t="s">
        <v>1757</v>
      </c>
      <c r="J1070" s="40">
        <v>5519</v>
      </c>
      <c r="K1070" s="41" t="s">
        <v>1655</v>
      </c>
      <c r="M1070" s="40">
        <v>608062005</v>
      </c>
      <c r="N1070" s="41" t="s">
        <v>1758</v>
      </c>
    </row>
    <row r="1071" spans="7:14" ht="15" customHeight="1">
      <c r="G1071" s="40">
        <v>62003</v>
      </c>
      <c r="H1071" s="41" t="s">
        <v>1759</v>
      </c>
      <c r="J1071" s="40">
        <v>5520</v>
      </c>
      <c r="K1071" s="41" t="s">
        <v>1678</v>
      </c>
      <c r="M1071" s="40">
        <v>608062006</v>
      </c>
      <c r="N1071" s="41" t="s">
        <v>1760</v>
      </c>
    </row>
    <row r="1072" spans="7:14" ht="15" customHeight="1">
      <c r="G1072" s="40">
        <v>62004</v>
      </c>
      <c r="H1072" s="41" t="s">
        <v>1761</v>
      </c>
      <c r="J1072" s="40">
        <v>5521</v>
      </c>
      <c r="K1072" s="41" t="s">
        <v>601</v>
      </c>
      <c r="M1072" s="40">
        <v>608062007</v>
      </c>
      <c r="N1072" s="41" t="s">
        <v>1762</v>
      </c>
    </row>
    <row r="1073" spans="7:14" ht="15" customHeight="1">
      <c r="G1073" s="40">
        <v>62005</v>
      </c>
      <c r="H1073" s="41" t="s">
        <v>1754</v>
      </c>
      <c r="J1073" s="40">
        <v>5522</v>
      </c>
      <c r="K1073" s="41" t="s">
        <v>1658</v>
      </c>
      <c r="M1073" s="40">
        <v>608062008</v>
      </c>
      <c r="N1073" s="41" t="s">
        <v>1763</v>
      </c>
    </row>
    <row r="1074" spans="7:14" ht="15" customHeight="1">
      <c r="G1074" s="40">
        <v>62006</v>
      </c>
      <c r="H1074" s="41" t="s">
        <v>1755</v>
      </c>
      <c r="J1074" s="40">
        <v>5523</v>
      </c>
      <c r="K1074" s="41" t="s">
        <v>659</v>
      </c>
      <c r="M1074" s="40">
        <v>608062009</v>
      </c>
      <c r="N1074" s="41" t="s">
        <v>277</v>
      </c>
    </row>
    <row r="1075" spans="7:14" ht="15" customHeight="1">
      <c r="G1075" s="40">
        <v>62007</v>
      </c>
      <c r="H1075" s="41" t="s">
        <v>282</v>
      </c>
      <c r="J1075" s="40">
        <v>5524</v>
      </c>
      <c r="K1075" s="41" t="s">
        <v>1652</v>
      </c>
      <c r="M1075" s="40">
        <v>608062010</v>
      </c>
      <c r="N1075" s="41" t="s">
        <v>1764</v>
      </c>
    </row>
    <row r="1076" spans="7:14" ht="15" customHeight="1">
      <c r="G1076" s="40">
        <v>62008</v>
      </c>
      <c r="H1076" s="41" t="s">
        <v>1756</v>
      </c>
      <c r="J1076" s="40">
        <v>5525</v>
      </c>
      <c r="K1076" s="41" t="s">
        <v>1662</v>
      </c>
      <c r="M1076" s="40">
        <v>608062011</v>
      </c>
      <c r="N1076" s="41" t="s">
        <v>1761</v>
      </c>
    </row>
    <row r="1077" spans="7:14" ht="15" customHeight="1">
      <c r="G1077" s="40">
        <v>62009</v>
      </c>
      <c r="H1077" s="41" t="s">
        <v>1758</v>
      </c>
      <c r="J1077" s="40">
        <v>5526</v>
      </c>
      <c r="K1077" s="41" t="s">
        <v>1656</v>
      </c>
      <c r="M1077" s="40">
        <v>608062012</v>
      </c>
      <c r="N1077" s="41" t="s">
        <v>1759</v>
      </c>
    </row>
    <row r="1078" spans="7:14" ht="15" customHeight="1">
      <c r="G1078" s="40">
        <v>62010</v>
      </c>
      <c r="H1078" s="41" t="s">
        <v>1760</v>
      </c>
      <c r="J1078" s="40">
        <v>5527</v>
      </c>
      <c r="K1078" s="41" t="s">
        <v>1668</v>
      </c>
      <c r="M1078" s="40">
        <v>608062013</v>
      </c>
      <c r="N1078" s="41" t="s">
        <v>1757</v>
      </c>
    </row>
    <row r="1079" spans="7:14" ht="15" customHeight="1">
      <c r="G1079" s="40">
        <v>62011</v>
      </c>
      <c r="H1079" s="41" t="s">
        <v>1762</v>
      </c>
      <c r="J1079" s="40">
        <v>5528</v>
      </c>
      <c r="K1079" s="41" t="s">
        <v>1642</v>
      </c>
      <c r="M1079" s="40">
        <v>608063001</v>
      </c>
      <c r="N1079" s="41" t="s">
        <v>1765</v>
      </c>
    </row>
    <row r="1080" spans="7:14" ht="15" customHeight="1">
      <c r="G1080" s="40">
        <v>62012</v>
      </c>
      <c r="H1080" s="41" t="s">
        <v>1763</v>
      </c>
      <c r="J1080" s="40">
        <v>5529</v>
      </c>
      <c r="K1080" s="41" t="s">
        <v>599</v>
      </c>
      <c r="M1080" s="40">
        <v>608063002</v>
      </c>
      <c r="N1080" s="41" t="s">
        <v>1766</v>
      </c>
    </row>
    <row r="1081" spans="7:14" ht="15" customHeight="1">
      <c r="G1081" s="40">
        <v>62013</v>
      </c>
      <c r="H1081" s="41" t="s">
        <v>277</v>
      </c>
      <c r="J1081" s="40">
        <v>5530</v>
      </c>
      <c r="K1081" s="41" t="s">
        <v>1664</v>
      </c>
      <c r="M1081" s="40">
        <v>608063003</v>
      </c>
      <c r="N1081" s="41" t="s">
        <v>1767</v>
      </c>
    </row>
    <row r="1082" spans="7:14" ht="15" customHeight="1">
      <c r="G1082" s="40">
        <v>62014</v>
      </c>
      <c r="H1082" s="41" t="s">
        <v>1764</v>
      </c>
      <c r="J1082" s="40">
        <v>5531</v>
      </c>
      <c r="K1082" s="41" t="s">
        <v>1657</v>
      </c>
      <c r="M1082" s="40">
        <v>608063004</v>
      </c>
      <c r="N1082" s="41" t="s">
        <v>1768</v>
      </c>
    </row>
    <row r="1083" spans="7:14" ht="15" customHeight="1">
      <c r="G1083" s="40">
        <v>63001</v>
      </c>
      <c r="H1083" s="41" t="s">
        <v>1769</v>
      </c>
      <c r="J1083" s="40">
        <v>5532</v>
      </c>
      <c r="K1083" s="41" t="s">
        <v>1444</v>
      </c>
      <c r="M1083" s="40">
        <v>608063005</v>
      </c>
      <c r="N1083" s="41" t="s">
        <v>1770</v>
      </c>
    </row>
    <row r="1084" spans="7:14" ht="15" customHeight="1">
      <c r="G1084" s="40">
        <v>63002</v>
      </c>
      <c r="H1084" s="41" t="s">
        <v>1771</v>
      </c>
      <c r="J1084" s="40">
        <v>5533</v>
      </c>
      <c r="K1084" s="41" t="s">
        <v>1665</v>
      </c>
      <c r="M1084" s="40">
        <v>608063006</v>
      </c>
      <c r="N1084" s="41" t="s">
        <v>1772</v>
      </c>
    </row>
    <row r="1085" spans="7:14" ht="15" customHeight="1">
      <c r="G1085" s="40">
        <v>63003</v>
      </c>
      <c r="H1085" s="41" t="s">
        <v>1773</v>
      </c>
      <c r="J1085" s="40">
        <v>5534</v>
      </c>
      <c r="K1085" s="41" t="s">
        <v>1339</v>
      </c>
      <c r="M1085" s="40">
        <v>608063007</v>
      </c>
      <c r="N1085" s="41" t="s">
        <v>404</v>
      </c>
    </row>
    <row r="1086" spans="7:14" ht="15" customHeight="1">
      <c r="G1086" s="40">
        <v>63004</v>
      </c>
      <c r="H1086" s="41" t="s">
        <v>1774</v>
      </c>
      <c r="J1086" s="40">
        <v>5535</v>
      </c>
      <c r="K1086" s="41" t="s">
        <v>1124</v>
      </c>
      <c r="M1086" s="40">
        <v>608063008</v>
      </c>
      <c r="N1086" s="41" t="s">
        <v>1775</v>
      </c>
    </row>
    <row r="1087" spans="7:14" ht="15" customHeight="1">
      <c r="G1087" s="40">
        <v>63005</v>
      </c>
      <c r="H1087" s="41" t="s">
        <v>1776</v>
      </c>
      <c r="J1087" s="40">
        <v>5536</v>
      </c>
      <c r="K1087" s="41" t="s">
        <v>678</v>
      </c>
      <c r="M1087" s="40">
        <v>608063009</v>
      </c>
      <c r="N1087" s="41" t="s">
        <v>1771</v>
      </c>
    </row>
    <row r="1088" spans="7:14" ht="15" customHeight="1">
      <c r="G1088" s="40">
        <v>63006</v>
      </c>
      <c r="H1088" s="41" t="s">
        <v>1777</v>
      </c>
      <c r="J1088" s="40">
        <v>5537</v>
      </c>
      <c r="K1088" s="41" t="s">
        <v>1646</v>
      </c>
      <c r="M1088" s="40">
        <v>608063010</v>
      </c>
      <c r="N1088" s="41" t="s">
        <v>1778</v>
      </c>
    </row>
    <row r="1089" spans="7:14" ht="15" customHeight="1">
      <c r="G1089" s="40">
        <v>63007</v>
      </c>
      <c r="H1089" s="41" t="s">
        <v>1767</v>
      </c>
      <c r="J1089" s="40">
        <v>5538</v>
      </c>
      <c r="K1089" s="41" t="s">
        <v>1093</v>
      </c>
      <c r="M1089" s="40">
        <v>608063011</v>
      </c>
      <c r="N1089" s="41" t="s">
        <v>1779</v>
      </c>
    </row>
    <row r="1090" spans="7:14" ht="15" customHeight="1">
      <c r="G1090" s="40">
        <v>63008</v>
      </c>
      <c r="H1090" s="41" t="s">
        <v>1772</v>
      </c>
      <c r="J1090" s="40">
        <v>5539</v>
      </c>
      <c r="K1090" s="41" t="s">
        <v>760</v>
      </c>
      <c r="M1090" s="40">
        <v>608063012</v>
      </c>
      <c r="N1090" s="41" t="s">
        <v>1769</v>
      </c>
    </row>
    <row r="1091" spans="7:14" ht="15" customHeight="1">
      <c r="G1091" s="40">
        <v>63009</v>
      </c>
      <c r="H1091" s="41" t="s">
        <v>1765</v>
      </c>
      <c r="J1091" s="40">
        <v>5540</v>
      </c>
      <c r="K1091" s="41" t="s">
        <v>407</v>
      </c>
      <c r="M1091" s="40">
        <v>608063013</v>
      </c>
      <c r="N1091" s="41" t="s">
        <v>1780</v>
      </c>
    </row>
    <row r="1092" spans="7:14" ht="15" customHeight="1">
      <c r="G1092" s="40">
        <v>63010</v>
      </c>
      <c r="H1092" s="41" t="s">
        <v>1766</v>
      </c>
      <c r="J1092" s="40">
        <v>5541</v>
      </c>
      <c r="K1092" s="41" t="s">
        <v>1634</v>
      </c>
      <c r="M1092" s="40">
        <v>608063014</v>
      </c>
      <c r="N1092" s="41" t="s">
        <v>1781</v>
      </c>
    </row>
    <row r="1093" spans="7:14" ht="15" customHeight="1">
      <c r="G1093" s="40">
        <v>63011</v>
      </c>
      <c r="H1093" s="41" t="s">
        <v>404</v>
      </c>
      <c r="J1093" s="40">
        <v>5542</v>
      </c>
      <c r="K1093" s="41" t="s">
        <v>1644</v>
      </c>
      <c r="M1093" s="40">
        <v>608063015</v>
      </c>
      <c r="N1093" s="41" t="s">
        <v>1774</v>
      </c>
    </row>
    <row r="1094" spans="7:14" ht="15" customHeight="1">
      <c r="G1094" s="40">
        <v>63012</v>
      </c>
      <c r="H1094" s="41" t="s">
        <v>1775</v>
      </c>
      <c r="J1094" s="40">
        <v>5543</v>
      </c>
      <c r="K1094" s="41" t="s">
        <v>1636</v>
      </c>
      <c r="M1094" s="40">
        <v>608063016</v>
      </c>
      <c r="N1094" s="41" t="s">
        <v>1782</v>
      </c>
    </row>
    <row r="1095" spans="7:14" ht="15" customHeight="1">
      <c r="G1095" s="40">
        <v>64001</v>
      </c>
      <c r="H1095" s="41" t="s">
        <v>1783</v>
      </c>
      <c r="J1095" s="40">
        <v>5544</v>
      </c>
      <c r="K1095" s="41" t="s">
        <v>1666</v>
      </c>
      <c r="M1095" s="40">
        <v>608063017</v>
      </c>
      <c r="N1095" s="41" t="s">
        <v>1773</v>
      </c>
    </row>
    <row r="1096" spans="7:14" ht="15" customHeight="1">
      <c r="G1096" s="40">
        <v>64002</v>
      </c>
      <c r="H1096" s="41" t="s">
        <v>1784</v>
      </c>
      <c r="J1096" s="40">
        <v>5545</v>
      </c>
      <c r="K1096" s="41" t="s">
        <v>1640</v>
      </c>
      <c r="M1096" s="40">
        <v>608063018</v>
      </c>
      <c r="N1096" s="41" t="s">
        <v>1777</v>
      </c>
    </row>
    <row r="1097" spans="7:14" ht="15" customHeight="1">
      <c r="G1097" s="40">
        <v>64003</v>
      </c>
      <c r="H1097" s="41" t="s">
        <v>1785</v>
      </c>
      <c r="J1097" s="40">
        <v>5546</v>
      </c>
      <c r="K1097" s="41" t="s">
        <v>1786</v>
      </c>
      <c r="M1097" s="40">
        <v>608063019</v>
      </c>
      <c r="N1097" s="41" t="s">
        <v>1776</v>
      </c>
    </row>
    <row r="1098" spans="7:14" ht="15" customHeight="1">
      <c r="G1098" s="40">
        <v>64004</v>
      </c>
      <c r="H1098" s="41" t="s">
        <v>1787</v>
      </c>
      <c r="J1098" s="40">
        <v>5547</v>
      </c>
      <c r="K1098" s="41" t="s">
        <v>1659</v>
      </c>
      <c r="M1098" s="40">
        <v>608064001</v>
      </c>
      <c r="N1098" s="41" t="s">
        <v>1783</v>
      </c>
    </row>
    <row r="1099" spans="7:14" ht="15" customHeight="1">
      <c r="G1099" s="40">
        <v>64005</v>
      </c>
      <c r="H1099" s="41" t="s">
        <v>1788</v>
      </c>
      <c r="J1099" s="40">
        <v>5548</v>
      </c>
      <c r="K1099" s="41" t="s">
        <v>1649</v>
      </c>
      <c r="M1099" s="40">
        <v>608064002</v>
      </c>
      <c r="N1099" s="41" t="s">
        <v>1789</v>
      </c>
    </row>
    <row r="1100" spans="7:14" ht="15" customHeight="1">
      <c r="G1100" s="40">
        <v>64006</v>
      </c>
      <c r="H1100" s="41" t="s">
        <v>1789</v>
      </c>
      <c r="J1100" s="40">
        <v>5598</v>
      </c>
      <c r="K1100" s="41" t="s">
        <v>1790</v>
      </c>
      <c r="M1100" s="40">
        <v>608064003</v>
      </c>
      <c r="N1100" s="41" t="s">
        <v>1791</v>
      </c>
    </row>
    <row r="1101" spans="7:14" ht="15" customHeight="1">
      <c r="G1101" s="40">
        <v>64007</v>
      </c>
      <c r="H1101" s="41" t="s">
        <v>1792</v>
      </c>
      <c r="J1101" s="40">
        <v>5601</v>
      </c>
      <c r="K1101" s="41" t="s">
        <v>1793</v>
      </c>
      <c r="M1101" s="40">
        <v>608064004</v>
      </c>
      <c r="N1101" s="41" t="s">
        <v>1787</v>
      </c>
    </row>
    <row r="1102" spans="7:14" ht="15" customHeight="1">
      <c r="G1102" s="40">
        <v>64008</v>
      </c>
      <c r="H1102" s="41" t="s">
        <v>1794</v>
      </c>
      <c r="J1102" s="40">
        <v>5602</v>
      </c>
      <c r="K1102" s="41" t="s">
        <v>1795</v>
      </c>
      <c r="M1102" s="40">
        <v>608064005</v>
      </c>
      <c r="N1102" s="41" t="s">
        <v>1788</v>
      </c>
    </row>
    <row r="1103" spans="7:14" ht="15" customHeight="1">
      <c r="G1103" s="40">
        <v>64009</v>
      </c>
      <c r="H1103" s="41" t="s">
        <v>1791</v>
      </c>
      <c r="J1103" s="40">
        <v>5603</v>
      </c>
      <c r="K1103" s="41" t="s">
        <v>1697</v>
      </c>
      <c r="M1103" s="40">
        <v>608064006</v>
      </c>
      <c r="N1103" s="41" t="s">
        <v>1784</v>
      </c>
    </row>
    <row r="1104" spans="7:14" ht="15" customHeight="1">
      <c r="G1104" s="40">
        <v>65001</v>
      </c>
      <c r="H1104" s="41" t="s">
        <v>1796</v>
      </c>
      <c r="J1104" s="40">
        <v>5605</v>
      </c>
      <c r="K1104" s="41" t="s">
        <v>298</v>
      </c>
      <c r="M1104" s="40">
        <v>608064007</v>
      </c>
      <c r="N1104" s="41" t="s">
        <v>1785</v>
      </c>
    </row>
    <row r="1105" spans="7:14" ht="15" customHeight="1">
      <c r="G1105" s="40">
        <v>65002</v>
      </c>
      <c r="H1105" s="41" t="s">
        <v>1797</v>
      </c>
      <c r="J1105" s="40">
        <v>5606</v>
      </c>
      <c r="K1105" s="41" t="s">
        <v>1712</v>
      </c>
      <c r="M1105" s="40">
        <v>608064008</v>
      </c>
      <c r="N1105" s="41" t="s">
        <v>1792</v>
      </c>
    </row>
    <row r="1106" spans="7:14" ht="15" customHeight="1">
      <c r="G1106" s="40">
        <v>65003</v>
      </c>
      <c r="H1106" s="41" t="s">
        <v>1798</v>
      </c>
      <c r="J1106" s="40">
        <v>5607</v>
      </c>
      <c r="K1106" s="41" t="s">
        <v>1799</v>
      </c>
      <c r="M1106" s="40">
        <v>608064009</v>
      </c>
      <c r="N1106" s="41" t="s">
        <v>1794</v>
      </c>
    </row>
    <row r="1107" spans="7:14" ht="15" customHeight="1">
      <c r="G1107" s="40">
        <v>65004</v>
      </c>
      <c r="H1107" s="41" t="s">
        <v>1800</v>
      </c>
      <c r="J1107" s="40">
        <v>5608</v>
      </c>
      <c r="K1107" s="41" t="s">
        <v>1696</v>
      </c>
      <c r="M1107" s="40">
        <v>608065001</v>
      </c>
      <c r="N1107" s="41" t="s">
        <v>1797</v>
      </c>
    </row>
    <row r="1108" spans="7:14" ht="15" customHeight="1">
      <c r="G1108" s="40">
        <v>65005</v>
      </c>
      <c r="H1108" s="41" t="s">
        <v>330</v>
      </c>
      <c r="J1108" s="40">
        <v>5610</v>
      </c>
      <c r="K1108" s="41" t="s">
        <v>1713</v>
      </c>
      <c r="M1108" s="40">
        <v>608065002</v>
      </c>
      <c r="N1108" s="41" t="s">
        <v>1796</v>
      </c>
    </row>
    <row r="1109" spans="7:14" ht="15" customHeight="1">
      <c r="G1109" s="40">
        <v>65006</v>
      </c>
      <c r="H1109" s="41" t="s">
        <v>1801</v>
      </c>
      <c r="J1109" s="40">
        <v>5615</v>
      </c>
      <c r="K1109" s="41" t="s">
        <v>265</v>
      </c>
      <c r="M1109" s="40">
        <v>608065003</v>
      </c>
      <c r="N1109" s="41" t="s">
        <v>1800</v>
      </c>
    </row>
    <row r="1110" spans="7:14" ht="15" customHeight="1">
      <c r="G1110" s="40">
        <v>65007</v>
      </c>
      <c r="H1110" s="41" t="s">
        <v>1802</v>
      </c>
      <c r="J1110" s="40">
        <v>5616</v>
      </c>
      <c r="K1110" s="41" t="s">
        <v>1685</v>
      </c>
      <c r="M1110" s="40">
        <v>608065004</v>
      </c>
      <c r="N1110" s="41" t="s">
        <v>1798</v>
      </c>
    </row>
    <row r="1111" spans="7:14" ht="15" customHeight="1">
      <c r="G1111" s="40">
        <v>65008</v>
      </c>
      <c r="H1111" s="41" t="s">
        <v>1803</v>
      </c>
      <c r="J1111" s="40">
        <v>5617</v>
      </c>
      <c r="K1111" s="41" t="s">
        <v>1804</v>
      </c>
      <c r="M1111" s="40">
        <v>608065005</v>
      </c>
      <c r="N1111" s="41" t="s">
        <v>1802</v>
      </c>
    </row>
    <row r="1112" spans="7:14" ht="15" customHeight="1">
      <c r="G1112" s="40">
        <v>65009</v>
      </c>
      <c r="H1112" s="41" t="s">
        <v>1805</v>
      </c>
      <c r="J1112" s="40">
        <v>5618</v>
      </c>
      <c r="K1112" s="41" t="s">
        <v>1709</v>
      </c>
      <c r="M1112" s="40">
        <v>608065006</v>
      </c>
      <c r="N1112" s="41" t="s">
        <v>1803</v>
      </c>
    </row>
    <row r="1113" spans="7:14" ht="15" customHeight="1">
      <c r="G1113" s="40">
        <v>65010</v>
      </c>
      <c r="H1113" s="41" t="s">
        <v>1806</v>
      </c>
      <c r="J1113" s="40">
        <v>5619</v>
      </c>
      <c r="K1113" s="41" t="s">
        <v>1807</v>
      </c>
      <c r="M1113" s="40">
        <v>608065007</v>
      </c>
      <c r="N1113" s="41" t="s">
        <v>330</v>
      </c>
    </row>
    <row r="1114" spans="7:14" ht="15" customHeight="1">
      <c r="G1114" s="40">
        <v>65011</v>
      </c>
      <c r="H1114" s="41" t="s">
        <v>1808</v>
      </c>
      <c r="J1114" s="40">
        <v>5620</v>
      </c>
      <c r="K1114" s="41" t="s">
        <v>1678</v>
      </c>
      <c r="M1114" s="40">
        <v>608065008</v>
      </c>
      <c r="N1114" s="41" t="s">
        <v>1801</v>
      </c>
    </row>
    <row r="1115" spans="7:14" ht="15" customHeight="1">
      <c r="G1115" s="40">
        <v>65012</v>
      </c>
      <c r="H1115" s="41" t="s">
        <v>1809</v>
      </c>
      <c r="J1115" s="40">
        <v>5622</v>
      </c>
      <c r="K1115" s="41" t="s">
        <v>1698</v>
      </c>
      <c r="M1115" s="40">
        <v>608065009</v>
      </c>
      <c r="N1115" s="41" t="s">
        <v>1808</v>
      </c>
    </row>
    <row r="1116" spans="7:14" ht="15" customHeight="1">
      <c r="G1116" s="40">
        <v>66001</v>
      </c>
      <c r="H1116" s="41" t="s">
        <v>634</v>
      </c>
      <c r="J1116" s="40">
        <v>5623</v>
      </c>
      <c r="K1116" s="41" t="s">
        <v>1703</v>
      </c>
      <c r="M1116" s="40">
        <v>608065010</v>
      </c>
      <c r="N1116" s="41" t="s">
        <v>1809</v>
      </c>
    </row>
    <row r="1117" spans="7:14" ht="15" customHeight="1">
      <c r="G1117" s="40">
        <v>66002</v>
      </c>
      <c r="H1117" s="41" t="s">
        <v>1810</v>
      </c>
      <c r="J1117" s="40">
        <v>5624</v>
      </c>
      <c r="K1117" s="41" t="s">
        <v>1682</v>
      </c>
      <c r="M1117" s="40">
        <v>608065011</v>
      </c>
      <c r="N1117" s="41" t="s">
        <v>1805</v>
      </c>
    </row>
    <row r="1118" spans="7:14" ht="15" customHeight="1">
      <c r="G1118" s="40">
        <v>66003</v>
      </c>
      <c r="H1118" s="41" t="s">
        <v>1811</v>
      </c>
      <c r="J1118" s="40">
        <v>5625</v>
      </c>
      <c r="K1118" s="41" t="s">
        <v>1684</v>
      </c>
      <c r="M1118" s="40">
        <v>608065012</v>
      </c>
      <c r="N1118" s="41" t="s">
        <v>1806</v>
      </c>
    </row>
    <row r="1119" spans="7:14" ht="15" customHeight="1">
      <c r="G1119" s="40">
        <v>66004</v>
      </c>
      <c r="H1119" s="41" t="s">
        <v>1812</v>
      </c>
      <c r="J1119" s="40">
        <v>5627</v>
      </c>
      <c r="K1119" s="41" t="s">
        <v>1813</v>
      </c>
      <c r="M1119" s="40">
        <v>608066001</v>
      </c>
      <c r="N1119" s="41" t="s">
        <v>1810</v>
      </c>
    </row>
    <row r="1120" spans="7:14" ht="15" customHeight="1">
      <c r="G1120" s="40">
        <v>66005</v>
      </c>
      <c r="H1120" s="41" t="s">
        <v>1814</v>
      </c>
      <c r="J1120" s="40">
        <v>5628</v>
      </c>
      <c r="K1120" s="41" t="s">
        <v>1692</v>
      </c>
      <c r="M1120" s="40">
        <v>608066002</v>
      </c>
      <c r="N1120" s="41" t="s">
        <v>1815</v>
      </c>
    </row>
    <row r="1121" spans="7:14" ht="15" customHeight="1">
      <c r="G1121" s="40">
        <v>66006</v>
      </c>
      <c r="H1121" s="41" t="s">
        <v>1815</v>
      </c>
      <c r="J1121" s="40">
        <v>5629</v>
      </c>
      <c r="K1121" s="41" t="s">
        <v>1816</v>
      </c>
      <c r="M1121" s="40">
        <v>608066003</v>
      </c>
      <c r="N1121" s="41" t="s">
        <v>1817</v>
      </c>
    </row>
    <row r="1122" spans="7:14" ht="15" customHeight="1">
      <c r="G1122" s="40">
        <v>66007</v>
      </c>
      <c r="H1122" s="41" t="s">
        <v>1817</v>
      </c>
      <c r="J1122" s="40">
        <v>5630</v>
      </c>
      <c r="K1122" s="41" t="s">
        <v>1711</v>
      </c>
      <c r="M1122" s="40">
        <v>608066004</v>
      </c>
      <c r="N1122" s="41" t="s">
        <v>1811</v>
      </c>
    </row>
    <row r="1123" spans="7:14" ht="15" customHeight="1">
      <c r="G1123" s="40">
        <v>66008</v>
      </c>
      <c r="H1123" s="41" t="s">
        <v>1818</v>
      </c>
      <c r="J1123" s="40">
        <v>5631</v>
      </c>
      <c r="K1123" s="41" t="s">
        <v>1819</v>
      </c>
      <c r="M1123" s="40">
        <v>608066005</v>
      </c>
      <c r="N1123" s="41" t="s">
        <v>1820</v>
      </c>
    </row>
    <row r="1124" spans="7:14" ht="15" customHeight="1">
      <c r="G1124" s="40">
        <v>66009</v>
      </c>
      <c r="H1124" s="41" t="s">
        <v>1821</v>
      </c>
      <c r="J1124" s="40">
        <v>5633</v>
      </c>
      <c r="K1124" s="41" t="s">
        <v>1822</v>
      </c>
      <c r="M1124" s="40">
        <v>608066006</v>
      </c>
      <c r="N1124" s="41" t="s">
        <v>1300</v>
      </c>
    </row>
    <row r="1125" spans="7:14" ht="15" customHeight="1">
      <c r="G1125" s="40">
        <v>66010</v>
      </c>
      <c r="H1125" s="41" t="s">
        <v>1300</v>
      </c>
      <c r="J1125" s="40">
        <v>5634</v>
      </c>
      <c r="K1125" s="41" t="s">
        <v>1719</v>
      </c>
      <c r="M1125" s="40">
        <v>608066007</v>
      </c>
      <c r="N1125" s="41" t="s">
        <v>1823</v>
      </c>
    </row>
    <row r="1126" spans="7:14" ht="15" customHeight="1">
      <c r="G1126" s="40">
        <v>66011</v>
      </c>
      <c r="H1126" s="41" t="s">
        <v>1823</v>
      </c>
      <c r="J1126" s="40">
        <v>5635</v>
      </c>
      <c r="K1126" s="41" t="s">
        <v>251</v>
      </c>
      <c r="M1126" s="40">
        <v>608066008</v>
      </c>
      <c r="N1126" s="41" t="s">
        <v>1818</v>
      </c>
    </row>
    <row r="1127" spans="7:14" ht="15" customHeight="1">
      <c r="G1127" s="40">
        <v>66012</v>
      </c>
      <c r="H1127" s="41" t="s">
        <v>1824</v>
      </c>
      <c r="J1127" s="40">
        <v>5636</v>
      </c>
      <c r="K1127" s="41" t="s">
        <v>1705</v>
      </c>
      <c r="M1127" s="40">
        <v>608066009</v>
      </c>
      <c r="N1127" s="41" t="s">
        <v>1821</v>
      </c>
    </row>
    <row r="1128" spans="7:14" ht="15" customHeight="1">
      <c r="G1128" s="40">
        <v>66013</v>
      </c>
      <c r="H1128" s="41" t="s">
        <v>1825</v>
      </c>
      <c r="J1128" s="40">
        <v>5637</v>
      </c>
      <c r="K1128" s="41" t="s">
        <v>456</v>
      </c>
      <c r="M1128" s="40">
        <v>608066010</v>
      </c>
      <c r="N1128" s="41" t="s">
        <v>1824</v>
      </c>
    </row>
    <row r="1129" spans="7:14" ht="15" customHeight="1">
      <c r="G1129" s="40">
        <v>66014</v>
      </c>
      <c r="H1129" s="41" t="s">
        <v>1826</v>
      </c>
      <c r="J1129" s="40">
        <v>5638</v>
      </c>
      <c r="K1129" s="41" t="s">
        <v>1691</v>
      </c>
      <c r="M1129" s="40">
        <v>608066011</v>
      </c>
      <c r="N1129" s="41" t="s">
        <v>1825</v>
      </c>
    </row>
    <row r="1130" spans="7:14" ht="15" customHeight="1">
      <c r="G1130" s="40">
        <v>66015</v>
      </c>
      <c r="H1130" s="41" t="s">
        <v>1827</v>
      </c>
      <c r="J1130" s="40">
        <v>5639</v>
      </c>
      <c r="K1130" s="41" t="s">
        <v>527</v>
      </c>
      <c r="M1130" s="40">
        <v>608066012</v>
      </c>
      <c r="N1130" s="41" t="s">
        <v>1827</v>
      </c>
    </row>
    <row r="1131" spans="7:14" ht="15" customHeight="1">
      <c r="G1131" s="40">
        <v>67001</v>
      </c>
      <c r="H1131" s="41" t="s">
        <v>1828</v>
      </c>
      <c r="J1131" s="40">
        <v>5640</v>
      </c>
      <c r="K1131" s="41" t="s">
        <v>1690</v>
      </c>
      <c r="M1131" s="40">
        <v>608066013</v>
      </c>
      <c r="N1131" s="41" t="s">
        <v>1826</v>
      </c>
    </row>
    <row r="1132" spans="7:14" ht="15" customHeight="1">
      <c r="G1132" s="40">
        <v>67002</v>
      </c>
      <c r="H1132" s="41" t="s">
        <v>1829</v>
      </c>
      <c r="J1132" s="40">
        <v>5641</v>
      </c>
      <c r="K1132" s="41" t="s">
        <v>1524</v>
      </c>
      <c r="M1132" s="40">
        <v>608067001</v>
      </c>
      <c r="N1132" s="41" t="s">
        <v>1830</v>
      </c>
    </row>
    <row r="1133" spans="7:14" ht="15" customHeight="1">
      <c r="G1133" s="40">
        <v>67003</v>
      </c>
      <c r="H1133" s="41" t="s">
        <v>1831</v>
      </c>
      <c r="J1133" s="40">
        <v>5642</v>
      </c>
      <c r="K1133" s="41" t="s">
        <v>1694</v>
      </c>
      <c r="M1133" s="40">
        <v>608067002</v>
      </c>
      <c r="N1133" s="41" t="s">
        <v>1832</v>
      </c>
    </row>
    <row r="1134" spans="7:14" ht="15" customHeight="1">
      <c r="G1134" s="40">
        <v>67004</v>
      </c>
      <c r="H1134" s="41" t="s">
        <v>1833</v>
      </c>
      <c r="J1134" s="40">
        <v>5644</v>
      </c>
      <c r="K1134" s="41" t="s">
        <v>1702</v>
      </c>
      <c r="M1134" s="40">
        <v>608067003</v>
      </c>
      <c r="N1134" s="41" t="s">
        <v>1833</v>
      </c>
    </row>
    <row r="1135" spans="7:14" ht="15" customHeight="1">
      <c r="G1135" s="40">
        <v>67005</v>
      </c>
      <c r="H1135" s="41" t="s">
        <v>1830</v>
      </c>
      <c r="J1135" s="40">
        <v>5645</v>
      </c>
      <c r="K1135" s="41" t="s">
        <v>1681</v>
      </c>
      <c r="M1135" s="40">
        <v>608067004</v>
      </c>
      <c r="N1135" s="41" t="s">
        <v>1831</v>
      </c>
    </row>
    <row r="1136" spans="7:14" ht="15" customHeight="1">
      <c r="G1136" s="40">
        <v>67006</v>
      </c>
      <c r="H1136" s="41" t="s">
        <v>1834</v>
      </c>
      <c r="J1136" s="40">
        <v>5646</v>
      </c>
      <c r="K1136" s="41" t="s">
        <v>1693</v>
      </c>
      <c r="M1136" s="40">
        <v>608067005</v>
      </c>
      <c r="N1136" s="41" t="s">
        <v>1835</v>
      </c>
    </row>
    <row r="1137" spans="7:14" ht="15" customHeight="1">
      <c r="G1137" s="40">
        <v>67007</v>
      </c>
      <c r="H1137" s="41" t="s">
        <v>1836</v>
      </c>
      <c r="J1137" s="40">
        <v>5647</v>
      </c>
      <c r="K1137" s="41" t="s">
        <v>1837</v>
      </c>
      <c r="M1137" s="40">
        <v>608067006</v>
      </c>
      <c r="N1137" s="41" t="s">
        <v>1836</v>
      </c>
    </row>
    <row r="1138" spans="7:14" ht="15" customHeight="1">
      <c r="G1138" s="40">
        <v>67008</v>
      </c>
      <c r="H1138" s="41" t="s">
        <v>636</v>
      </c>
      <c r="J1138" s="40">
        <v>5648</v>
      </c>
      <c r="K1138" s="41" t="s">
        <v>1701</v>
      </c>
      <c r="M1138" s="40">
        <v>608067007</v>
      </c>
      <c r="N1138" s="41" t="s">
        <v>1834</v>
      </c>
    </row>
    <row r="1139" spans="7:14" ht="15" customHeight="1">
      <c r="G1139" s="40">
        <v>67009</v>
      </c>
      <c r="H1139" s="41" t="s">
        <v>1838</v>
      </c>
      <c r="J1139" s="40">
        <v>5649</v>
      </c>
      <c r="K1139" s="41" t="s">
        <v>1680</v>
      </c>
      <c r="M1139" s="40">
        <v>608067008</v>
      </c>
      <c r="N1139" s="41" t="s">
        <v>1829</v>
      </c>
    </row>
    <row r="1140" spans="7:14" ht="15" customHeight="1">
      <c r="G1140" s="40">
        <v>68001</v>
      </c>
      <c r="H1140" s="41" t="s">
        <v>1839</v>
      </c>
      <c r="J1140" s="40">
        <v>5698</v>
      </c>
      <c r="K1140" s="41" t="s">
        <v>1840</v>
      </c>
      <c r="M1140" s="40">
        <v>608067009</v>
      </c>
      <c r="N1140" s="41" t="s">
        <v>1841</v>
      </c>
    </row>
    <row r="1141" spans="7:14" ht="15" customHeight="1">
      <c r="G1141" s="40">
        <v>68002</v>
      </c>
      <c r="H1141" s="41" t="s">
        <v>1842</v>
      </c>
      <c r="J1141" s="40">
        <v>5701</v>
      </c>
      <c r="K1141" s="41" t="s">
        <v>1720</v>
      </c>
      <c r="M1141" s="40">
        <v>608067010</v>
      </c>
      <c r="N1141" s="41" t="s">
        <v>1828</v>
      </c>
    </row>
    <row r="1142" spans="7:14" ht="15" customHeight="1">
      <c r="G1142" s="40">
        <v>68003</v>
      </c>
      <c r="H1142" s="41" t="s">
        <v>1843</v>
      </c>
      <c r="J1142" s="40">
        <v>5702</v>
      </c>
      <c r="K1142" s="41" t="s">
        <v>1721</v>
      </c>
      <c r="M1142" s="40">
        <v>608067011</v>
      </c>
      <c r="N1142" s="41" t="s">
        <v>1838</v>
      </c>
    </row>
    <row r="1143" spans="7:14" ht="15" customHeight="1">
      <c r="G1143" s="40">
        <v>68004</v>
      </c>
      <c r="H1143" s="41" t="s">
        <v>1844</v>
      </c>
      <c r="J1143" s="40">
        <v>5703</v>
      </c>
      <c r="K1143" s="41" t="s">
        <v>1845</v>
      </c>
      <c r="M1143" s="40">
        <v>608068001</v>
      </c>
      <c r="N1143" s="41" t="s">
        <v>1842</v>
      </c>
    </row>
    <row r="1144" spans="7:14" ht="15" customHeight="1">
      <c r="G1144" s="40">
        <v>68005</v>
      </c>
      <c r="H1144" s="41" t="s">
        <v>1846</v>
      </c>
      <c r="J1144" s="40">
        <v>5704</v>
      </c>
      <c r="K1144" s="41" t="s">
        <v>1722</v>
      </c>
      <c r="M1144" s="40">
        <v>608068002</v>
      </c>
      <c r="N1144" s="41" t="s">
        <v>1839</v>
      </c>
    </row>
    <row r="1145" spans="7:14" ht="15" customHeight="1">
      <c r="G1145" s="40">
        <v>68006</v>
      </c>
      <c r="H1145" s="41" t="s">
        <v>1847</v>
      </c>
      <c r="J1145" s="40">
        <v>5706</v>
      </c>
      <c r="K1145" s="41" t="s">
        <v>603</v>
      </c>
      <c r="M1145" s="40">
        <v>608068003</v>
      </c>
      <c r="N1145" s="41" t="s">
        <v>1844</v>
      </c>
    </row>
    <row r="1146" spans="7:14" ht="15" customHeight="1">
      <c r="G1146" s="40">
        <v>68007</v>
      </c>
      <c r="H1146" s="41" t="s">
        <v>1848</v>
      </c>
      <c r="J1146" s="40">
        <v>5798</v>
      </c>
      <c r="K1146" s="41" t="s">
        <v>1849</v>
      </c>
      <c r="M1146" s="40">
        <v>608068004</v>
      </c>
      <c r="N1146" s="41" t="s">
        <v>1843</v>
      </c>
    </row>
    <row r="1147" spans="7:14" ht="15" customHeight="1">
      <c r="G1147" s="40">
        <v>68008</v>
      </c>
      <c r="H1147" s="41" t="s">
        <v>1850</v>
      </c>
      <c r="J1147" s="40">
        <v>5801</v>
      </c>
      <c r="K1147" s="41" t="s">
        <v>613</v>
      </c>
      <c r="M1147" s="40">
        <v>608068005</v>
      </c>
      <c r="N1147" s="41" t="s">
        <v>1851</v>
      </c>
    </row>
    <row r="1148" spans="7:14" ht="15" customHeight="1">
      <c r="G1148" s="40">
        <v>68009</v>
      </c>
      <c r="H1148" s="41" t="s">
        <v>1852</v>
      </c>
      <c r="J1148" s="40">
        <v>5802</v>
      </c>
      <c r="K1148" s="41" t="s">
        <v>1853</v>
      </c>
      <c r="M1148" s="40">
        <v>608068006</v>
      </c>
      <c r="N1148" s="41" t="s">
        <v>1854</v>
      </c>
    </row>
    <row r="1149" spans="7:14" ht="15" customHeight="1">
      <c r="G1149" s="40">
        <v>68010</v>
      </c>
      <c r="H1149" s="41" t="s">
        <v>757</v>
      </c>
      <c r="J1149" s="40">
        <v>5803</v>
      </c>
      <c r="K1149" s="41" t="s">
        <v>624</v>
      </c>
      <c r="M1149" s="40">
        <v>608068007</v>
      </c>
      <c r="N1149" s="41" t="s">
        <v>1852</v>
      </c>
    </row>
    <row r="1150" spans="7:14" ht="15" customHeight="1">
      <c r="G1150" s="40">
        <v>68011</v>
      </c>
      <c r="H1150" s="41" t="s">
        <v>1851</v>
      </c>
      <c r="J1150" s="40">
        <v>5804</v>
      </c>
      <c r="K1150" s="41" t="s">
        <v>610</v>
      </c>
      <c r="M1150" s="40">
        <v>608068008</v>
      </c>
      <c r="N1150" s="41" t="s">
        <v>757</v>
      </c>
    </row>
    <row r="1151" spans="7:14" ht="15" customHeight="1">
      <c r="G1151" s="40">
        <v>68012</v>
      </c>
      <c r="H1151" s="41" t="s">
        <v>1854</v>
      </c>
      <c r="J1151" s="40">
        <v>5805</v>
      </c>
      <c r="K1151" s="41" t="s">
        <v>1727</v>
      </c>
      <c r="M1151" s="40">
        <v>608068009</v>
      </c>
      <c r="N1151" s="41" t="s">
        <v>1848</v>
      </c>
    </row>
    <row r="1152" spans="7:14" ht="15" customHeight="1">
      <c r="G1152" s="40">
        <v>69001</v>
      </c>
      <c r="H1152" s="41" t="s">
        <v>639</v>
      </c>
      <c r="J1152" s="40">
        <v>5806</v>
      </c>
      <c r="K1152" s="41" t="s">
        <v>619</v>
      </c>
      <c r="M1152" s="40">
        <v>608068010</v>
      </c>
      <c r="N1152" s="41" t="s">
        <v>1850</v>
      </c>
    </row>
    <row r="1153" spans="7:14" ht="15" customHeight="1">
      <c r="G1153" s="40">
        <v>69002</v>
      </c>
      <c r="H1153" s="41" t="s">
        <v>1855</v>
      </c>
      <c r="J1153" s="40">
        <v>5807</v>
      </c>
      <c r="K1153" s="41" t="s">
        <v>626</v>
      </c>
      <c r="M1153" s="40">
        <v>608068011</v>
      </c>
      <c r="N1153" s="41" t="s">
        <v>1846</v>
      </c>
    </row>
    <row r="1154" spans="7:14" ht="15" customHeight="1">
      <c r="G1154" s="40">
        <v>69003</v>
      </c>
      <c r="H1154" s="41" t="s">
        <v>582</v>
      </c>
      <c r="J1154" s="40">
        <v>5808</v>
      </c>
      <c r="K1154" s="41" t="s">
        <v>608</v>
      </c>
      <c r="M1154" s="40">
        <v>608068012</v>
      </c>
      <c r="N1154" s="41" t="s">
        <v>1847</v>
      </c>
    </row>
    <row r="1155" spans="7:14" ht="15" customHeight="1">
      <c r="G1155" s="40">
        <v>69004</v>
      </c>
      <c r="H1155" s="41" t="s">
        <v>1124</v>
      </c>
      <c r="J1155" s="40">
        <v>5809</v>
      </c>
      <c r="K1155" s="41" t="s">
        <v>555</v>
      </c>
      <c r="M1155" s="40">
        <v>608069001</v>
      </c>
      <c r="N1155" s="41" t="s">
        <v>1856</v>
      </c>
    </row>
    <row r="1156" spans="7:14" ht="15" customHeight="1">
      <c r="G1156" s="40">
        <v>69005</v>
      </c>
      <c r="H1156" s="41" t="s">
        <v>1857</v>
      </c>
      <c r="J1156" s="40">
        <v>5810</v>
      </c>
      <c r="K1156" s="41" t="s">
        <v>616</v>
      </c>
      <c r="M1156" s="40">
        <v>608069002</v>
      </c>
      <c r="N1156" s="41" t="s">
        <v>1074</v>
      </c>
    </row>
    <row r="1157" spans="7:14" ht="15" customHeight="1">
      <c r="G1157" s="40">
        <v>69006</v>
      </c>
      <c r="H1157" s="41" t="s">
        <v>1856</v>
      </c>
      <c r="J1157" s="40">
        <v>5811</v>
      </c>
      <c r="K1157" s="41" t="s">
        <v>611</v>
      </c>
      <c r="M1157" s="40">
        <v>608069003</v>
      </c>
      <c r="N1157" s="41" t="s">
        <v>1858</v>
      </c>
    </row>
    <row r="1158" spans="7:14" ht="15" customHeight="1">
      <c r="G1158" s="40">
        <v>69007</v>
      </c>
      <c r="H1158" s="41" t="s">
        <v>1859</v>
      </c>
      <c r="J1158" s="40">
        <v>5812</v>
      </c>
      <c r="K1158" s="41" t="s">
        <v>614</v>
      </c>
      <c r="M1158" s="40">
        <v>608069004</v>
      </c>
      <c r="N1158" s="41" t="s">
        <v>1860</v>
      </c>
    </row>
    <row r="1159" spans="7:14" ht="15" customHeight="1">
      <c r="G1159" s="40">
        <v>69008</v>
      </c>
      <c r="H1159" s="41" t="s">
        <v>1190</v>
      </c>
      <c r="J1159" s="40">
        <v>5813</v>
      </c>
      <c r="K1159" s="41" t="s">
        <v>606</v>
      </c>
      <c r="M1159" s="40">
        <v>608069005</v>
      </c>
      <c r="N1159" s="41" t="s">
        <v>1861</v>
      </c>
    </row>
    <row r="1160" spans="7:14" ht="15" customHeight="1">
      <c r="G1160" s="40">
        <v>69009</v>
      </c>
      <c r="H1160" s="41" t="s">
        <v>352</v>
      </c>
      <c r="J1160" s="40">
        <v>5814</v>
      </c>
      <c r="K1160" s="41" t="s">
        <v>621</v>
      </c>
      <c r="M1160" s="40">
        <v>608069006</v>
      </c>
      <c r="N1160" s="41" t="s">
        <v>1862</v>
      </c>
    </row>
    <row r="1161" spans="7:14" ht="15" customHeight="1">
      <c r="G1161" s="40">
        <v>69010</v>
      </c>
      <c r="H1161" s="41" t="s">
        <v>1863</v>
      </c>
      <c r="J1161" s="40">
        <v>5898</v>
      </c>
      <c r="K1161" s="41" t="s">
        <v>1864</v>
      </c>
      <c r="M1161" s="40">
        <v>608069007</v>
      </c>
      <c r="N1161" s="41" t="s">
        <v>1865</v>
      </c>
    </row>
    <row r="1162" spans="7:14" ht="15" customHeight="1">
      <c r="G1162" s="40">
        <v>69011</v>
      </c>
      <c r="H1162" s="41" t="s">
        <v>1865</v>
      </c>
      <c r="J1162" s="40">
        <v>5907</v>
      </c>
      <c r="K1162" s="41" t="s">
        <v>1677</v>
      </c>
      <c r="M1162" s="40">
        <v>608069008</v>
      </c>
      <c r="N1162" s="41" t="s">
        <v>1863</v>
      </c>
    </row>
    <row r="1163" spans="7:14" ht="15" customHeight="1">
      <c r="G1163" s="40">
        <v>69012</v>
      </c>
      <c r="H1163" s="41" t="s">
        <v>1862</v>
      </c>
      <c r="J1163" s="40">
        <v>5909</v>
      </c>
      <c r="K1163" s="41" t="s">
        <v>1866</v>
      </c>
      <c r="M1163" s="40">
        <v>608069009</v>
      </c>
      <c r="N1163" s="41" t="s">
        <v>352</v>
      </c>
    </row>
    <row r="1164" spans="7:14" ht="15" customHeight="1">
      <c r="G1164" s="40">
        <v>69013</v>
      </c>
      <c r="H1164" s="41" t="s">
        <v>1861</v>
      </c>
      <c r="J1164" s="40">
        <v>5910</v>
      </c>
      <c r="K1164" s="41" t="s">
        <v>1867</v>
      </c>
      <c r="M1164" s="40">
        <v>608069010</v>
      </c>
      <c r="N1164" s="41" t="s">
        <v>1190</v>
      </c>
    </row>
    <row r="1165" spans="7:14" ht="15" customHeight="1">
      <c r="G1165" s="40">
        <v>69014</v>
      </c>
      <c r="H1165" s="41" t="s">
        <v>1860</v>
      </c>
      <c r="J1165" s="40">
        <v>5911</v>
      </c>
      <c r="K1165" s="41" t="s">
        <v>405</v>
      </c>
      <c r="M1165" s="40">
        <v>608069011</v>
      </c>
      <c r="N1165" s="41" t="s">
        <v>1859</v>
      </c>
    </row>
    <row r="1166" spans="7:14" ht="15" customHeight="1">
      <c r="G1166" s="40">
        <v>69015</v>
      </c>
      <c r="H1166" s="41" t="s">
        <v>1858</v>
      </c>
      <c r="J1166" s="40">
        <v>5912</v>
      </c>
      <c r="K1166" s="41" t="s">
        <v>1690</v>
      </c>
      <c r="M1166" s="40">
        <v>608069012</v>
      </c>
      <c r="N1166" s="41" t="s">
        <v>1855</v>
      </c>
    </row>
    <row r="1167" spans="7:14" ht="15" customHeight="1">
      <c r="G1167" s="40">
        <v>69016</v>
      </c>
      <c r="H1167" s="41" t="s">
        <v>1074</v>
      </c>
      <c r="J1167" s="40">
        <v>5913</v>
      </c>
      <c r="K1167" s="41" t="s">
        <v>569</v>
      </c>
      <c r="M1167" s="40">
        <v>608069013</v>
      </c>
      <c r="N1167" s="41" t="s">
        <v>582</v>
      </c>
    </row>
    <row r="1168" spans="7:14" ht="15" customHeight="1">
      <c r="G1168" s="40">
        <v>70001</v>
      </c>
      <c r="H1168" s="41" t="s">
        <v>1868</v>
      </c>
      <c r="J1168" s="40">
        <v>5914</v>
      </c>
      <c r="K1168" s="41" t="s">
        <v>582</v>
      </c>
      <c r="M1168" s="40">
        <v>608069014</v>
      </c>
      <c r="N1168" s="41" t="s">
        <v>1124</v>
      </c>
    </row>
    <row r="1169" spans="7:14" ht="15" customHeight="1">
      <c r="G1169" s="40">
        <v>70002</v>
      </c>
      <c r="H1169" s="41" t="s">
        <v>1869</v>
      </c>
      <c r="J1169" s="40">
        <v>5915</v>
      </c>
      <c r="K1169" s="41" t="s">
        <v>941</v>
      </c>
      <c r="M1169" s="40">
        <v>608069015</v>
      </c>
      <c r="N1169" s="41" t="s">
        <v>1857</v>
      </c>
    </row>
    <row r="1170" spans="7:14" ht="15" customHeight="1">
      <c r="G1170" s="40">
        <v>70003</v>
      </c>
      <c r="H1170" s="41" t="s">
        <v>1870</v>
      </c>
      <c r="J1170" s="40">
        <v>5917</v>
      </c>
      <c r="K1170" s="41" t="s">
        <v>1871</v>
      </c>
      <c r="M1170" s="40">
        <v>608070001</v>
      </c>
      <c r="N1170" s="41" t="s">
        <v>1872</v>
      </c>
    </row>
    <row r="1171" spans="7:14" ht="15" customHeight="1">
      <c r="G1171" s="40">
        <v>70004</v>
      </c>
      <c r="H1171" s="41" t="s">
        <v>1872</v>
      </c>
      <c r="J1171" s="40">
        <v>5998</v>
      </c>
      <c r="K1171" s="41" t="s">
        <v>1873</v>
      </c>
      <c r="M1171" s="40">
        <v>608070002</v>
      </c>
      <c r="N1171" s="41" t="s">
        <v>1874</v>
      </c>
    </row>
    <row r="1172" spans="7:14" ht="15" customHeight="1">
      <c r="G1172" s="40">
        <v>70005</v>
      </c>
      <c r="H1172" s="41" t="s">
        <v>1875</v>
      </c>
      <c r="J1172" s="40">
        <v>6001</v>
      </c>
      <c r="K1172" s="41" t="s">
        <v>1876</v>
      </c>
      <c r="M1172" s="40">
        <v>608070003</v>
      </c>
      <c r="N1172" s="41" t="s">
        <v>1869</v>
      </c>
    </row>
    <row r="1173" spans="7:14" ht="15" customHeight="1">
      <c r="G1173" s="40">
        <v>70006</v>
      </c>
      <c r="H1173" s="41" t="s">
        <v>1877</v>
      </c>
      <c r="J1173" s="40">
        <v>6002</v>
      </c>
      <c r="K1173" s="41" t="s">
        <v>1878</v>
      </c>
      <c r="M1173" s="40">
        <v>608070004</v>
      </c>
      <c r="N1173" s="41" t="s">
        <v>1870</v>
      </c>
    </row>
    <row r="1174" spans="7:14" ht="15" customHeight="1">
      <c r="G1174" s="40">
        <v>70007</v>
      </c>
      <c r="H1174" s="41" t="s">
        <v>1879</v>
      </c>
      <c r="J1174" s="40">
        <v>6003</v>
      </c>
      <c r="K1174" s="41" t="s">
        <v>1735</v>
      </c>
      <c r="M1174" s="40">
        <v>608070005</v>
      </c>
      <c r="N1174" s="41" t="s">
        <v>1880</v>
      </c>
    </row>
    <row r="1175" spans="7:14" ht="15" customHeight="1">
      <c r="G1175" s="40">
        <v>70008</v>
      </c>
      <c r="H1175" s="41" t="s">
        <v>1881</v>
      </c>
      <c r="J1175" s="40">
        <v>6004</v>
      </c>
      <c r="K1175" s="41" t="s">
        <v>1882</v>
      </c>
      <c r="M1175" s="40">
        <v>608070006</v>
      </c>
      <c r="N1175" s="41" t="s">
        <v>1883</v>
      </c>
    </row>
    <row r="1176" spans="7:14" ht="15" customHeight="1">
      <c r="G1176" s="40">
        <v>70009</v>
      </c>
      <c r="H1176" s="41" t="s">
        <v>1880</v>
      </c>
      <c r="J1176" s="40">
        <v>6005</v>
      </c>
      <c r="K1176" s="41" t="s">
        <v>1884</v>
      </c>
      <c r="M1176" s="40">
        <v>608070007</v>
      </c>
      <c r="N1176" s="41" t="s">
        <v>1879</v>
      </c>
    </row>
    <row r="1177" spans="7:14" ht="15" customHeight="1">
      <c r="G1177" s="40">
        <v>70010</v>
      </c>
      <c r="H1177" s="41" t="s">
        <v>1883</v>
      </c>
      <c r="J1177" s="40">
        <v>6006</v>
      </c>
      <c r="K1177" s="41" t="s">
        <v>1885</v>
      </c>
      <c r="M1177" s="40">
        <v>608070008</v>
      </c>
      <c r="N1177" s="41" t="s">
        <v>1881</v>
      </c>
    </row>
    <row r="1178" spans="7:14" ht="15" customHeight="1">
      <c r="G1178" s="40">
        <v>71001</v>
      </c>
      <c r="H1178" s="41" t="s">
        <v>1702</v>
      </c>
      <c r="J1178" s="40">
        <v>6007</v>
      </c>
      <c r="K1178" s="41" t="s">
        <v>1886</v>
      </c>
      <c r="M1178" s="40">
        <v>608070009</v>
      </c>
      <c r="N1178" s="41" t="s">
        <v>1887</v>
      </c>
    </row>
    <row r="1179" spans="7:14" ht="15" customHeight="1">
      <c r="G1179" s="40">
        <v>71002</v>
      </c>
      <c r="H1179" s="41" t="s">
        <v>1888</v>
      </c>
      <c r="J1179" s="40">
        <v>6008</v>
      </c>
      <c r="K1179" s="41" t="s">
        <v>1889</v>
      </c>
      <c r="M1179" s="40">
        <v>608071001</v>
      </c>
      <c r="N1179" s="41" t="s">
        <v>1890</v>
      </c>
    </row>
    <row r="1180" spans="7:14" ht="15" customHeight="1">
      <c r="G1180" s="40">
        <v>71003</v>
      </c>
      <c r="H1180" s="41" t="s">
        <v>1891</v>
      </c>
      <c r="J1180" s="40">
        <v>6010</v>
      </c>
      <c r="K1180" s="41" t="s">
        <v>1892</v>
      </c>
      <c r="M1180" s="40">
        <v>608071002</v>
      </c>
      <c r="N1180" s="41" t="s">
        <v>1893</v>
      </c>
    </row>
    <row r="1181" spans="7:14" ht="15" customHeight="1">
      <c r="G1181" s="40">
        <v>71004</v>
      </c>
      <c r="H1181" s="41" t="s">
        <v>1894</v>
      </c>
      <c r="J1181" s="40">
        <v>6013</v>
      </c>
      <c r="K1181" s="41" t="s">
        <v>1895</v>
      </c>
      <c r="M1181" s="40">
        <v>608071003</v>
      </c>
      <c r="N1181" s="41" t="s">
        <v>1896</v>
      </c>
    </row>
    <row r="1182" spans="7:14" ht="15" customHeight="1">
      <c r="G1182" s="40">
        <v>71005</v>
      </c>
      <c r="H1182" s="41" t="s">
        <v>1897</v>
      </c>
      <c r="J1182" s="40">
        <v>6016</v>
      </c>
      <c r="K1182" s="41" t="s">
        <v>1747</v>
      </c>
      <c r="M1182" s="40">
        <v>608071004</v>
      </c>
      <c r="N1182" s="41" t="s">
        <v>535</v>
      </c>
    </row>
    <row r="1183" spans="7:14" ht="15" customHeight="1">
      <c r="G1183" s="40">
        <v>71006</v>
      </c>
      <c r="H1183" s="41" t="s">
        <v>1898</v>
      </c>
      <c r="J1183" s="40">
        <v>6017</v>
      </c>
      <c r="K1183" s="41" t="s">
        <v>1609</v>
      </c>
      <c r="M1183" s="40">
        <v>608071005</v>
      </c>
      <c r="N1183" s="41" t="s">
        <v>1899</v>
      </c>
    </row>
    <row r="1184" spans="7:14" ht="15" customHeight="1">
      <c r="G1184" s="40">
        <v>71007</v>
      </c>
      <c r="H1184" s="41" t="s">
        <v>1524</v>
      </c>
      <c r="J1184" s="40">
        <v>6018</v>
      </c>
      <c r="K1184" s="41" t="s">
        <v>1777</v>
      </c>
      <c r="M1184" s="40">
        <v>608071006</v>
      </c>
      <c r="N1184" s="41" t="s">
        <v>1897</v>
      </c>
    </row>
    <row r="1185" spans="7:14" ht="15" customHeight="1">
      <c r="G1185" s="40">
        <v>71008</v>
      </c>
      <c r="H1185" s="41" t="s">
        <v>1696</v>
      </c>
      <c r="J1185" s="40">
        <v>6019</v>
      </c>
      <c r="K1185" s="41" t="s">
        <v>1900</v>
      </c>
      <c r="M1185" s="40">
        <v>608071007</v>
      </c>
      <c r="N1185" s="41" t="s">
        <v>1894</v>
      </c>
    </row>
    <row r="1186" spans="7:14" ht="15" customHeight="1">
      <c r="G1186" s="40">
        <v>71009</v>
      </c>
      <c r="H1186" s="41" t="s">
        <v>640</v>
      </c>
      <c r="J1186" s="40">
        <v>6020</v>
      </c>
      <c r="K1186" s="41" t="s">
        <v>1750</v>
      </c>
      <c r="M1186" s="40">
        <v>608071008</v>
      </c>
      <c r="N1186" s="41" t="s">
        <v>1524</v>
      </c>
    </row>
    <row r="1187" spans="7:14" ht="15" customHeight="1">
      <c r="G1187" s="40">
        <v>71010</v>
      </c>
      <c r="H1187" s="41" t="s">
        <v>1899</v>
      </c>
      <c r="J1187" s="40">
        <v>6021</v>
      </c>
      <c r="K1187" s="41" t="s">
        <v>1749</v>
      </c>
      <c r="M1187" s="40">
        <v>608071009</v>
      </c>
      <c r="N1187" s="41" t="s">
        <v>1898</v>
      </c>
    </row>
    <row r="1188" spans="7:14" ht="15" customHeight="1">
      <c r="G1188" s="40">
        <v>71011</v>
      </c>
      <c r="H1188" s="41" t="s">
        <v>1893</v>
      </c>
      <c r="J1188" s="40">
        <v>6022</v>
      </c>
      <c r="K1188" s="41" t="s">
        <v>1901</v>
      </c>
      <c r="M1188" s="40">
        <v>608071010</v>
      </c>
      <c r="N1188" s="41" t="s">
        <v>1888</v>
      </c>
    </row>
    <row r="1189" spans="7:14" ht="15" customHeight="1">
      <c r="G1189" s="40">
        <v>71012</v>
      </c>
      <c r="H1189" s="41" t="s">
        <v>1890</v>
      </c>
      <c r="J1189" s="40">
        <v>6098</v>
      </c>
      <c r="K1189" s="41" t="s">
        <v>1902</v>
      </c>
      <c r="M1189" s="40">
        <v>608071011</v>
      </c>
      <c r="N1189" s="41" t="s">
        <v>1702</v>
      </c>
    </row>
    <row r="1190" spans="7:14" ht="15" customHeight="1">
      <c r="G1190" s="40">
        <v>71013</v>
      </c>
      <c r="H1190" s="41" t="s">
        <v>1896</v>
      </c>
      <c r="J1190" s="40">
        <v>6102</v>
      </c>
      <c r="K1190" s="41" t="s">
        <v>1903</v>
      </c>
      <c r="M1190" s="40">
        <v>608071012</v>
      </c>
      <c r="N1190" s="41" t="s">
        <v>1696</v>
      </c>
    </row>
    <row r="1191" spans="7:14" ht="15" customHeight="1">
      <c r="G1191" s="40">
        <v>71014</v>
      </c>
      <c r="H1191" s="41" t="s">
        <v>535</v>
      </c>
      <c r="J1191" s="40">
        <v>6103</v>
      </c>
      <c r="K1191" s="41" t="s">
        <v>1904</v>
      </c>
      <c r="M1191" s="40">
        <v>608071013</v>
      </c>
      <c r="N1191" s="41" t="s">
        <v>1891</v>
      </c>
    </row>
    <row r="1192" spans="7:14" ht="15" customHeight="1">
      <c r="G1192" s="40">
        <v>72001</v>
      </c>
      <c r="H1192" s="41" t="s">
        <v>1905</v>
      </c>
      <c r="J1192" s="40">
        <v>6104</v>
      </c>
      <c r="K1192" s="41" t="s">
        <v>1906</v>
      </c>
      <c r="M1192" s="40">
        <v>608072001</v>
      </c>
      <c r="N1192" s="41" t="s">
        <v>1907</v>
      </c>
    </row>
    <row r="1193" spans="7:14" ht="15" customHeight="1">
      <c r="G1193" s="40">
        <v>72002</v>
      </c>
      <c r="H1193" s="41" t="s">
        <v>1908</v>
      </c>
      <c r="J1193" s="40">
        <v>6106</v>
      </c>
      <c r="K1193" s="41" t="s">
        <v>1753</v>
      </c>
      <c r="M1193" s="40">
        <v>608072002</v>
      </c>
      <c r="N1193" s="41" t="s">
        <v>1909</v>
      </c>
    </row>
    <row r="1194" spans="7:14" ht="15" customHeight="1">
      <c r="G1194" s="40">
        <v>72003</v>
      </c>
      <c r="H1194" s="41" t="s">
        <v>1910</v>
      </c>
      <c r="J1194" s="40">
        <v>6198</v>
      </c>
      <c r="K1194" s="41" t="s">
        <v>1911</v>
      </c>
      <c r="M1194" s="40">
        <v>608072003</v>
      </c>
      <c r="N1194" s="41" t="s">
        <v>1912</v>
      </c>
    </row>
    <row r="1195" spans="7:14" ht="15" customHeight="1">
      <c r="G1195" s="40">
        <v>72004</v>
      </c>
      <c r="H1195" s="41" t="s">
        <v>1913</v>
      </c>
      <c r="J1195" s="40">
        <v>6202</v>
      </c>
      <c r="K1195" s="41" t="s">
        <v>632</v>
      </c>
      <c r="M1195" s="40">
        <v>608072004</v>
      </c>
      <c r="N1195" s="41" t="s">
        <v>1914</v>
      </c>
    </row>
    <row r="1196" spans="7:14" ht="15" customHeight="1">
      <c r="G1196" s="40">
        <v>72005</v>
      </c>
      <c r="H1196" s="41" t="s">
        <v>1915</v>
      </c>
      <c r="J1196" s="40">
        <v>6203</v>
      </c>
      <c r="K1196" s="41" t="s">
        <v>1755</v>
      </c>
      <c r="M1196" s="40">
        <v>608072005</v>
      </c>
      <c r="N1196" s="41" t="s">
        <v>1916</v>
      </c>
    </row>
    <row r="1197" spans="7:14" ht="15" customHeight="1">
      <c r="G1197" s="40">
        <v>72006</v>
      </c>
      <c r="H1197" s="41" t="s">
        <v>1917</v>
      </c>
      <c r="J1197" s="40">
        <v>6204</v>
      </c>
      <c r="K1197" s="41" t="s">
        <v>1759</v>
      </c>
      <c r="M1197" s="40">
        <v>608072006</v>
      </c>
      <c r="N1197" s="41" t="s">
        <v>1918</v>
      </c>
    </row>
    <row r="1198" spans="7:14" ht="15" customHeight="1">
      <c r="G1198" s="40">
        <v>72007</v>
      </c>
      <c r="H1198" s="41" t="s">
        <v>1919</v>
      </c>
      <c r="J1198" s="40">
        <v>6205</v>
      </c>
      <c r="K1198" s="41" t="s">
        <v>1764</v>
      </c>
      <c r="M1198" s="40">
        <v>608072007</v>
      </c>
      <c r="N1198" s="41" t="s">
        <v>1920</v>
      </c>
    </row>
    <row r="1199" spans="7:14" ht="15" customHeight="1">
      <c r="G1199" s="40">
        <v>72008</v>
      </c>
      <c r="H1199" s="41" t="s">
        <v>1921</v>
      </c>
      <c r="J1199" s="40">
        <v>6206</v>
      </c>
      <c r="K1199" s="41" t="s">
        <v>1760</v>
      </c>
      <c r="M1199" s="40">
        <v>608072008</v>
      </c>
      <c r="N1199" s="41" t="s">
        <v>1922</v>
      </c>
    </row>
    <row r="1200" spans="7:14" ht="15" customHeight="1">
      <c r="G1200" s="40">
        <v>72009</v>
      </c>
      <c r="H1200" s="41" t="s">
        <v>1916</v>
      </c>
      <c r="J1200" s="40">
        <v>6207</v>
      </c>
      <c r="K1200" s="41" t="s">
        <v>1763</v>
      </c>
      <c r="M1200" s="40">
        <v>608072009</v>
      </c>
      <c r="N1200" s="41" t="s">
        <v>1917</v>
      </c>
    </row>
    <row r="1201" spans="7:14" ht="15" customHeight="1">
      <c r="G1201" s="40">
        <v>72010</v>
      </c>
      <c r="H1201" s="41" t="s">
        <v>1923</v>
      </c>
      <c r="J1201" s="40">
        <v>6208</v>
      </c>
      <c r="K1201" s="41" t="s">
        <v>1756</v>
      </c>
      <c r="M1201" s="40">
        <v>608072010</v>
      </c>
      <c r="N1201" s="41" t="s">
        <v>1915</v>
      </c>
    </row>
    <row r="1202" spans="7:14" ht="15" customHeight="1">
      <c r="G1202" s="40">
        <v>72011</v>
      </c>
      <c r="H1202" s="41" t="s">
        <v>1912</v>
      </c>
      <c r="J1202" s="40">
        <v>6209</v>
      </c>
      <c r="K1202" s="41" t="s">
        <v>1762</v>
      </c>
      <c r="M1202" s="40">
        <v>608072011</v>
      </c>
      <c r="N1202" s="41" t="s">
        <v>1913</v>
      </c>
    </row>
    <row r="1203" spans="7:14" ht="15" customHeight="1">
      <c r="G1203" s="40">
        <v>72012</v>
      </c>
      <c r="H1203" s="41" t="s">
        <v>1907</v>
      </c>
      <c r="J1203" s="40">
        <v>6210</v>
      </c>
      <c r="K1203" s="41" t="s">
        <v>1761</v>
      </c>
      <c r="M1203" s="40">
        <v>608072012</v>
      </c>
      <c r="N1203" s="41" t="s">
        <v>1910</v>
      </c>
    </row>
    <row r="1204" spans="7:14" ht="15" customHeight="1">
      <c r="G1204" s="40">
        <v>72013</v>
      </c>
      <c r="H1204" s="41" t="s">
        <v>1920</v>
      </c>
      <c r="J1204" s="40">
        <v>6211</v>
      </c>
      <c r="K1204" s="41" t="s">
        <v>277</v>
      </c>
      <c r="M1204" s="40">
        <v>608072013</v>
      </c>
      <c r="N1204" s="41" t="s">
        <v>1924</v>
      </c>
    </row>
    <row r="1205" spans="7:14" ht="15" customHeight="1">
      <c r="G1205" s="40">
        <v>72014</v>
      </c>
      <c r="H1205" s="41" t="s">
        <v>1909</v>
      </c>
      <c r="J1205" s="40">
        <v>6212</v>
      </c>
      <c r="K1205" s="41" t="s">
        <v>1925</v>
      </c>
      <c r="M1205" s="40">
        <v>608072014</v>
      </c>
      <c r="N1205" s="41" t="s">
        <v>1926</v>
      </c>
    </row>
    <row r="1206" spans="7:14" ht="15" customHeight="1">
      <c r="G1206" s="40">
        <v>72015</v>
      </c>
      <c r="H1206" s="41" t="s">
        <v>1922</v>
      </c>
      <c r="J1206" s="40">
        <v>6213</v>
      </c>
      <c r="K1206" s="41" t="s">
        <v>282</v>
      </c>
      <c r="M1206" s="40">
        <v>608072015</v>
      </c>
      <c r="N1206" s="41" t="s">
        <v>1919</v>
      </c>
    </row>
    <row r="1207" spans="7:14" ht="15" customHeight="1">
      <c r="G1207" s="40">
        <v>72016</v>
      </c>
      <c r="H1207" s="41" t="s">
        <v>1914</v>
      </c>
      <c r="J1207" s="40">
        <v>6214</v>
      </c>
      <c r="K1207" s="41" t="s">
        <v>1757</v>
      </c>
      <c r="M1207" s="40">
        <v>608072016</v>
      </c>
      <c r="N1207" s="41" t="s">
        <v>1921</v>
      </c>
    </row>
    <row r="1208" spans="7:14" ht="15" customHeight="1">
      <c r="G1208" s="40">
        <v>72017</v>
      </c>
      <c r="H1208" s="41" t="s">
        <v>1927</v>
      </c>
      <c r="J1208" s="40">
        <v>6216</v>
      </c>
      <c r="K1208" s="41" t="s">
        <v>1928</v>
      </c>
      <c r="M1208" s="40">
        <v>608072017</v>
      </c>
      <c r="N1208" s="41" t="s">
        <v>1908</v>
      </c>
    </row>
    <row r="1209" spans="7:14" ht="15" customHeight="1">
      <c r="G1209" s="40">
        <v>72018</v>
      </c>
      <c r="H1209" s="41" t="s">
        <v>1929</v>
      </c>
      <c r="J1209" s="40">
        <v>6298</v>
      </c>
      <c r="K1209" s="41" t="s">
        <v>1930</v>
      </c>
      <c r="M1209" s="40">
        <v>608072018</v>
      </c>
      <c r="N1209" s="41" t="s">
        <v>1905</v>
      </c>
    </row>
    <row r="1210" spans="7:14" ht="15" customHeight="1">
      <c r="G1210" s="40">
        <v>72019</v>
      </c>
      <c r="H1210" s="41" t="s">
        <v>1931</v>
      </c>
      <c r="J1210" s="40">
        <v>6302</v>
      </c>
      <c r="K1210" s="41" t="s">
        <v>404</v>
      </c>
      <c r="M1210" s="40">
        <v>608072019</v>
      </c>
      <c r="N1210" s="41" t="s">
        <v>1927</v>
      </c>
    </row>
    <row r="1211" spans="7:14" ht="15" customHeight="1">
      <c r="G1211" s="40">
        <v>72020</v>
      </c>
      <c r="H1211" s="41" t="s">
        <v>642</v>
      </c>
      <c r="J1211" s="40">
        <v>6303</v>
      </c>
      <c r="K1211" s="41" t="s">
        <v>1765</v>
      </c>
      <c r="M1211" s="40">
        <v>608072020</v>
      </c>
      <c r="N1211" s="41" t="s">
        <v>1929</v>
      </c>
    </row>
    <row r="1212" spans="7:14" ht="15" customHeight="1">
      <c r="G1212" s="40">
        <v>72021</v>
      </c>
      <c r="H1212" s="41" t="s">
        <v>644</v>
      </c>
      <c r="J1212" s="40">
        <v>6306</v>
      </c>
      <c r="K1212" s="41" t="s">
        <v>1932</v>
      </c>
      <c r="M1212" s="40">
        <v>608073001</v>
      </c>
      <c r="N1212" s="41" t="s">
        <v>1933</v>
      </c>
    </row>
    <row r="1213" spans="7:14" ht="15" customHeight="1">
      <c r="G1213" s="40">
        <v>72022</v>
      </c>
      <c r="H1213" s="41" t="s">
        <v>1926</v>
      </c>
      <c r="J1213" s="40">
        <v>6311</v>
      </c>
      <c r="K1213" s="41" t="s">
        <v>1774</v>
      </c>
      <c r="M1213" s="40">
        <v>608073002</v>
      </c>
      <c r="N1213" s="41" t="s">
        <v>1934</v>
      </c>
    </row>
    <row r="1214" spans="7:14" ht="15" customHeight="1">
      <c r="G1214" s="40">
        <v>72023</v>
      </c>
      <c r="H1214" s="41" t="s">
        <v>1924</v>
      </c>
      <c r="J1214" s="40">
        <v>6312</v>
      </c>
      <c r="K1214" s="41" t="s">
        <v>1767</v>
      </c>
      <c r="M1214" s="40">
        <v>608073003</v>
      </c>
      <c r="N1214" s="41" t="s">
        <v>1935</v>
      </c>
    </row>
    <row r="1215" spans="7:14" ht="15" customHeight="1">
      <c r="G1215" s="40">
        <v>73001</v>
      </c>
      <c r="H1215" s="41" t="s">
        <v>1936</v>
      </c>
      <c r="J1215" s="40">
        <v>6313</v>
      </c>
      <c r="K1215" s="41" t="s">
        <v>1771</v>
      </c>
      <c r="M1215" s="40">
        <v>608073004</v>
      </c>
      <c r="N1215" s="41" t="s">
        <v>1937</v>
      </c>
    </row>
    <row r="1216" spans="7:14" ht="15" customHeight="1">
      <c r="G1216" s="40">
        <v>73002</v>
      </c>
      <c r="H1216" s="41" t="s">
        <v>1938</v>
      </c>
      <c r="J1216" s="40">
        <v>6314</v>
      </c>
      <c r="K1216" s="41" t="s">
        <v>1776</v>
      </c>
      <c r="M1216" s="40">
        <v>608073005</v>
      </c>
      <c r="N1216" s="41" t="s">
        <v>1939</v>
      </c>
    </row>
    <row r="1217" spans="7:14" ht="15" customHeight="1">
      <c r="G1217" s="40">
        <v>73003</v>
      </c>
      <c r="H1217" s="41" t="s">
        <v>532</v>
      </c>
      <c r="J1217" s="40">
        <v>6315</v>
      </c>
      <c r="K1217" s="41" t="s">
        <v>1773</v>
      </c>
      <c r="M1217" s="40">
        <v>608073006</v>
      </c>
      <c r="N1217" s="41" t="s">
        <v>1938</v>
      </c>
    </row>
    <row r="1218" spans="7:14" ht="15" customHeight="1">
      <c r="G1218" s="40">
        <v>73004</v>
      </c>
      <c r="H1218" s="41" t="s">
        <v>1719</v>
      </c>
      <c r="J1218" s="40">
        <v>6316</v>
      </c>
      <c r="K1218" s="41" t="s">
        <v>1940</v>
      </c>
      <c r="M1218" s="40">
        <v>608073007</v>
      </c>
      <c r="N1218" s="41" t="s">
        <v>1936</v>
      </c>
    </row>
    <row r="1219" spans="7:14" ht="15" customHeight="1">
      <c r="G1219" s="40">
        <v>73005</v>
      </c>
      <c r="H1219" s="41" t="s">
        <v>1941</v>
      </c>
      <c r="J1219" s="40">
        <v>6317</v>
      </c>
      <c r="K1219" s="41" t="s">
        <v>1769</v>
      </c>
      <c r="M1219" s="40">
        <v>608073008</v>
      </c>
      <c r="N1219" s="41" t="s">
        <v>532</v>
      </c>
    </row>
    <row r="1220" spans="7:14" ht="15" customHeight="1">
      <c r="G1220" s="40">
        <v>73006</v>
      </c>
      <c r="H1220" s="41" t="s">
        <v>1942</v>
      </c>
      <c r="J1220" s="40">
        <v>6318</v>
      </c>
      <c r="K1220" s="41" t="s">
        <v>1777</v>
      </c>
      <c r="M1220" s="40">
        <v>608073009</v>
      </c>
      <c r="N1220" s="41" t="s">
        <v>1943</v>
      </c>
    </row>
    <row r="1221" spans="7:14" ht="15" customHeight="1">
      <c r="G1221" s="40">
        <v>73007</v>
      </c>
      <c r="H1221" s="41" t="s">
        <v>1933</v>
      </c>
      <c r="J1221" s="40">
        <v>6319</v>
      </c>
      <c r="K1221" s="41" t="s">
        <v>1775</v>
      </c>
      <c r="M1221" s="40">
        <v>608073010</v>
      </c>
      <c r="N1221" s="41" t="s">
        <v>1944</v>
      </c>
    </row>
    <row r="1222" spans="7:14" ht="15" customHeight="1">
      <c r="G1222" s="40">
        <v>73008</v>
      </c>
      <c r="H1222" s="41" t="s">
        <v>1934</v>
      </c>
      <c r="J1222" s="40">
        <v>6398</v>
      </c>
      <c r="K1222" s="41" t="s">
        <v>1945</v>
      </c>
      <c r="M1222" s="40">
        <v>608073011</v>
      </c>
      <c r="N1222" s="41" t="s">
        <v>1946</v>
      </c>
    </row>
    <row r="1223" spans="7:14" ht="15" customHeight="1">
      <c r="G1223" s="40">
        <v>73009</v>
      </c>
      <c r="H1223" s="41" t="s">
        <v>1944</v>
      </c>
      <c r="J1223" s="40">
        <v>6402</v>
      </c>
      <c r="K1223" s="41" t="s">
        <v>1792</v>
      </c>
      <c r="M1223" s="40">
        <v>608073012</v>
      </c>
      <c r="N1223" s="41" t="s">
        <v>1947</v>
      </c>
    </row>
    <row r="1224" spans="7:14" ht="15" customHeight="1">
      <c r="G1224" s="40">
        <v>73011</v>
      </c>
      <c r="H1224" s="41" t="s">
        <v>1948</v>
      </c>
      <c r="J1224" s="40">
        <v>6403</v>
      </c>
      <c r="K1224" s="41" t="s">
        <v>1949</v>
      </c>
      <c r="M1224" s="40">
        <v>608073013</v>
      </c>
      <c r="N1224" s="41" t="s">
        <v>1950</v>
      </c>
    </row>
    <row r="1225" spans="7:14" ht="15" customHeight="1">
      <c r="G1225" s="40">
        <v>73012</v>
      </c>
      <c r="H1225" s="41" t="s">
        <v>1951</v>
      </c>
      <c r="J1225" s="40">
        <v>6405</v>
      </c>
      <c r="K1225" s="41" t="s">
        <v>1952</v>
      </c>
      <c r="M1225" s="40">
        <v>608073014</v>
      </c>
      <c r="N1225" s="41" t="s">
        <v>1953</v>
      </c>
    </row>
    <row r="1226" spans="7:14" ht="15" customHeight="1">
      <c r="G1226" s="40">
        <v>73013</v>
      </c>
      <c r="H1226" s="41" t="s">
        <v>1954</v>
      </c>
      <c r="J1226" s="40">
        <v>6406</v>
      </c>
      <c r="K1226" s="41" t="s">
        <v>910</v>
      </c>
      <c r="M1226" s="40">
        <v>608073015</v>
      </c>
      <c r="N1226" s="41" t="s">
        <v>1955</v>
      </c>
    </row>
    <row r="1227" spans="7:14" ht="15" customHeight="1">
      <c r="G1227" s="40">
        <v>73014</v>
      </c>
      <c r="H1227" s="41" t="s">
        <v>1225</v>
      </c>
      <c r="J1227" s="40">
        <v>6407</v>
      </c>
      <c r="K1227" s="41" t="s">
        <v>1956</v>
      </c>
      <c r="M1227" s="40">
        <v>608073016</v>
      </c>
      <c r="N1227" s="41" t="s">
        <v>1957</v>
      </c>
    </row>
    <row r="1228" spans="7:14" ht="15" customHeight="1">
      <c r="G1228" s="40">
        <v>73015</v>
      </c>
      <c r="H1228" s="41" t="s">
        <v>1957</v>
      </c>
      <c r="J1228" s="40">
        <v>6408</v>
      </c>
      <c r="K1228" s="41" t="s">
        <v>1958</v>
      </c>
      <c r="M1228" s="40">
        <v>608073017</v>
      </c>
      <c r="N1228" s="41" t="s">
        <v>924</v>
      </c>
    </row>
    <row r="1229" spans="7:14" ht="15" customHeight="1">
      <c r="G1229" s="40">
        <v>73016</v>
      </c>
      <c r="H1229" s="41" t="s">
        <v>1953</v>
      </c>
      <c r="J1229" s="40">
        <v>6414</v>
      </c>
      <c r="K1229" s="41" t="s">
        <v>1959</v>
      </c>
      <c r="M1229" s="40">
        <v>608073018</v>
      </c>
      <c r="N1229" s="41" t="s">
        <v>1960</v>
      </c>
    </row>
    <row r="1230" spans="7:14" ht="15" customHeight="1">
      <c r="G1230" s="40">
        <v>73017</v>
      </c>
      <c r="H1230" s="41" t="s">
        <v>1961</v>
      </c>
      <c r="J1230" s="40">
        <v>6417</v>
      </c>
      <c r="K1230" s="41" t="s">
        <v>895</v>
      </c>
      <c r="M1230" s="40">
        <v>608073019</v>
      </c>
      <c r="N1230" s="41" t="s">
        <v>1962</v>
      </c>
    </row>
    <row r="1231" spans="7:14" ht="15" customHeight="1">
      <c r="G1231" s="40">
        <v>73018</v>
      </c>
      <c r="H1231" s="41" t="s">
        <v>1963</v>
      </c>
      <c r="J1231" s="40">
        <v>6498</v>
      </c>
      <c r="K1231" s="41" t="s">
        <v>1964</v>
      </c>
      <c r="M1231" s="40">
        <v>608073020</v>
      </c>
      <c r="N1231" s="41" t="s">
        <v>1948</v>
      </c>
    </row>
    <row r="1232" spans="7:14" ht="15" customHeight="1">
      <c r="G1232" s="40">
        <v>73019</v>
      </c>
      <c r="H1232" s="41" t="s">
        <v>1965</v>
      </c>
      <c r="J1232" s="40">
        <v>6501</v>
      </c>
      <c r="K1232" s="41" t="s">
        <v>1803</v>
      </c>
      <c r="M1232" s="40">
        <v>608073021</v>
      </c>
      <c r="N1232" s="41" t="s">
        <v>695</v>
      </c>
    </row>
    <row r="1233" spans="7:14" ht="15" customHeight="1">
      <c r="G1233" s="40">
        <v>73020</v>
      </c>
      <c r="H1233" s="41" t="s">
        <v>1939</v>
      </c>
      <c r="J1233" s="40">
        <v>6502</v>
      </c>
      <c r="K1233" s="41" t="s">
        <v>1806</v>
      </c>
      <c r="M1233" s="40">
        <v>608073022</v>
      </c>
      <c r="N1233" s="41" t="s">
        <v>1966</v>
      </c>
    </row>
    <row r="1234" spans="7:14" ht="15" customHeight="1">
      <c r="G1234" s="40">
        <v>73021</v>
      </c>
      <c r="H1234" s="41" t="s">
        <v>1966</v>
      </c>
      <c r="J1234" s="40">
        <v>6503</v>
      </c>
      <c r="K1234" s="41" t="s">
        <v>330</v>
      </c>
      <c r="M1234" s="40">
        <v>608073023</v>
      </c>
      <c r="N1234" s="41" t="s">
        <v>1967</v>
      </c>
    </row>
    <row r="1235" spans="7:14" ht="15" customHeight="1">
      <c r="G1235" s="40">
        <v>73022</v>
      </c>
      <c r="H1235" s="41" t="s">
        <v>1946</v>
      </c>
      <c r="J1235" s="40">
        <v>6504</v>
      </c>
      <c r="K1235" s="41" t="s">
        <v>1796</v>
      </c>
      <c r="M1235" s="40">
        <v>608073024</v>
      </c>
      <c r="N1235" s="41" t="s">
        <v>1968</v>
      </c>
    </row>
    <row r="1236" spans="7:14" ht="15" customHeight="1">
      <c r="G1236" s="40">
        <v>73023</v>
      </c>
      <c r="H1236" s="41" t="s">
        <v>1969</v>
      </c>
      <c r="J1236" s="40">
        <v>6505</v>
      </c>
      <c r="K1236" s="41" t="s">
        <v>1808</v>
      </c>
      <c r="M1236" s="40">
        <v>608073025</v>
      </c>
      <c r="N1236" s="41" t="s">
        <v>1970</v>
      </c>
    </row>
    <row r="1237" spans="7:14" ht="15" customHeight="1">
      <c r="G1237" s="40">
        <v>73024</v>
      </c>
      <c r="H1237" s="41" t="s">
        <v>646</v>
      </c>
      <c r="J1237" s="40">
        <v>6506</v>
      </c>
      <c r="K1237" s="41" t="s">
        <v>1800</v>
      </c>
      <c r="M1237" s="40">
        <v>608073026</v>
      </c>
      <c r="N1237" s="41" t="s">
        <v>1954</v>
      </c>
    </row>
    <row r="1238" spans="7:14" ht="15" customHeight="1">
      <c r="G1238" s="40">
        <v>74001</v>
      </c>
      <c r="H1238" s="41" t="s">
        <v>650</v>
      </c>
      <c r="J1238" s="40">
        <v>6507</v>
      </c>
      <c r="K1238" s="41" t="s">
        <v>1801</v>
      </c>
      <c r="M1238" s="40">
        <v>608073027</v>
      </c>
      <c r="N1238" s="41" t="s">
        <v>1971</v>
      </c>
    </row>
    <row r="1239" spans="7:14" ht="15" customHeight="1">
      <c r="G1239" s="40">
        <v>74002</v>
      </c>
      <c r="H1239" s="41" t="s">
        <v>635</v>
      </c>
      <c r="J1239" s="40">
        <v>6508</v>
      </c>
      <c r="K1239" s="41" t="s">
        <v>1802</v>
      </c>
      <c r="M1239" s="40">
        <v>608073028</v>
      </c>
      <c r="N1239" s="41" t="s">
        <v>1951</v>
      </c>
    </row>
    <row r="1240" spans="7:14" ht="15" customHeight="1">
      <c r="G1240" s="40">
        <v>74003</v>
      </c>
      <c r="H1240" s="41" t="s">
        <v>1972</v>
      </c>
      <c r="J1240" s="40">
        <v>6509</v>
      </c>
      <c r="K1240" s="41" t="s">
        <v>1798</v>
      </c>
      <c r="M1240" s="40">
        <v>608073029</v>
      </c>
      <c r="N1240" s="41" t="s">
        <v>1973</v>
      </c>
    </row>
    <row r="1241" spans="7:14" ht="15" customHeight="1">
      <c r="G1241" s="40">
        <v>74004</v>
      </c>
      <c r="H1241" s="41" t="s">
        <v>1974</v>
      </c>
      <c r="J1241" s="40">
        <v>6510</v>
      </c>
      <c r="K1241" s="41" t="s">
        <v>1805</v>
      </c>
      <c r="M1241" s="40">
        <v>608073030</v>
      </c>
      <c r="N1241" s="41" t="s">
        <v>1961</v>
      </c>
    </row>
    <row r="1242" spans="7:14" ht="15" customHeight="1">
      <c r="G1242" s="40">
        <v>74005</v>
      </c>
      <c r="H1242" s="41" t="s">
        <v>648</v>
      </c>
      <c r="J1242" s="40">
        <v>6511</v>
      </c>
      <c r="K1242" s="41" t="s">
        <v>1975</v>
      </c>
      <c r="M1242" s="40">
        <v>608073031</v>
      </c>
      <c r="N1242" s="41" t="s">
        <v>1225</v>
      </c>
    </row>
    <row r="1243" spans="7:14" ht="15" customHeight="1">
      <c r="G1243" s="40">
        <v>75001</v>
      </c>
      <c r="H1243" s="41" t="s">
        <v>1976</v>
      </c>
      <c r="J1243" s="40">
        <v>6512</v>
      </c>
      <c r="K1243" s="41" t="s">
        <v>1809</v>
      </c>
      <c r="M1243" s="40">
        <v>608073032</v>
      </c>
      <c r="N1243" s="41" t="s">
        <v>1963</v>
      </c>
    </row>
    <row r="1244" spans="7:14" ht="15" customHeight="1">
      <c r="G1244" s="40">
        <v>75002</v>
      </c>
      <c r="H1244" s="41" t="s">
        <v>1977</v>
      </c>
      <c r="J1244" s="40">
        <v>6598</v>
      </c>
      <c r="K1244" s="41" t="s">
        <v>1978</v>
      </c>
      <c r="M1244" s="40">
        <v>608073033</v>
      </c>
      <c r="N1244" s="41" t="s">
        <v>1969</v>
      </c>
    </row>
    <row r="1245" spans="7:14" ht="15" customHeight="1">
      <c r="G1245" s="40">
        <v>75003</v>
      </c>
      <c r="H1245" s="41" t="s">
        <v>1979</v>
      </c>
      <c r="J1245" s="40">
        <v>6602</v>
      </c>
      <c r="K1245" s="41" t="s">
        <v>1810</v>
      </c>
      <c r="M1245" s="40">
        <v>608073034</v>
      </c>
      <c r="N1245" s="41" t="s">
        <v>1719</v>
      </c>
    </row>
    <row r="1246" spans="7:14" ht="15" customHeight="1">
      <c r="G1246" s="40">
        <v>75004</v>
      </c>
      <c r="H1246" s="41" t="s">
        <v>653</v>
      </c>
      <c r="J1246" s="40">
        <v>6612</v>
      </c>
      <c r="K1246" s="41" t="s">
        <v>1980</v>
      </c>
      <c r="M1246" s="40">
        <v>608073035</v>
      </c>
      <c r="N1246" s="41" t="s">
        <v>1981</v>
      </c>
    </row>
    <row r="1247" spans="7:14" ht="15" customHeight="1">
      <c r="G1247" s="40">
        <v>76001</v>
      </c>
      <c r="H1247" s="41" t="s">
        <v>663</v>
      </c>
      <c r="J1247" s="40">
        <v>6698</v>
      </c>
      <c r="K1247" s="41" t="s">
        <v>1982</v>
      </c>
      <c r="M1247" s="40">
        <v>608073036</v>
      </c>
      <c r="N1247" s="41" t="s">
        <v>1965</v>
      </c>
    </row>
    <row r="1248" spans="7:14" ht="15" customHeight="1">
      <c r="G1248" s="40">
        <v>76002</v>
      </c>
      <c r="H1248" s="41" t="s">
        <v>657</v>
      </c>
      <c r="J1248" s="40">
        <v>6701</v>
      </c>
      <c r="K1248" s="41" t="s">
        <v>933</v>
      </c>
      <c r="M1248" s="40">
        <v>608074001</v>
      </c>
      <c r="N1248" s="41" t="s">
        <v>1972</v>
      </c>
    </row>
    <row r="1249" spans="7:14" ht="15" customHeight="1">
      <c r="G1249" s="40">
        <v>76003</v>
      </c>
      <c r="H1249" s="41" t="s">
        <v>1983</v>
      </c>
      <c r="J1249" s="40">
        <v>6702</v>
      </c>
      <c r="K1249" s="41" t="s">
        <v>1984</v>
      </c>
      <c r="M1249" s="40">
        <v>608074005</v>
      </c>
      <c r="N1249" s="41" t="s">
        <v>1974</v>
      </c>
    </row>
    <row r="1250" spans="7:14" ht="15" customHeight="1">
      <c r="G1250" s="40">
        <v>76004</v>
      </c>
      <c r="H1250" s="41" t="s">
        <v>1985</v>
      </c>
      <c r="J1250" s="40">
        <v>6706</v>
      </c>
      <c r="K1250" s="41" t="s">
        <v>1986</v>
      </c>
      <c r="M1250" s="40">
        <v>608075002</v>
      </c>
      <c r="N1250" s="41" t="s">
        <v>1976</v>
      </c>
    </row>
    <row r="1251" spans="7:14" ht="15" customHeight="1">
      <c r="G1251" s="40">
        <v>76005</v>
      </c>
      <c r="H1251" s="41" t="s">
        <v>666</v>
      </c>
      <c r="J1251" s="40">
        <v>6707</v>
      </c>
      <c r="K1251" s="41" t="s">
        <v>1987</v>
      </c>
      <c r="M1251" s="40">
        <v>608075003</v>
      </c>
      <c r="N1251" s="41" t="s">
        <v>1988</v>
      </c>
    </row>
    <row r="1252" spans="7:14" ht="15" customHeight="1">
      <c r="G1252" s="40">
        <v>76006</v>
      </c>
      <c r="H1252" s="41" t="s">
        <v>1989</v>
      </c>
      <c r="J1252" s="40">
        <v>6708</v>
      </c>
      <c r="K1252" s="41" t="s">
        <v>1990</v>
      </c>
      <c r="M1252" s="40">
        <v>608076004</v>
      </c>
      <c r="N1252" s="41" t="s">
        <v>1991</v>
      </c>
    </row>
    <row r="1253" spans="7:14" ht="15" customHeight="1">
      <c r="G1253" s="40">
        <v>76007</v>
      </c>
      <c r="H1253" s="41" t="s">
        <v>660</v>
      </c>
      <c r="J1253" s="40">
        <v>6710</v>
      </c>
      <c r="K1253" s="41" t="s">
        <v>1685</v>
      </c>
      <c r="M1253" s="40">
        <v>608076007</v>
      </c>
      <c r="N1253" s="41" t="s">
        <v>1985</v>
      </c>
    </row>
    <row r="1254" spans="7:14" ht="15" customHeight="1">
      <c r="G1254" s="40">
        <v>77001</v>
      </c>
      <c r="H1254" s="41" t="s">
        <v>344</v>
      </c>
      <c r="J1254" s="40">
        <v>6711</v>
      </c>
      <c r="K1254" s="41" t="s">
        <v>1992</v>
      </c>
      <c r="M1254" s="40">
        <v>608077001</v>
      </c>
      <c r="N1254" s="41" t="s">
        <v>1993</v>
      </c>
    </row>
    <row r="1255" spans="7:14" ht="15" customHeight="1">
      <c r="G1255" s="40">
        <v>77002</v>
      </c>
      <c r="H1255" s="41" t="s">
        <v>1994</v>
      </c>
      <c r="J1255" s="40">
        <v>6714</v>
      </c>
      <c r="K1255" s="41" t="s">
        <v>1995</v>
      </c>
      <c r="M1255" s="40">
        <v>608077002</v>
      </c>
      <c r="N1255" s="41" t="s">
        <v>1996</v>
      </c>
    </row>
    <row r="1256" spans="7:14" ht="15" customHeight="1">
      <c r="G1256" s="40">
        <v>77003</v>
      </c>
      <c r="H1256" s="41" t="s">
        <v>1997</v>
      </c>
      <c r="J1256" s="40">
        <v>6715</v>
      </c>
      <c r="K1256" s="41" t="s">
        <v>1998</v>
      </c>
      <c r="M1256" s="40">
        <v>608077003</v>
      </c>
      <c r="N1256" s="41" t="s">
        <v>1997</v>
      </c>
    </row>
    <row r="1257" spans="7:14" ht="15" customHeight="1">
      <c r="G1257" s="40">
        <v>77004</v>
      </c>
      <c r="H1257" s="41" t="s">
        <v>1999</v>
      </c>
      <c r="J1257" s="40">
        <v>6716</v>
      </c>
      <c r="K1257" s="41" t="s">
        <v>282</v>
      </c>
      <c r="M1257" s="40">
        <v>608077004</v>
      </c>
      <c r="N1257" s="41" t="s">
        <v>1994</v>
      </c>
    </row>
    <row r="1258" spans="7:14" ht="15" customHeight="1">
      <c r="G1258" s="40">
        <v>77005</v>
      </c>
      <c r="H1258" s="41" t="s">
        <v>1993</v>
      </c>
      <c r="J1258" s="40">
        <v>6717</v>
      </c>
      <c r="K1258" s="41" t="s">
        <v>1357</v>
      </c>
      <c r="M1258" s="40">
        <v>608077005</v>
      </c>
      <c r="N1258" s="41" t="s">
        <v>344</v>
      </c>
    </row>
    <row r="1259" spans="7:14" ht="15" customHeight="1">
      <c r="G1259" s="40">
        <v>77006</v>
      </c>
      <c r="H1259" s="41" t="s">
        <v>1996</v>
      </c>
      <c r="J1259" s="40">
        <v>6720</v>
      </c>
      <c r="K1259" s="41" t="s">
        <v>590</v>
      </c>
      <c r="M1259" s="40">
        <v>608077006</v>
      </c>
      <c r="N1259" s="41" t="s">
        <v>1999</v>
      </c>
    </row>
    <row r="1260" spans="7:14" ht="15" customHeight="1">
      <c r="G1260" s="40">
        <v>78001</v>
      </c>
      <c r="H1260" s="41" t="s">
        <v>1314</v>
      </c>
      <c r="J1260" s="40">
        <v>6722</v>
      </c>
      <c r="K1260" s="41" t="s">
        <v>1634</v>
      </c>
      <c r="M1260" s="40">
        <v>608014032</v>
      </c>
      <c r="N1260" s="41" t="s">
        <v>762</v>
      </c>
    </row>
    <row r="1261" spans="7:14" ht="15" customHeight="1">
      <c r="G1261" s="40">
        <v>78002</v>
      </c>
      <c r="H1261" s="41" t="s">
        <v>2000</v>
      </c>
      <c r="J1261" s="40">
        <v>6724</v>
      </c>
      <c r="K1261" s="41" t="s">
        <v>1830</v>
      </c>
      <c r="M1261" s="40">
        <v>608014033</v>
      </c>
      <c r="N1261" s="41" t="s">
        <v>2001</v>
      </c>
    </row>
    <row r="1262" spans="7:14" ht="15" customHeight="1">
      <c r="G1262" s="40">
        <v>78004</v>
      </c>
      <c r="H1262" s="41" t="s">
        <v>1338</v>
      </c>
      <c r="J1262" s="40">
        <v>6725</v>
      </c>
      <c r="K1262" s="41" t="s">
        <v>2002</v>
      </c>
      <c r="M1262" s="40">
        <v>608014030</v>
      </c>
      <c r="N1262" s="41" t="s">
        <v>757</v>
      </c>
    </row>
    <row r="1263" spans="7:14" ht="15" customHeight="1">
      <c r="G1263" s="40">
        <v>78005</v>
      </c>
      <c r="H1263" s="41" t="s">
        <v>1342</v>
      </c>
      <c r="J1263" s="40">
        <v>6798</v>
      </c>
      <c r="K1263" s="41" t="s">
        <v>2003</v>
      </c>
      <c r="M1263" s="40">
        <v>608014029</v>
      </c>
      <c r="N1263" s="41" t="s">
        <v>756</v>
      </c>
    </row>
    <row r="1264" spans="7:14" ht="15" customHeight="1">
      <c r="G1264" s="40">
        <v>79001</v>
      </c>
      <c r="H1264" s="41" t="s">
        <v>1195</v>
      </c>
      <c r="J1264" s="40">
        <v>6801</v>
      </c>
      <c r="K1264" s="41" t="s">
        <v>1843</v>
      </c>
      <c r="M1264" s="40">
        <v>608013022</v>
      </c>
      <c r="N1264" s="41" t="s">
        <v>749</v>
      </c>
    </row>
    <row r="1265" spans="7:14" ht="15" customHeight="1">
      <c r="G1265" s="40">
        <v>79002</v>
      </c>
      <c r="H1265" s="41" t="s">
        <v>298</v>
      </c>
      <c r="J1265" s="40">
        <v>6802</v>
      </c>
      <c r="K1265" s="41" t="s">
        <v>2004</v>
      </c>
      <c r="M1265" s="40">
        <v>608014027</v>
      </c>
      <c r="N1265" s="41" t="s">
        <v>761</v>
      </c>
    </row>
    <row r="1266" spans="7:14" ht="15" customHeight="1">
      <c r="G1266" s="40">
        <v>79003</v>
      </c>
      <c r="H1266" s="41" t="s">
        <v>2005</v>
      </c>
      <c r="J1266" s="40">
        <v>6803</v>
      </c>
      <c r="K1266" s="41" t="s">
        <v>2006</v>
      </c>
      <c r="M1266" s="40">
        <v>608013021</v>
      </c>
      <c r="N1266" s="41" t="s">
        <v>725</v>
      </c>
    </row>
    <row r="1267" spans="7:14" ht="15" customHeight="1">
      <c r="G1267" s="40">
        <v>79004</v>
      </c>
      <c r="H1267" s="41" t="s">
        <v>2007</v>
      </c>
      <c r="J1267" s="40">
        <v>6804</v>
      </c>
      <c r="K1267" s="41" t="s">
        <v>2008</v>
      </c>
      <c r="M1267" s="40">
        <v>608013020</v>
      </c>
      <c r="N1267" s="41" t="s">
        <v>723</v>
      </c>
    </row>
    <row r="1268" spans="7:14" ht="15" customHeight="1">
      <c r="G1268" s="40">
        <v>80001</v>
      </c>
      <c r="H1268" s="41" t="s">
        <v>1779</v>
      </c>
      <c r="J1268" s="40">
        <v>6805</v>
      </c>
      <c r="K1268" s="41" t="s">
        <v>2009</v>
      </c>
      <c r="M1268" s="40">
        <v>608012034</v>
      </c>
      <c r="N1268" s="41" t="s">
        <v>693</v>
      </c>
    </row>
    <row r="1269" spans="7:14" ht="15" customHeight="1">
      <c r="G1269" s="40">
        <v>80002</v>
      </c>
      <c r="H1269" s="41" t="s">
        <v>1778</v>
      </c>
      <c r="J1269" s="40">
        <v>6806</v>
      </c>
      <c r="K1269" s="41" t="s">
        <v>308</v>
      </c>
      <c r="M1269" s="40">
        <v>608012033</v>
      </c>
      <c r="N1269" s="41" t="s">
        <v>679</v>
      </c>
    </row>
    <row r="1270" spans="7:14" ht="15" customHeight="1">
      <c r="G1270" s="40">
        <v>80003</v>
      </c>
      <c r="H1270" s="41" t="s">
        <v>1780</v>
      </c>
      <c r="J1270" s="40">
        <v>6807</v>
      </c>
      <c r="K1270" s="41" t="s">
        <v>2010</v>
      </c>
      <c r="M1270" s="40">
        <v>608006014</v>
      </c>
      <c r="N1270" s="41" t="s">
        <v>468</v>
      </c>
    </row>
    <row r="1271" spans="7:14" ht="15" customHeight="1">
      <c r="G1271" s="40">
        <v>80004</v>
      </c>
      <c r="H1271" s="41" t="s">
        <v>1781</v>
      </c>
      <c r="J1271" s="40">
        <v>6808</v>
      </c>
      <c r="K1271" s="41" t="s">
        <v>735</v>
      </c>
      <c r="M1271" s="40">
        <v>608004014</v>
      </c>
      <c r="N1271" s="41" t="s">
        <v>371</v>
      </c>
    </row>
    <row r="1272" spans="7:14" ht="15" customHeight="1">
      <c r="G1272" s="40">
        <v>80005</v>
      </c>
      <c r="H1272" s="41" t="s">
        <v>1782</v>
      </c>
      <c r="J1272" s="40">
        <v>6809</v>
      </c>
      <c r="K1272" s="41" t="s">
        <v>1854</v>
      </c>
      <c r="M1272" s="40">
        <v>608006013</v>
      </c>
      <c r="N1272" s="41" t="s">
        <v>465</v>
      </c>
    </row>
    <row r="1273" spans="7:14" ht="15" customHeight="1">
      <c r="G1273" s="40">
        <v>80006</v>
      </c>
      <c r="H1273" s="41" t="s">
        <v>1770</v>
      </c>
      <c r="J1273" s="40">
        <v>6811</v>
      </c>
      <c r="K1273" s="41" t="s">
        <v>2011</v>
      </c>
      <c r="M1273" s="40">
        <v>608002009</v>
      </c>
      <c r="N1273" s="41" t="s">
        <v>285</v>
      </c>
    </row>
    <row r="1274" spans="7:14" ht="15" customHeight="1">
      <c r="G1274" s="40">
        <v>80007</v>
      </c>
      <c r="H1274" s="41" t="s">
        <v>1768</v>
      </c>
      <c r="J1274" s="40">
        <v>6812</v>
      </c>
      <c r="K1274" s="41" t="s">
        <v>1850</v>
      </c>
      <c r="M1274" s="40">
        <v>608002008</v>
      </c>
      <c r="N1274" s="41" t="s">
        <v>281</v>
      </c>
    </row>
    <row r="1275" spans="7:14" ht="15" customHeight="1">
      <c r="G1275" s="40">
        <v>81001</v>
      </c>
      <c r="H1275" s="41" t="s">
        <v>1229</v>
      </c>
      <c r="J1275" s="40">
        <v>6813</v>
      </c>
      <c r="K1275" s="41" t="s">
        <v>2012</v>
      </c>
      <c r="M1275" s="40">
        <v>608002007</v>
      </c>
      <c r="N1275" s="41" t="s">
        <v>277</v>
      </c>
    </row>
    <row r="1276" spans="7:14" ht="15" customHeight="1">
      <c r="G1276" s="40">
        <v>81002</v>
      </c>
      <c r="H1276" s="41" t="s">
        <v>1230</v>
      </c>
      <c r="J1276" s="40">
        <v>6814</v>
      </c>
      <c r="K1276" s="41" t="s">
        <v>2013</v>
      </c>
      <c r="M1276" s="40">
        <v>608888888</v>
      </c>
      <c r="N1276" s="41" t="s">
        <v>570</v>
      </c>
    </row>
    <row r="1277" spans="7:14" ht="15" customHeight="1">
      <c r="G1277" s="40">
        <v>81003</v>
      </c>
      <c r="H1277" s="41" t="s">
        <v>1232</v>
      </c>
      <c r="J1277" s="40">
        <v>6815</v>
      </c>
      <c r="K1277" s="41" t="s">
        <v>405</v>
      </c>
    </row>
    <row r="1278" spans="7:14" ht="15" customHeight="1">
      <c r="G1278" s="40">
        <v>81004</v>
      </c>
      <c r="H1278" s="41" t="s">
        <v>2014</v>
      </c>
      <c r="J1278" s="40">
        <v>6816</v>
      </c>
      <c r="K1278" s="41" t="s">
        <v>757</v>
      </c>
    </row>
    <row r="1279" spans="7:14" ht="15" customHeight="1">
      <c r="G1279" s="40">
        <v>82001</v>
      </c>
      <c r="H1279" s="41" t="s">
        <v>1066</v>
      </c>
      <c r="J1279" s="40">
        <v>6817</v>
      </c>
      <c r="K1279" s="41" t="s">
        <v>1848</v>
      </c>
    </row>
    <row r="1280" spans="7:14" ht="15" customHeight="1">
      <c r="G1280" s="40">
        <v>82002</v>
      </c>
      <c r="H1280" s="41" t="s">
        <v>1063</v>
      </c>
      <c r="J1280" s="40">
        <v>6818</v>
      </c>
      <c r="K1280" s="41" t="s">
        <v>2015</v>
      </c>
    </row>
    <row r="1281" spans="7:11" ht="15" customHeight="1">
      <c r="G1281" s="40">
        <v>82003</v>
      </c>
      <c r="H1281" s="41" t="s">
        <v>1051</v>
      </c>
      <c r="J1281" s="40">
        <v>6819</v>
      </c>
      <c r="K1281" s="41" t="s">
        <v>2016</v>
      </c>
    </row>
    <row r="1282" spans="7:11" ht="15" customHeight="1">
      <c r="G1282" s="40">
        <v>82004</v>
      </c>
      <c r="H1282" s="41" t="s">
        <v>1053</v>
      </c>
      <c r="J1282" s="40">
        <v>6898</v>
      </c>
      <c r="K1282" s="41" t="s">
        <v>2017</v>
      </c>
    </row>
    <row r="1283" spans="7:11" ht="15" customHeight="1">
      <c r="G1283" s="40">
        <v>82005</v>
      </c>
      <c r="H1283" s="41" t="s">
        <v>917</v>
      </c>
      <c r="J1283" s="40">
        <v>6902</v>
      </c>
      <c r="K1283" s="41" t="s">
        <v>1863</v>
      </c>
    </row>
    <row r="1284" spans="7:11" ht="15" customHeight="1">
      <c r="G1284" s="40">
        <v>82006</v>
      </c>
      <c r="H1284" s="41" t="s">
        <v>1057</v>
      </c>
      <c r="J1284" s="40">
        <v>6903</v>
      </c>
      <c r="K1284" s="41" t="s">
        <v>1862</v>
      </c>
    </row>
    <row r="1285" spans="7:11" ht="15" customHeight="1">
      <c r="G1285" s="40">
        <v>82007</v>
      </c>
      <c r="H1285" s="41" t="s">
        <v>1055</v>
      </c>
      <c r="J1285" s="40">
        <v>6904</v>
      </c>
      <c r="K1285" s="41" t="s">
        <v>1858</v>
      </c>
    </row>
    <row r="1286" spans="7:11" ht="15" customHeight="1">
      <c r="G1286" s="40">
        <v>82008</v>
      </c>
      <c r="H1286" s="41" t="s">
        <v>1060</v>
      </c>
      <c r="J1286" s="40">
        <v>6905</v>
      </c>
      <c r="K1286" s="41" t="s">
        <v>1074</v>
      </c>
    </row>
    <row r="1287" spans="7:11" ht="15" customHeight="1">
      <c r="G1287" s="40">
        <v>82009</v>
      </c>
      <c r="H1287" s="41" t="s">
        <v>1058</v>
      </c>
      <c r="J1287" s="40">
        <v>6906</v>
      </c>
      <c r="K1287" s="41" t="s">
        <v>1861</v>
      </c>
    </row>
    <row r="1288" spans="7:11" ht="15" customHeight="1">
      <c r="G1288" s="40">
        <v>82010</v>
      </c>
      <c r="H1288" s="41" t="s">
        <v>1068</v>
      </c>
      <c r="J1288" s="40">
        <v>6907</v>
      </c>
      <c r="K1288" s="41" t="s">
        <v>352</v>
      </c>
    </row>
    <row r="1289" spans="7:11" ht="15" customHeight="1">
      <c r="G1289" s="40">
        <v>82011</v>
      </c>
      <c r="H1289" s="41" t="s">
        <v>1070</v>
      </c>
      <c r="J1289" s="40">
        <v>6908</v>
      </c>
      <c r="K1289" s="41" t="s">
        <v>2018</v>
      </c>
    </row>
    <row r="1290" spans="7:11" ht="15" customHeight="1">
      <c r="G1290" s="40">
        <v>83001</v>
      </c>
      <c r="H1290" s="41" t="s">
        <v>1947</v>
      </c>
      <c r="J1290" s="40">
        <v>6909</v>
      </c>
      <c r="K1290" s="41" t="s">
        <v>2019</v>
      </c>
    </row>
    <row r="1291" spans="7:11" ht="15" customHeight="1">
      <c r="G1291" s="40">
        <v>83002</v>
      </c>
      <c r="H1291" s="41" t="s">
        <v>1973</v>
      </c>
      <c r="J1291" s="40">
        <v>6910</v>
      </c>
      <c r="K1291" s="41" t="s">
        <v>1860</v>
      </c>
    </row>
    <row r="1292" spans="7:11" ht="15" customHeight="1">
      <c r="G1292" s="40">
        <v>83003</v>
      </c>
      <c r="H1292" s="41" t="s">
        <v>1981</v>
      </c>
      <c r="J1292" s="40">
        <v>6911</v>
      </c>
      <c r="K1292" s="41" t="s">
        <v>1857</v>
      </c>
    </row>
    <row r="1293" spans="7:11" ht="15" customHeight="1">
      <c r="G1293" s="40">
        <v>83004</v>
      </c>
      <c r="H1293" s="41" t="s">
        <v>2020</v>
      </c>
      <c r="J1293" s="40">
        <v>6912</v>
      </c>
      <c r="K1293" s="41" t="s">
        <v>639</v>
      </c>
    </row>
    <row r="1294" spans="7:11" ht="15" customHeight="1">
      <c r="G1294" s="40">
        <v>83005</v>
      </c>
      <c r="H1294" s="41" t="s">
        <v>1950</v>
      </c>
      <c r="J1294" s="40">
        <v>6914</v>
      </c>
      <c r="K1294" s="41" t="s">
        <v>1124</v>
      </c>
    </row>
    <row r="1295" spans="7:11" ht="15" customHeight="1">
      <c r="G1295" s="40">
        <v>83006</v>
      </c>
      <c r="H1295" s="41" t="s">
        <v>1960</v>
      </c>
      <c r="J1295" s="40">
        <v>6915</v>
      </c>
      <c r="K1295" s="41" t="s">
        <v>1859</v>
      </c>
    </row>
    <row r="1296" spans="7:11" ht="15" customHeight="1">
      <c r="G1296" s="40">
        <v>83007</v>
      </c>
      <c r="H1296" s="41" t="s">
        <v>924</v>
      </c>
      <c r="J1296" s="40">
        <v>6916</v>
      </c>
      <c r="K1296" s="41" t="s">
        <v>2021</v>
      </c>
    </row>
    <row r="1297" spans="7:11" ht="15" customHeight="1">
      <c r="G1297" s="40">
        <v>83008</v>
      </c>
      <c r="H1297" s="41" t="s">
        <v>695</v>
      </c>
      <c r="J1297" s="40">
        <v>6917</v>
      </c>
      <c r="K1297" s="41" t="s">
        <v>1190</v>
      </c>
    </row>
    <row r="1298" spans="7:11" ht="15" customHeight="1">
      <c r="G1298" s="40">
        <v>83009</v>
      </c>
      <c r="H1298" s="41" t="s">
        <v>1967</v>
      </c>
      <c r="J1298" s="40">
        <v>6918</v>
      </c>
      <c r="K1298" s="41" t="s">
        <v>582</v>
      </c>
    </row>
    <row r="1299" spans="7:11" ht="15" customHeight="1">
      <c r="G1299" s="40">
        <v>83010</v>
      </c>
      <c r="H1299" s="41" t="s">
        <v>1962</v>
      </c>
      <c r="J1299" s="40">
        <v>6998</v>
      </c>
      <c r="K1299" s="41" t="s">
        <v>2022</v>
      </c>
    </row>
    <row r="1300" spans="7:11" ht="15" customHeight="1">
      <c r="G1300" s="40">
        <v>83011</v>
      </c>
      <c r="H1300" s="41" t="s">
        <v>1937</v>
      </c>
      <c r="J1300" s="40">
        <v>7002</v>
      </c>
      <c r="K1300" s="41" t="s">
        <v>2023</v>
      </c>
    </row>
    <row r="1301" spans="7:11" ht="15" customHeight="1">
      <c r="G1301" s="40">
        <v>83012</v>
      </c>
      <c r="H1301" s="41" t="s">
        <v>1943</v>
      </c>
      <c r="J1301" s="40">
        <v>7004</v>
      </c>
      <c r="K1301" s="41" t="s">
        <v>1880</v>
      </c>
    </row>
    <row r="1302" spans="7:11" ht="15" customHeight="1">
      <c r="G1302" s="40">
        <v>83013</v>
      </c>
      <c r="H1302" s="41" t="s">
        <v>1968</v>
      </c>
      <c r="J1302" s="40">
        <v>7005</v>
      </c>
      <c r="K1302" s="41" t="s">
        <v>1875</v>
      </c>
    </row>
    <row r="1303" spans="7:11" ht="15" customHeight="1">
      <c r="G1303" s="40">
        <v>83014</v>
      </c>
      <c r="H1303" s="41" t="s">
        <v>1971</v>
      </c>
      <c r="J1303" s="40">
        <v>7098</v>
      </c>
      <c r="K1303" s="41" t="s">
        <v>2024</v>
      </c>
    </row>
    <row r="1304" spans="7:11" ht="15" customHeight="1">
      <c r="G1304" s="40">
        <v>83015</v>
      </c>
      <c r="H1304" s="41" t="s">
        <v>1970</v>
      </c>
      <c r="J1304" s="40">
        <v>7101</v>
      </c>
      <c r="K1304" s="41" t="s">
        <v>1896</v>
      </c>
    </row>
    <row r="1305" spans="7:11" ht="15" customHeight="1">
      <c r="G1305" s="40">
        <v>83016</v>
      </c>
      <c r="H1305" s="41" t="s">
        <v>2025</v>
      </c>
      <c r="J1305" s="40">
        <v>7102</v>
      </c>
      <c r="K1305" s="41" t="s">
        <v>1891</v>
      </c>
    </row>
    <row r="1306" spans="7:11" ht="15" customHeight="1">
      <c r="G1306" s="40">
        <v>85001</v>
      </c>
      <c r="H1306" s="41" t="s">
        <v>1832</v>
      </c>
      <c r="J1306" s="40">
        <v>7103</v>
      </c>
      <c r="K1306" s="41" t="s">
        <v>1696</v>
      </c>
    </row>
    <row r="1307" spans="7:11" ht="15" customHeight="1">
      <c r="G1307" s="40">
        <v>85002</v>
      </c>
      <c r="H1307" s="41" t="s">
        <v>1841</v>
      </c>
      <c r="J1307" s="40">
        <v>7104</v>
      </c>
      <c r="K1307" s="41" t="s">
        <v>1899</v>
      </c>
    </row>
    <row r="1308" spans="7:11" ht="15" customHeight="1">
      <c r="G1308" s="40">
        <v>85003</v>
      </c>
      <c r="H1308" s="41" t="s">
        <v>1835</v>
      </c>
      <c r="J1308" s="40">
        <v>7105</v>
      </c>
      <c r="K1308" s="41" t="s">
        <v>1897</v>
      </c>
    </row>
    <row r="1309" spans="7:11" ht="15" customHeight="1">
      <c r="G1309" s="40">
        <v>97001</v>
      </c>
      <c r="H1309" s="41" t="s">
        <v>766</v>
      </c>
      <c r="J1309" s="40">
        <v>7106</v>
      </c>
      <c r="K1309" s="41" t="s">
        <v>1894</v>
      </c>
    </row>
    <row r="1310" spans="7:11" ht="15" customHeight="1">
      <c r="G1310" s="40">
        <v>98001</v>
      </c>
      <c r="H1310" s="41" t="s">
        <v>1349</v>
      </c>
      <c r="J1310" s="40">
        <v>7107</v>
      </c>
      <c r="K1310" s="41" t="s">
        <v>1890</v>
      </c>
    </row>
    <row r="1311" spans="7:11" ht="15" customHeight="1">
      <c r="G1311" s="40">
        <v>888888</v>
      </c>
      <c r="H1311" s="41" t="s">
        <v>570</v>
      </c>
      <c r="J1311" s="40">
        <v>7108</v>
      </c>
      <c r="K1311" s="41" t="s">
        <v>1898</v>
      </c>
    </row>
    <row r="1312" spans="7:11" ht="15" customHeight="1">
      <c r="J1312" s="40">
        <v>7109</v>
      </c>
      <c r="K1312" s="41" t="s">
        <v>1524</v>
      </c>
    </row>
    <row r="1313" spans="10:11" ht="15" customHeight="1">
      <c r="J1313" s="40">
        <v>7110</v>
      </c>
      <c r="K1313" s="41" t="s">
        <v>640</v>
      </c>
    </row>
    <row r="1314" spans="10:11" ht="15" customHeight="1">
      <c r="J1314" s="40">
        <v>7111</v>
      </c>
      <c r="K1314" s="41" t="s">
        <v>1888</v>
      </c>
    </row>
    <row r="1315" spans="10:11" ht="15" customHeight="1">
      <c r="J1315" s="40">
        <v>7112</v>
      </c>
      <c r="K1315" s="41" t="s">
        <v>1702</v>
      </c>
    </row>
    <row r="1316" spans="10:11" ht="15" customHeight="1">
      <c r="J1316" s="40">
        <v>7113</v>
      </c>
      <c r="K1316" s="41" t="s">
        <v>535</v>
      </c>
    </row>
    <row r="1317" spans="10:11" ht="15" customHeight="1">
      <c r="J1317" s="40">
        <v>7114</v>
      </c>
      <c r="K1317" s="41" t="s">
        <v>1893</v>
      </c>
    </row>
    <row r="1318" spans="10:11" ht="15" customHeight="1">
      <c r="J1318" s="40">
        <v>7201</v>
      </c>
      <c r="K1318" s="41" t="s">
        <v>2026</v>
      </c>
    </row>
    <row r="1319" spans="10:11" ht="15" customHeight="1">
      <c r="J1319" s="40">
        <v>7202</v>
      </c>
      <c r="K1319" s="41" t="s">
        <v>1907</v>
      </c>
    </row>
    <row r="1320" spans="10:11" ht="15" customHeight="1">
      <c r="J1320" s="40">
        <v>7203</v>
      </c>
      <c r="K1320" s="41" t="s">
        <v>1914</v>
      </c>
    </row>
    <row r="1321" spans="10:11" ht="15" customHeight="1">
      <c r="J1321" s="40">
        <v>7205</v>
      </c>
      <c r="K1321" s="41" t="s">
        <v>1920</v>
      </c>
    </row>
    <row r="1322" spans="10:11" ht="15" customHeight="1">
      <c r="J1322" s="40">
        <v>7206</v>
      </c>
      <c r="K1322" s="41" t="s">
        <v>1922</v>
      </c>
    </row>
    <row r="1323" spans="10:11" ht="15" customHeight="1">
      <c r="J1323" s="40">
        <v>7207</v>
      </c>
      <c r="K1323" s="41" t="s">
        <v>1913</v>
      </c>
    </row>
    <row r="1324" spans="10:11" ht="15" customHeight="1">
      <c r="J1324" s="40">
        <v>7208</v>
      </c>
      <c r="K1324" s="41" t="s">
        <v>2027</v>
      </c>
    </row>
    <row r="1325" spans="10:11" ht="15" customHeight="1">
      <c r="J1325" s="40">
        <v>7209</v>
      </c>
      <c r="K1325" s="41" t="s">
        <v>2028</v>
      </c>
    </row>
    <row r="1326" spans="10:11" ht="15" customHeight="1">
      <c r="J1326" s="40">
        <v>7210</v>
      </c>
      <c r="K1326" s="41" t="s">
        <v>1915</v>
      </c>
    </row>
    <row r="1327" spans="10:11" ht="15" customHeight="1">
      <c r="J1327" s="40">
        <v>7211</v>
      </c>
      <c r="K1327" s="41" t="s">
        <v>1917</v>
      </c>
    </row>
    <row r="1328" spans="10:11" ht="15" customHeight="1">
      <c r="J1328" s="40">
        <v>7212</v>
      </c>
      <c r="K1328" s="41" t="s">
        <v>461</v>
      </c>
    </row>
    <row r="1329" spans="10:11" ht="15" customHeight="1">
      <c r="J1329" s="40">
        <v>7213</v>
      </c>
      <c r="K1329" s="41" t="s">
        <v>1921</v>
      </c>
    </row>
    <row r="1330" spans="10:11" ht="15" customHeight="1">
      <c r="J1330" s="40">
        <v>7214</v>
      </c>
      <c r="K1330" s="41" t="s">
        <v>1908</v>
      </c>
    </row>
    <row r="1331" spans="10:11" ht="15" customHeight="1">
      <c r="J1331" s="40">
        <v>7215</v>
      </c>
      <c r="K1331" s="41" t="s">
        <v>1910</v>
      </c>
    </row>
    <row r="1332" spans="10:11" ht="15" customHeight="1">
      <c r="J1332" s="40">
        <v>7216</v>
      </c>
      <c r="K1332" s="41" t="s">
        <v>1919</v>
      </c>
    </row>
    <row r="1333" spans="10:11" ht="15" customHeight="1">
      <c r="J1333" s="40">
        <v>7217</v>
      </c>
      <c r="K1333" s="41" t="s">
        <v>2029</v>
      </c>
    </row>
    <row r="1334" spans="10:11" ht="15" customHeight="1">
      <c r="J1334" s="40">
        <v>7218</v>
      </c>
      <c r="K1334" s="41" t="s">
        <v>1912</v>
      </c>
    </row>
    <row r="1335" spans="10:11" ht="15" customHeight="1">
      <c r="J1335" s="40">
        <v>7219</v>
      </c>
      <c r="K1335" s="41" t="s">
        <v>1923</v>
      </c>
    </row>
    <row r="1336" spans="10:11" ht="15" customHeight="1">
      <c r="J1336" s="40">
        <v>7220</v>
      </c>
      <c r="K1336" s="41" t="s">
        <v>1927</v>
      </c>
    </row>
    <row r="1337" spans="10:11" ht="15" customHeight="1">
      <c r="J1337" s="40">
        <v>7221</v>
      </c>
      <c r="K1337" s="41" t="s">
        <v>1929</v>
      </c>
    </row>
    <row r="1338" spans="10:11" ht="15" customHeight="1">
      <c r="J1338" s="40">
        <v>7222</v>
      </c>
      <c r="K1338" s="41" t="s">
        <v>1905</v>
      </c>
    </row>
    <row r="1339" spans="10:11" ht="15" customHeight="1">
      <c r="J1339" s="40">
        <v>7223</v>
      </c>
      <c r="K1339" s="41" t="s">
        <v>1924</v>
      </c>
    </row>
    <row r="1340" spans="10:11" ht="15" customHeight="1">
      <c r="J1340" s="40">
        <v>7225</v>
      </c>
      <c r="K1340" s="41" t="s">
        <v>2030</v>
      </c>
    </row>
    <row r="1341" spans="10:11" ht="15" customHeight="1">
      <c r="J1341" s="40">
        <v>7226</v>
      </c>
      <c r="K1341" s="41" t="s">
        <v>2031</v>
      </c>
    </row>
    <row r="1342" spans="10:11" ht="15" customHeight="1">
      <c r="J1342" s="40">
        <v>7227</v>
      </c>
      <c r="K1342" s="41" t="s">
        <v>642</v>
      </c>
    </row>
    <row r="1343" spans="10:11" ht="15" customHeight="1" thickBot="1">
      <c r="J1343" s="40">
        <v>7298</v>
      </c>
      <c r="K1343" s="41" t="s">
        <v>2032</v>
      </c>
    </row>
    <row r="1344" spans="10:11" ht="15" customHeight="1" thickBot="1">
      <c r="J1344" s="259">
        <v>7302</v>
      </c>
      <c r="K1344" s="260" t="s">
        <v>532</v>
      </c>
    </row>
    <row r="1345" spans="10:11" ht="15" customHeight="1" thickBot="1">
      <c r="J1345" s="261">
        <v>7303</v>
      </c>
      <c r="K1345" s="262" t="s">
        <v>1954</v>
      </c>
    </row>
    <row r="1346" spans="10:11" ht="15" customHeight="1" thickBot="1">
      <c r="J1346" s="261">
        <v>7305</v>
      </c>
      <c r="K1346" s="262" t="s">
        <v>1961</v>
      </c>
    </row>
    <row r="1347" spans="10:11" ht="15" customHeight="1" thickBot="1">
      <c r="J1347" s="261">
        <v>7306</v>
      </c>
      <c r="K1347" s="262" t="s">
        <v>1966</v>
      </c>
    </row>
    <row r="1348" spans="10:11" ht="15" customHeight="1" thickBot="1">
      <c r="J1348" s="261">
        <v>7307</v>
      </c>
      <c r="K1348" s="262" t="s">
        <v>1942</v>
      </c>
    </row>
    <row r="1349" spans="10:11" ht="15" customHeight="1" thickBot="1">
      <c r="J1349" s="261">
        <v>7308</v>
      </c>
      <c r="K1349" s="262" t="s">
        <v>2033</v>
      </c>
    </row>
    <row r="1350" spans="10:11" ht="15" customHeight="1" thickBot="1">
      <c r="J1350" s="261">
        <v>7311</v>
      </c>
      <c r="K1350" s="262" t="s">
        <v>1951</v>
      </c>
    </row>
    <row r="1351" spans="10:11" ht="15" customHeight="1" thickBot="1">
      <c r="J1351" s="261">
        <v>7312</v>
      </c>
      <c r="K1351" s="262" t="s">
        <v>1953</v>
      </c>
    </row>
    <row r="1352" spans="10:11" ht="15" customHeight="1" thickBot="1">
      <c r="J1352" s="261">
        <v>7313</v>
      </c>
      <c r="K1352" s="262" t="s">
        <v>1969</v>
      </c>
    </row>
    <row r="1353" spans="10:11" ht="15" customHeight="1" thickBot="1">
      <c r="J1353" s="261">
        <v>7315</v>
      </c>
      <c r="K1353" s="262" t="s">
        <v>1946</v>
      </c>
    </row>
    <row r="1354" spans="10:11" ht="15" customHeight="1" thickBot="1">
      <c r="J1354" s="261">
        <v>7317</v>
      </c>
      <c r="K1354" s="262" t="s">
        <v>1948</v>
      </c>
    </row>
    <row r="1355" spans="10:11" ht="15" customHeight="1" thickBot="1">
      <c r="J1355" s="261">
        <v>7318</v>
      </c>
      <c r="K1355" s="262" t="s">
        <v>2034</v>
      </c>
    </row>
    <row r="1356" spans="10:11" ht="15" customHeight="1" thickBot="1">
      <c r="J1356" s="261">
        <v>7319</v>
      </c>
      <c r="K1356" s="262" t="s">
        <v>1936</v>
      </c>
    </row>
    <row r="1357" spans="10:11" ht="15" customHeight="1" thickBot="1">
      <c r="J1357" s="261">
        <v>7322</v>
      </c>
      <c r="K1357" s="262" t="s">
        <v>1934</v>
      </c>
    </row>
    <row r="1358" spans="10:11" ht="15" customHeight="1" thickBot="1">
      <c r="J1358" s="261">
        <v>7323</v>
      </c>
      <c r="K1358" s="262" t="s">
        <v>1963</v>
      </c>
    </row>
    <row r="1359" spans="10:11" ht="15" customHeight="1" thickBot="1">
      <c r="J1359" s="261">
        <v>7324</v>
      </c>
      <c r="K1359" s="262" t="s">
        <v>757</v>
      </c>
    </row>
    <row r="1360" spans="10:11" ht="15" customHeight="1" thickBot="1">
      <c r="J1360" s="261">
        <v>7325</v>
      </c>
      <c r="K1360" s="262" t="s">
        <v>1225</v>
      </c>
    </row>
    <row r="1361" spans="10:11" ht="15" customHeight="1" thickBot="1">
      <c r="J1361" s="261">
        <v>7327</v>
      </c>
      <c r="K1361" s="262" t="s">
        <v>1965</v>
      </c>
    </row>
    <row r="1362" spans="10:11" ht="15" customHeight="1" thickBot="1">
      <c r="J1362" s="261">
        <v>7328</v>
      </c>
      <c r="K1362" s="262" t="s">
        <v>2035</v>
      </c>
    </row>
    <row r="1363" spans="10:11" ht="15" customHeight="1" thickBot="1">
      <c r="J1363" s="261">
        <v>7330</v>
      </c>
      <c r="K1363" s="262" t="s">
        <v>1957</v>
      </c>
    </row>
    <row r="1364" spans="10:11" ht="15" customHeight="1" thickBot="1">
      <c r="J1364" s="261">
        <v>7332</v>
      </c>
      <c r="K1364" s="262" t="s">
        <v>1933</v>
      </c>
    </row>
    <row r="1365" spans="10:11" ht="15" customHeight="1" thickBot="1">
      <c r="J1365" s="261">
        <v>7333</v>
      </c>
      <c r="K1365" s="262" t="s">
        <v>2036</v>
      </c>
    </row>
    <row r="1366" spans="10:11" ht="15" customHeight="1" thickBot="1">
      <c r="J1366" s="261">
        <v>7338</v>
      </c>
      <c r="K1366" s="262" t="s">
        <v>1719</v>
      </c>
    </row>
    <row r="1367" spans="10:11" ht="15" customHeight="1" thickBot="1">
      <c r="J1367" s="261">
        <v>7340</v>
      </c>
      <c r="K1367" s="262" t="s">
        <v>2037</v>
      </c>
    </row>
    <row r="1368" spans="10:11" ht="15" customHeight="1" thickBot="1">
      <c r="J1368" s="261">
        <v>7341</v>
      </c>
      <c r="K1368" s="262" t="s">
        <v>646</v>
      </c>
    </row>
    <row r="1369" spans="10:11" ht="15" customHeight="1" thickBot="1">
      <c r="J1369" s="261">
        <v>7343</v>
      </c>
      <c r="K1369" s="262" t="s">
        <v>2038</v>
      </c>
    </row>
    <row r="1370" spans="10:11" ht="15" customHeight="1" thickBot="1">
      <c r="J1370" s="261">
        <v>7344</v>
      </c>
      <c r="K1370" s="262" t="s">
        <v>2039</v>
      </c>
    </row>
    <row r="1371" spans="10:11" ht="15" customHeight="1" thickBot="1">
      <c r="J1371" s="261">
        <v>7398</v>
      </c>
      <c r="K1371" s="262" t="s">
        <v>2040</v>
      </c>
    </row>
    <row r="1372" spans="10:11" ht="15" customHeight="1">
      <c r="J1372" s="40">
        <v>7401</v>
      </c>
      <c r="K1372" s="41" t="s">
        <v>2041</v>
      </c>
    </row>
    <row r="1373" spans="10:11" ht="15" customHeight="1">
      <c r="J1373" s="40">
        <v>7402</v>
      </c>
      <c r="K1373" s="41" t="s">
        <v>2042</v>
      </c>
    </row>
    <row r="1374" spans="10:11" ht="15" customHeight="1">
      <c r="J1374" s="40">
        <v>7403</v>
      </c>
      <c r="K1374" s="41" t="s">
        <v>2043</v>
      </c>
    </row>
    <row r="1375" spans="10:11" ht="15" customHeight="1">
      <c r="J1375" s="40">
        <v>7404</v>
      </c>
      <c r="K1375" s="41" t="s">
        <v>1972</v>
      </c>
    </row>
    <row r="1376" spans="10:11" ht="15" customHeight="1">
      <c r="J1376" s="40">
        <v>7405</v>
      </c>
      <c r="K1376" s="41" t="s">
        <v>2044</v>
      </c>
    </row>
    <row r="1377" spans="10:11" ht="15" customHeight="1">
      <c r="J1377" s="40">
        <v>7498</v>
      </c>
      <c r="K1377" s="41" t="s">
        <v>2045</v>
      </c>
    </row>
    <row r="1378" spans="10:11" ht="15" customHeight="1">
      <c r="J1378" s="40">
        <v>7501</v>
      </c>
      <c r="K1378" s="41" t="s">
        <v>2046</v>
      </c>
    </row>
    <row r="1379" spans="10:11" ht="15" customHeight="1">
      <c r="J1379" s="40">
        <v>7502</v>
      </c>
      <c r="K1379" s="41" t="s">
        <v>2047</v>
      </c>
    </row>
    <row r="1380" spans="10:11" ht="15" customHeight="1">
      <c r="J1380" s="40">
        <v>7503</v>
      </c>
      <c r="K1380" s="41" t="s">
        <v>2048</v>
      </c>
    </row>
    <row r="1381" spans="10:11" ht="15" customHeight="1">
      <c r="J1381" s="40">
        <v>7504</v>
      </c>
      <c r="K1381" s="41" t="s">
        <v>2049</v>
      </c>
    </row>
    <row r="1382" spans="10:11" ht="15" customHeight="1">
      <c r="J1382" s="40">
        <v>7598</v>
      </c>
      <c r="K1382" s="41" t="s">
        <v>2050</v>
      </c>
    </row>
    <row r="1383" spans="10:11" ht="15" customHeight="1">
      <c r="J1383" s="40">
        <v>7601</v>
      </c>
      <c r="K1383" s="41" t="s">
        <v>1991</v>
      </c>
    </row>
    <row r="1384" spans="10:11" ht="15" customHeight="1">
      <c r="J1384" s="40">
        <v>7602</v>
      </c>
      <c r="K1384" s="41" t="s">
        <v>2051</v>
      </c>
    </row>
    <row r="1385" spans="10:11" ht="15" customHeight="1">
      <c r="J1385" s="40">
        <v>7603</v>
      </c>
      <c r="K1385" s="41" t="s">
        <v>2052</v>
      </c>
    </row>
    <row r="1386" spans="10:11" ht="15" customHeight="1">
      <c r="J1386" s="40">
        <v>7604</v>
      </c>
      <c r="K1386" s="41" t="s">
        <v>655</v>
      </c>
    </row>
    <row r="1387" spans="10:11" ht="15" customHeight="1">
      <c r="J1387" s="40">
        <v>7605</v>
      </c>
      <c r="K1387" s="41" t="s">
        <v>660</v>
      </c>
    </row>
    <row r="1388" spans="10:11" ht="15" customHeight="1">
      <c r="J1388" s="40">
        <v>7606</v>
      </c>
      <c r="K1388" s="41" t="s">
        <v>663</v>
      </c>
    </row>
    <row r="1389" spans="10:11" ht="15" customHeight="1">
      <c r="J1389" s="40">
        <v>7607</v>
      </c>
      <c r="K1389" s="41" t="s">
        <v>2053</v>
      </c>
    </row>
    <row r="1390" spans="10:11" ht="15" customHeight="1">
      <c r="J1390" s="40">
        <v>7698</v>
      </c>
      <c r="K1390" s="41" t="s">
        <v>2054</v>
      </c>
    </row>
    <row r="1391" spans="10:11" ht="15" customHeight="1">
      <c r="J1391" s="40">
        <v>7701</v>
      </c>
      <c r="K1391" s="41" t="s">
        <v>2055</v>
      </c>
    </row>
    <row r="1392" spans="10:11" ht="15" customHeight="1">
      <c r="J1392" s="40">
        <v>7702</v>
      </c>
      <c r="K1392" s="41" t="s">
        <v>1764</v>
      </c>
    </row>
    <row r="1393" spans="10:11" ht="15" customHeight="1">
      <c r="J1393" s="40">
        <v>7703</v>
      </c>
      <c r="K1393" s="41" t="s">
        <v>2056</v>
      </c>
    </row>
    <row r="1394" spans="10:11" ht="15" customHeight="1">
      <c r="J1394" s="40">
        <v>7705</v>
      </c>
      <c r="K1394" s="41" t="s">
        <v>1999</v>
      </c>
    </row>
    <row r="1395" spans="10:11" ht="15" customHeight="1">
      <c r="J1395" s="40">
        <v>7706</v>
      </c>
      <c r="K1395" s="41" t="s">
        <v>1994</v>
      </c>
    </row>
    <row r="1396" spans="10:11" ht="15" customHeight="1">
      <c r="J1396" s="40">
        <v>7707</v>
      </c>
      <c r="K1396" s="41" t="s">
        <v>1996</v>
      </c>
    </row>
    <row r="1397" spans="10:11" ht="15" customHeight="1">
      <c r="J1397" s="40">
        <v>7708</v>
      </c>
      <c r="K1397" s="41" t="s">
        <v>344</v>
      </c>
    </row>
    <row r="1398" spans="10:11" ht="15" customHeight="1">
      <c r="J1398" s="40">
        <v>7798</v>
      </c>
      <c r="K1398" s="41" t="s">
        <v>2057</v>
      </c>
    </row>
    <row r="1399" spans="10:11" ht="15" customHeight="1">
      <c r="J1399" s="40">
        <v>7802</v>
      </c>
      <c r="K1399" s="41" t="s">
        <v>536</v>
      </c>
    </row>
    <row r="1400" spans="10:11" ht="15" customHeight="1">
      <c r="J1400" s="40">
        <v>7803</v>
      </c>
      <c r="K1400" s="41" t="s">
        <v>2058</v>
      </c>
    </row>
    <row r="1401" spans="10:11" ht="15" customHeight="1">
      <c r="J1401" s="40">
        <v>7804</v>
      </c>
      <c r="K1401" s="41" t="s">
        <v>2059</v>
      </c>
    </row>
    <row r="1402" spans="10:11" ht="15" customHeight="1">
      <c r="J1402" s="40">
        <v>7808</v>
      </c>
      <c r="K1402" s="41" t="s">
        <v>1314</v>
      </c>
    </row>
    <row r="1403" spans="10:11" ht="15" customHeight="1">
      <c r="J1403" s="40">
        <v>7898</v>
      </c>
      <c r="K1403" s="41" t="s">
        <v>2060</v>
      </c>
    </row>
    <row r="1404" spans="10:11" ht="15" customHeight="1">
      <c r="J1404" s="40">
        <v>7901</v>
      </c>
      <c r="K1404" s="41" t="s">
        <v>298</v>
      </c>
    </row>
    <row r="1405" spans="10:11" ht="15" customHeight="1">
      <c r="J1405" s="40">
        <v>7902</v>
      </c>
      <c r="K1405" s="41" t="s">
        <v>2061</v>
      </c>
    </row>
    <row r="1406" spans="10:11" ht="15" customHeight="1">
      <c r="J1406" s="40">
        <v>7903</v>
      </c>
      <c r="K1406" s="41" t="s">
        <v>1195</v>
      </c>
    </row>
    <row r="1407" spans="10:11" ht="15" customHeight="1">
      <c r="J1407" s="40">
        <v>7905</v>
      </c>
      <c r="K1407" s="41" t="s">
        <v>2062</v>
      </c>
    </row>
    <row r="1408" spans="10:11" ht="15" customHeight="1">
      <c r="J1408" s="40">
        <v>7998</v>
      </c>
      <c r="K1408" s="41" t="s">
        <v>2063</v>
      </c>
    </row>
    <row r="1409" spans="10:11" ht="15" customHeight="1">
      <c r="J1409" s="40">
        <v>8001</v>
      </c>
      <c r="K1409" s="41" t="s">
        <v>1778</v>
      </c>
    </row>
    <row r="1410" spans="10:11" ht="15" customHeight="1">
      <c r="J1410" s="40">
        <v>8002</v>
      </c>
      <c r="K1410" s="41" t="s">
        <v>1768</v>
      </c>
    </row>
    <row r="1411" spans="10:11" ht="15" customHeight="1">
      <c r="J1411" s="40">
        <v>8003</v>
      </c>
      <c r="K1411" s="41" t="s">
        <v>1780</v>
      </c>
    </row>
    <row r="1412" spans="10:11" ht="15" customHeight="1">
      <c r="J1412" s="40">
        <v>8004</v>
      </c>
      <c r="K1412" s="41" t="s">
        <v>1781</v>
      </c>
    </row>
    <row r="1413" spans="10:11" ht="15" customHeight="1">
      <c r="J1413" s="40">
        <v>8005</v>
      </c>
      <c r="K1413" s="41" t="s">
        <v>1782</v>
      </c>
    </row>
    <row r="1414" spans="10:11" ht="15" customHeight="1">
      <c r="J1414" s="40">
        <v>8006</v>
      </c>
      <c r="K1414" s="41" t="s">
        <v>1779</v>
      </c>
    </row>
    <row r="1415" spans="10:11" ht="15" customHeight="1">
      <c r="J1415" s="40">
        <v>8007</v>
      </c>
      <c r="K1415" s="41" t="s">
        <v>1770</v>
      </c>
    </row>
    <row r="1416" spans="10:11" ht="15" customHeight="1">
      <c r="J1416" s="40">
        <v>8198</v>
      </c>
      <c r="K1416" s="41" t="s">
        <v>2064</v>
      </c>
    </row>
    <row r="1417" spans="10:11" ht="15" customHeight="1">
      <c r="J1417" s="40">
        <v>8201</v>
      </c>
      <c r="K1417" s="41" t="s">
        <v>917</v>
      </c>
    </row>
    <row r="1418" spans="10:11" ht="15" customHeight="1">
      <c r="J1418" s="40">
        <v>8202</v>
      </c>
      <c r="K1418" s="41" t="s">
        <v>1058</v>
      </c>
    </row>
    <row r="1419" spans="10:11" ht="15" customHeight="1">
      <c r="J1419" s="40">
        <v>8203</v>
      </c>
      <c r="K1419" s="41" t="s">
        <v>1068</v>
      </c>
    </row>
    <row r="1420" spans="10:11" ht="15" customHeight="1">
      <c r="J1420" s="40">
        <v>8204</v>
      </c>
      <c r="K1420" s="41" t="s">
        <v>1057</v>
      </c>
    </row>
    <row r="1421" spans="10:11" ht="15" customHeight="1">
      <c r="J1421" s="40">
        <v>8205</v>
      </c>
      <c r="K1421" s="41" t="s">
        <v>1060</v>
      </c>
    </row>
    <row r="1422" spans="10:11" ht="15" customHeight="1">
      <c r="J1422" s="40">
        <v>8206</v>
      </c>
      <c r="K1422" s="41" t="s">
        <v>1070</v>
      </c>
    </row>
    <row r="1423" spans="10:11" ht="15" customHeight="1">
      <c r="J1423" s="40">
        <v>8207</v>
      </c>
      <c r="K1423" s="41" t="s">
        <v>1051</v>
      </c>
    </row>
    <row r="1424" spans="10:11" ht="15" customHeight="1">
      <c r="J1424" s="40">
        <v>8208</v>
      </c>
      <c r="K1424" s="41" t="s">
        <v>1066</v>
      </c>
    </row>
    <row r="1425" spans="10:11" ht="15" customHeight="1">
      <c r="J1425" s="40">
        <v>8209</v>
      </c>
      <c r="K1425" s="41" t="s">
        <v>2065</v>
      </c>
    </row>
    <row r="1426" spans="10:11" ht="15" customHeight="1">
      <c r="J1426" s="40">
        <v>8210</v>
      </c>
      <c r="K1426" s="41" t="s">
        <v>1063</v>
      </c>
    </row>
    <row r="1427" spans="10:11" ht="15" customHeight="1">
      <c r="J1427" s="40">
        <v>8211</v>
      </c>
      <c r="K1427" s="41" t="s">
        <v>1053</v>
      </c>
    </row>
    <row r="1428" spans="10:11" ht="15" customHeight="1">
      <c r="J1428" s="40">
        <v>8298</v>
      </c>
      <c r="K1428" s="41" t="s">
        <v>2066</v>
      </c>
    </row>
    <row r="1429" spans="10:11" ht="15" customHeight="1">
      <c r="J1429" s="40">
        <v>8301</v>
      </c>
      <c r="K1429" s="41" t="s">
        <v>695</v>
      </c>
    </row>
    <row r="1430" spans="10:11" ht="15" customHeight="1">
      <c r="J1430" s="40">
        <v>8302</v>
      </c>
      <c r="K1430" s="41" t="s">
        <v>1962</v>
      </c>
    </row>
    <row r="1431" spans="10:11" ht="15" customHeight="1">
      <c r="J1431" s="40">
        <v>8303</v>
      </c>
      <c r="K1431" s="41" t="s">
        <v>1970</v>
      </c>
    </row>
    <row r="1432" spans="10:11" ht="15" customHeight="1">
      <c r="J1432" s="40">
        <v>8304</v>
      </c>
      <c r="K1432" s="41" t="s">
        <v>1973</v>
      </c>
    </row>
    <row r="1433" spans="10:11" ht="15" customHeight="1">
      <c r="J1433" s="40">
        <v>8305</v>
      </c>
      <c r="K1433" s="41" t="s">
        <v>2067</v>
      </c>
    </row>
    <row r="1434" spans="10:11" ht="15" customHeight="1">
      <c r="J1434" s="40">
        <v>8306</v>
      </c>
      <c r="K1434" s="41" t="s">
        <v>1947</v>
      </c>
    </row>
    <row r="1435" spans="10:11" ht="15" customHeight="1">
      <c r="J1435" s="40">
        <v>8307</v>
      </c>
      <c r="K1435" s="41" t="s">
        <v>1967</v>
      </c>
    </row>
    <row r="1436" spans="10:11" ht="15" customHeight="1">
      <c r="J1436" s="40">
        <v>8308</v>
      </c>
      <c r="K1436" s="41" t="s">
        <v>1968</v>
      </c>
    </row>
    <row r="1437" spans="10:11" ht="15" customHeight="1">
      <c r="J1437" s="40">
        <v>8309</v>
      </c>
      <c r="K1437" s="41" t="s">
        <v>924</v>
      </c>
    </row>
    <row r="1438" spans="10:11" ht="15" customHeight="1">
      <c r="J1438" s="40">
        <v>8310</v>
      </c>
      <c r="K1438" s="41" t="s">
        <v>1971</v>
      </c>
    </row>
    <row r="1439" spans="10:11" ht="15" customHeight="1">
      <c r="J1439" s="40">
        <v>8311</v>
      </c>
      <c r="K1439" s="41" t="s">
        <v>2025</v>
      </c>
    </row>
    <row r="1440" spans="10:11" ht="15" customHeight="1">
      <c r="J1440" s="40">
        <v>8312</v>
      </c>
      <c r="K1440" s="41" t="s">
        <v>1960</v>
      </c>
    </row>
    <row r="1441" spans="10:11" ht="15" customHeight="1">
      <c r="J1441" s="40">
        <v>8313</v>
      </c>
      <c r="K1441" s="41" t="s">
        <v>2020</v>
      </c>
    </row>
    <row r="1442" spans="10:11" ht="15" customHeight="1">
      <c r="J1442" s="40">
        <v>8315</v>
      </c>
      <c r="K1442" s="41" t="s">
        <v>1943</v>
      </c>
    </row>
    <row r="1443" spans="10:11" ht="15" customHeight="1">
      <c r="J1443" s="40">
        <v>8316</v>
      </c>
      <c r="K1443" s="41" t="s">
        <v>1950</v>
      </c>
    </row>
    <row r="1444" spans="10:11" ht="15" customHeight="1">
      <c r="J1444" s="40">
        <v>8398</v>
      </c>
      <c r="K1444" s="41" t="s">
        <v>2068</v>
      </c>
    </row>
    <row r="1445" spans="10:11" ht="15" customHeight="1">
      <c r="J1445" s="40">
        <v>8503</v>
      </c>
      <c r="K1445" s="41" t="s">
        <v>2069</v>
      </c>
    </row>
    <row r="1446" spans="10:11" ht="15" customHeight="1">
      <c r="J1446" s="40">
        <v>8506</v>
      </c>
      <c r="K1446" s="41" t="s">
        <v>511</v>
      </c>
    </row>
    <row r="1447" spans="10:11" ht="15" customHeight="1">
      <c r="J1447" s="40">
        <v>8598</v>
      </c>
      <c r="K1447" s="41" t="s">
        <v>2070</v>
      </c>
    </row>
    <row r="1448" spans="10:11" ht="15" customHeight="1">
      <c r="J1448" s="40">
        <v>9701</v>
      </c>
      <c r="K1448" s="41" t="s">
        <v>2071</v>
      </c>
    </row>
    <row r="1449" spans="10:11" ht="15" customHeight="1">
      <c r="J1449" s="40">
        <v>9804</v>
      </c>
      <c r="K1449" s="41" t="s">
        <v>1349</v>
      </c>
    </row>
    <row r="1450" spans="10:11" ht="15" customHeight="1">
      <c r="J1450" s="40">
        <v>9997</v>
      </c>
      <c r="K1450" s="41" t="s">
        <v>2072</v>
      </c>
    </row>
    <row r="1451" spans="10:11" ht="15" customHeight="1">
      <c r="J1451" s="40">
        <v>9998</v>
      </c>
      <c r="K1451" s="41" t="s">
        <v>2073</v>
      </c>
    </row>
    <row r="1452" spans="10:11" ht="15" customHeight="1">
      <c r="J1452" s="40">
        <v>9999</v>
      </c>
      <c r="K1452" s="41" t="s">
        <v>563</v>
      </c>
    </row>
  </sheetData>
  <mergeCells count="5">
    <mergeCell ref="A1:B1"/>
    <mergeCell ref="D1:E1"/>
    <mergeCell ref="G1:H1"/>
    <mergeCell ref="J1:K1"/>
    <mergeCell ref="M1:N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21E19-F9CF-4454-BD45-2CFD1D6903AD}">
  <dimension ref="A1:P66"/>
  <sheetViews>
    <sheetView workbookViewId="0">
      <pane xSplit="1" topLeftCell="B1" activePane="topRight" state="frozen"/>
      <selection activeCell="A6" sqref="A6"/>
      <selection pane="topRight" activeCell="E14" sqref="E14"/>
    </sheetView>
  </sheetViews>
  <sheetFormatPr defaultRowHeight="14.4"/>
  <cols>
    <col min="1" max="1" width="26.33203125" style="21" customWidth="1"/>
    <col min="2" max="2" width="23.6640625" style="21" customWidth="1"/>
    <col min="3" max="3" width="11.5546875" customWidth="1"/>
    <col min="4" max="4" width="18.44140625" customWidth="1"/>
    <col min="5" max="6" width="22.77734375" customWidth="1"/>
    <col min="7" max="9" width="21" customWidth="1"/>
    <col min="10" max="10" width="21.21875" customWidth="1"/>
    <col min="11" max="11" width="21.5546875" customWidth="1"/>
    <col min="12" max="12" width="10.33203125" customWidth="1"/>
    <col min="13" max="13" width="10.88671875" customWidth="1"/>
    <col min="14" max="14" width="10.44140625" customWidth="1"/>
    <col min="15" max="15" width="12" customWidth="1"/>
    <col min="16" max="16" width="12.109375" customWidth="1"/>
    <col min="17" max="17" width="11.21875" customWidth="1"/>
  </cols>
  <sheetData>
    <row r="1" spans="1:16" ht="45.6" customHeight="1">
      <c r="B1" s="14" t="s">
        <v>2145</v>
      </c>
      <c r="C1" s="92" t="s">
        <v>2111</v>
      </c>
      <c r="D1" s="92" t="s">
        <v>2112</v>
      </c>
      <c r="E1" s="92" t="s">
        <v>2118</v>
      </c>
      <c r="F1" s="92" t="s">
        <v>2397</v>
      </c>
      <c r="G1" s="92" t="s">
        <v>2131</v>
      </c>
      <c r="H1" s="92" t="s">
        <v>2398</v>
      </c>
      <c r="I1" s="92" t="s">
        <v>2119</v>
      </c>
      <c r="J1" s="92" t="s">
        <v>2120</v>
      </c>
      <c r="K1" s="92" t="s">
        <v>2132</v>
      </c>
      <c r="L1" s="92" t="s">
        <v>2133</v>
      </c>
      <c r="M1" s="92" t="s">
        <v>2134</v>
      </c>
      <c r="N1" s="92" t="s">
        <v>2121</v>
      </c>
      <c r="O1" s="95" t="s">
        <v>2107</v>
      </c>
      <c r="P1" s="92" t="s">
        <v>2108</v>
      </c>
    </row>
    <row r="2" spans="1:16" ht="18" customHeight="1">
      <c r="A2" s="118" t="s">
        <v>2146</v>
      </c>
      <c r="B2" s="101"/>
      <c r="C2" s="14"/>
      <c r="D2" s="14"/>
      <c r="E2" s="14"/>
      <c r="F2" s="14"/>
      <c r="G2" s="14"/>
      <c r="H2" s="14"/>
      <c r="I2" s="14"/>
      <c r="J2" s="14"/>
      <c r="K2" s="14"/>
      <c r="L2" s="14"/>
      <c r="M2" s="14"/>
      <c r="N2" s="14"/>
      <c r="O2" s="117"/>
      <c r="P2" s="14"/>
    </row>
    <row r="3" spans="1:16" ht="13.2" customHeight="1">
      <c r="A3" s="102" t="s">
        <v>2136</v>
      </c>
      <c r="B3" s="119"/>
      <c r="C3" s="14"/>
      <c r="D3" s="14"/>
      <c r="E3" s="14"/>
      <c r="F3" s="14"/>
      <c r="G3" s="14"/>
      <c r="H3" s="14"/>
      <c r="I3" s="14"/>
      <c r="J3" s="14"/>
      <c r="K3" s="14"/>
      <c r="L3" s="14"/>
      <c r="M3" s="14"/>
      <c r="N3" s="14"/>
      <c r="O3" s="224"/>
      <c r="P3" s="14"/>
    </row>
    <row r="4" spans="1:16">
      <c r="A4" s="225" t="s">
        <v>2110</v>
      </c>
      <c r="B4" s="120"/>
      <c r="O4" s="96"/>
    </row>
    <row r="5" spans="1:16">
      <c r="A5" s="225" t="s">
        <v>2113</v>
      </c>
      <c r="B5" s="120"/>
      <c r="O5" s="96"/>
    </row>
    <row r="6" spans="1:16">
      <c r="A6" s="226" t="s">
        <v>2374</v>
      </c>
      <c r="B6" s="120"/>
      <c r="O6" s="96"/>
    </row>
    <row r="7" spans="1:16">
      <c r="A7" s="225" t="s">
        <v>2127</v>
      </c>
      <c r="B7" s="120"/>
      <c r="O7" s="106"/>
    </row>
    <row r="8" spans="1:16">
      <c r="A8" s="225" t="s">
        <v>2399</v>
      </c>
      <c r="B8" s="120"/>
      <c r="O8" s="106"/>
    </row>
    <row r="9" spans="1:16">
      <c r="A9" s="225" t="s">
        <v>2114</v>
      </c>
      <c r="B9" s="120"/>
      <c r="O9" s="96"/>
    </row>
    <row r="10" spans="1:16">
      <c r="A10" s="225" t="s">
        <v>2115</v>
      </c>
      <c r="B10" s="120"/>
      <c r="O10" s="96"/>
    </row>
    <row r="11" spans="1:16">
      <c r="A11" s="225" t="s">
        <v>2128</v>
      </c>
      <c r="B11" s="120"/>
      <c r="O11" s="106"/>
    </row>
    <row r="12" spans="1:16">
      <c r="A12" s="225" t="s">
        <v>2129</v>
      </c>
      <c r="B12" s="120"/>
      <c r="O12" s="106"/>
    </row>
    <row r="13" spans="1:16">
      <c r="A13" s="225" t="s">
        <v>2130</v>
      </c>
      <c r="B13" s="120"/>
      <c r="O13" s="106"/>
    </row>
    <row r="14" spans="1:16">
      <c r="A14" s="225" t="s">
        <v>2116</v>
      </c>
      <c r="B14" s="120"/>
      <c r="O14" s="96"/>
    </row>
    <row r="15" spans="1:16">
      <c r="A15" s="225" t="s">
        <v>2147</v>
      </c>
      <c r="B15" s="120"/>
      <c r="O15" s="96"/>
    </row>
    <row r="16" spans="1:16">
      <c r="A16" s="225" t="s">
        <v>2148</v>
      </c>
      <c r="B16" s="120"/>
      <c r="O16" s="96"/>
    </row>
    <row r="17" spans="1:16">
      <c r="A17" s="225" t="s">
        <v>2117</v>
      </c>
      <c r="B17" s="121"/>
      <c r="O17" s="96"/>
    </row>
    <row r="18" spans="1:16" ht="28.8">
      <c r="A18" s="93" t="s">
        <v>2109</v>
      </c>
      <c r="B18" s="115"/>
      <c r="C18" s="94"/>
      <c r="D18" s="94"/>
      <c r="E18" s="94"/>
      <c r="F18" s="94"/>
      <c r="G18" s="104"/>
      <c r="H18" s="104"/>
      <c r="I18" s="94"/>
      <c r="J18" s="94"/>
      <c r="K18" s="104"/>
      <c r="L18" s="104"/>
      <c r="M18" s="104"/>
      <c r="N18" s="104"/>
      <c r="O18" s="97"/>
      <c r="P18" s="94"/>
    </row>
    <row r="21" spans="1:16" ht="45" customHeight="1">
      <c r="A21" s="100" t="s">
        <v>2135</v>
      </c>
      <c r="B21" s="92" t="s">
        <v>2150</v>
      </c>
      <c r="C21" s="92" t="s">
        <v>2122</v>
      </c>
      <c r="D21" s="92" t="s">
        <v>2375</v>
      </c>
      <c r="E21" s="92" t="s">
        <v>2123</v>
      </c>
      <c r="F21" s="92" t="s">
        <v>2119</v>
      </c>
      <c r="G21" s="92" t="s">
        <v>2142</v>
      </c>
      <c r="H21" s="95" t="s">
        <v>2107</v>
      </c>
      <c r="I21" s="92" t="s">
        <v>2108</v>
      </c>
    </row>
    <row r="22" spans="1:16" ht="14.4" customHeight="1">
      <c r="A22" s="122" t="s">
        <v>2149</v>
      </c>
      <c r="B22" s="227"/>
      <c r="C22" s="14"/>
      <c r="D22" s="14"/>
      <c r="E22" s="14"/>
      <c r="F22" s="14"/>
      <c r="G22" s="14"/>
      <c r="H22" s="117"/>
      <c r="I22" s="14"/>
    </row>
    <row r="23" spans="1:16" ht="14.4" customHeight="1">
      <c r="A23" s="112" t="s">
        <v>2124</v>
      </c>
      <c r="B23" s="228"/>
      <c r="H23" s="96"/>
      <c r="J23" s="103"/>
    </row>
    <row r="24" spans="1:16">
      <c r="A24" s="113" t="s">
        <v>2400</v>
      </c>
      <c r="B24" s="226"/>
      <c r="H24" s="96"/>
      <c r="J24" s="105"/>
    </row>
    <row r="25" spans="1:16">
      <c r="A25" s="113" t="s">
        <v>2125</v>
      </c>
      <c r="B25" s="226"/>
      <c r="H25" s="96"/>
      <c r="J25" s="105"/>
    </row>
    <row r="26" spans="1:16">
      <c r="A26" s="113" t="s">
        <v>2126</v>
      </c>
      <c r="B26" s="226"/>
      <c r="H26" s="96"/>
      <c r="J26" s="103"/>
    </row>
    <row r="27" spans="1:16">
      <c r="A27" s="113" t="s">
        <v>2372</v>
      </c>
      <c r="B27" s="226"/>
      <c r="H27" s="96"/>
      <c r="J27" s="103"/>
    </row>
    <row r="28" spans="1:16" ht="28.8">
      <c r="A28" s="114" t="s">
        <v>2109</v>
      </c>
      <c r="B28" s="116"/>
      <c r="C28" s="94"/>
      <c r="D28" s="104"/>
      <c r="E28" s="104"/>
      <c r="F28" s="94"/>
      <c r="G28" s="94"/>
      <c r="H28" s="97"/>
      <c r="I28" s="94"/>
    </row>
    <row r="35" spans="14:14">
      <c r="N35" s="94"/>
    </row>
    <row r="54" spans="7:12">
      <c r="G54" s="92"/>
      <c r="H54" s="92"/>
      <c r="I54" s="92"/>
      <c r="J54" s="92"/>
    </row>
    <row r="55" spans="7:12">
      <c r="L55" s="92"/>
    </row>
    <row r="56" spans="7:12">
      <c r="K56" s="99"/>
    </row>
    <row r="57" spans="7:12">
      <c r="K57" s="99"/>
    </row>
    <row r="58" spans="7:12">
      <c r="K58" s="99"/>
    </row>
    <row r="59" spans="7:12">
      <c r="K59" s="99"/>
    </row>
    <row r="60" spans="7:12">
      <c r="G60" s="94"/>
      <c r="H60" s="94"/>
      <c r="I60" s="94"/>
      <c r="J60" s="94"/>
      <c r="K60" s="99"/>
    </row>
    <row r="61" spans="7:12">
      <c r="K61" s="99"/>
    </row>
    <row r="62" spans="7:12">
      <c r="K62" s="99"/>
    </row>
    <row r="63" spans="7:12">
      <c r="K63" s="99"/>
    </row>
    <row r="64" spans="7:12">
      <c r="K64" s="99"/>
    </row>
    <row r="65" spans="11:11">
      <c r="K65" s="99"/>
    </row>
    <row r="66" spans="11:11">
      <c r="K66" s="9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4A574-586B-4741-879E-A8A1B89A9891}">
  <dimension ref="A1:CM92"/>
  <sheetViews>
    <sheetView topLeftCell="BR1" workbookViewId="0">
      <pane ySplit="1" topLeftCell="A17" activePane="bottomLeft" state="frozen"/>
      <selection pane="bottomLeft" activeCell="BW39" sqref="BW39"/>
    </sheetView>
  </sheetViews>
  <sheetFormatPr defaultRowHeight="14.4"/>
  <cols>
    <col min="1" max="1" width="22.109375" customWidth="1"/>
    <col min="17" max="17" width="10.109375" customWidth="1"/>
    <col min="18" max="18" width="10.21875" customWidth="1"/>
    <col min="40" max="40" width="8.88671875" style="191"/>
    <col min="41" max="41" width="10.88671875" customWidth="1"/>
    <col min="43" max="43" width="10.109375" customWidth="1"/>
    <col min="46" max="46" width="9.6640625" customWidth="1"/>
    <col min="52" max="52" width="10.109375" customWidth="1"/>
    <col min="56" max="56" width="9.88671875" customWidth="1"/>
    <col min="68" max="68" width="15.21875" customWidth="1"/>
    <col min="73" max="73" width="11.88671875" customWidth="1"/>
    <col min="74" max="74" width="17" customWidth="1"/>
    <col min="75" max="77" width="8.88671875" style="191"/>
    <col min="88" max="89" width="14.77734375" customWidth="1"/>
    <col min="90" max="90" width="11.77734375" customWidth="1"/>
  </cols>
  <sheetData>
    <row r="1" spans="1:91" ht="61.2" customHeight="1">
      <c r="A1" s="125" t="s">
        <v>2419</v>
      </c>
      <c r="B1" s="168" t="s">
        <v>2275</v>
      </c>
      <c r="C1" s="168" t="s">
        <v>2276</v>
      </c>
      <c r="D1" s="168" t="s">
        <v>2277</v>
      </c>
      <c r="E1" s="168" t="s">
        <v>2278</v>
      </c>
      <c r="F1" s="168" t="s">
        <v>2279</v>
      </c>
      <c r="G1" s="168" t="s">
        <v>2280</v>
      </c>
      <c r="H1" s="168" t="s">
        <v>2281</v>
      </c>
      <c r="I1" s="168" t="s">
        <v>2282</v>
      </c>
      <c r="J1" s="171" t="s">
        <v>2283</v>
      </c>
      <c r="K1" s="168" t="s">
        <v>2284</v>
      </c>
      <c r="L1" s="168" t="s">
        <v>2285</v>
      </c>
      <c r="M1" s="169" t="s">
        <v>2286</v>
      </c>
      <c r="N1" s="169" t="s">
        <v>2287</v>
      </c>
      <c r="O1" s="169" t="s">
        <v>2288</v>
      </c>
      <c r="P1" s="171" t="s">
        <v>2289</v>
      </c>
      <c r="Q1" s="169" t="s">
        <v>2290</v>
      </c>
      <c r="R1" s="169" t="s">
        <v>2291</v>
      </c>
      <c r="S1" s="169" t="s">
        <v>2292</v>
      </c>
      <c r="T1" s="169" t="s">
        <v>2293</v>
      </c>
      <c r="U1" s="169" t="s">
        <v>2269</v>
      </c>
      <c r="V1" s="169" t="s">
        <v>2294</v>
      </c>
      <c r="W1" s="169" t="s">
        <v>2295</v>
      </c>
      <c r="X1" s="169" t="s">
        <v>2296</v>
      </c>
      <c r="Y1" s="169" t="s">
        <v>2297</v>
      </c>
      <c r="Z1" s="169" t="s">
        <v>2298</v>
      </c>
      <c r="AA1" s="169" t="s">
        <v>2299</v>
      </c>
      <c r="AB1" s="169" t="s">
        <v>2300</v>
      </c>
      <c r="AC1" s="169" t="s">
        <v>2301</v>
      </c>
      <c r="AD1" s="169" t="s">
        <v>2302</v>
      </c>
      <c r="AE1" s="169" t="s">
        <v>2303</v>
      </c>
      <c r="AF1" s="169" t="s">
        <v>2304</v>
      </c>
      <c r="AG1" s="169" t="s">
        <v>2305</v>
      </c>
      <c r="AH1" s="169" t="s">
        <v>2306</v>
      </c>
      <c r="AI1" s="169" t="s">
        <v>2307</v>
      </c>
      <c r="AJ1" s="169" t="s">
        <v>2308</v>
      </c>
      <c r="AK1" s="186" t="s">
        <v>2309</v>
      </c>
      <c r="AL1" s="186" t="s">
        <v>2310</v>
      </c>
      <c r="AM1" s="169" t="s">
        <v>2311</v>
      </c>
      <c r="AN1" s="169" t="s">
        <v>2312</v>
      </c>
      <c r="AO1" s="169" t="s">
        <v>2271</v>
      </c>
      <c r="AP1" s="169" t="s">
        <v>2313</v>
      </c>
      <c r="AQ1" s="169" t="s">
        <v>2314</v>
      </c>
      <c r="AR1" s="169" t="s">
        <v>2315</v>
      </c>
      <c r="AS1" s="169" t="s">
        <v>2316</v>
      </c>
      <c r="AT1" s="169" t="s">
        <v>2317</v>
      </c>
      <c r="AU1" s="169" t="s">
        <v>2318</v>
      </c>
      <c r="AV1" s="169" t="s">
        <v>2319</v>
      </c>
      <c r="AW1" s="169" t="s">
        <v>2320</v>
      </c>
      <c r="AX1" s="169" t="s">
        <v>2321</v>
      </c>
      <c r="AY1" s="169" t="s">
        <v>2322</v>
      </c>
      <c r="AZ1" s="169" t="s">
        <v>2270</v>
      </c>
      <c r="BA1" s="169" t="s">
        <v>2323</v>
      </c>
      <c r="BB1" s="169" t="s">
        <v>2324</v>
      </c>
      <c r="BC1" s="169" t="s">
        <v>2325</v>
      </c>
      <c r="BD1" s="169" t="s">
        <v>2326</v>
      </c>
      <c r="BE1" s="169" t="s">
        <v>2327</v>
      </c>
      <c r="BF1" s="169" t="s">
        <v>2328</v>
      </c>
      <c r="BG1" s="169" t="s">
        <v>2329</v>
      </c>
      <c r="BH1" s="169" t="s">
        <v>2330</v>
      </c>
      <c r="BI1" s="169" t="s">
        <v>2331</v>
      </c>
      <c r="BJ1" s="169" t="s">
        <v>2332</v>
      </c>
      <c r="BK1" s="169" t="s">
        <v>2333</v>
      </c>
      <c r="BL1" s="169" t="s">
        <v>2334</v>
      </c>
      <c r="BM1" s="169" t="s">
        <v>2335</v>
      </c>
      <c r="BN1" s="169" t="s">
        <v>2336</v>
      </c>
      <c r="BO1" s="169" t="s">
        <v>2337</v>
      </c>
      <c r="BP1" s="169" t="s">
        <v>2338</v>
      </c>
      <c r="BQ1" s="169" t="s">
        <v>2339</v>
      </c>
      <c r="BR1" s="169" t="s">
        <v>2340</v>
      </c>
      <c r="BS1" s="169" t="s">
        <v>2341</v>
      </c>
      <c r="BT1" s="169" t="s">
        <v>2342</v>
      </c>
      <c r="BU1" s="169" t="s">
        <v>2343</v>
      </c>
      <c r="BV1" s="169" t="s">
        <v>2344</v>
      </c>
      <c r="BW1" s="169" t="s">
        <v>2345</v>
      </c>
      <c r="BX1" s="169" t="s">
        <v>2346</v>
      </c>
      <c r="BY1" s="169" t="s">
        <v>2347</v>
      </c>
      <c r="BZ1" s="169" t="s">
        <v>2348</v>
      </c>
      <c r="CA1" s="169" t="s">
        <v>2349</v>
      </c>
      <c r="CB1" s="169" t="s">
        <v>2350</v>
      </c>
      <c r="CC1" s="169" t="s">
        <v>2351</v>
      </c>
      <c r="CD1" s="169" t="s">
        <v>2274</v>
      </c>
      <c r="CE1" s="169" t="s">
        <v>2272</v>
      </c>
      <c r="CF1" s="171" t="s">
        <v>2273</v>
      </c>
      <c r="CG1" s="127" t="s">
        <v>2104</v>
      </c>
      <c r="CH1" s="127" t="s">
        <v>2105</v>
      </c>
      <c r="CI1" s="127" t="s">
        <v>2106</v>
      </c>
      <c r="CJ1" s="134" t="s">
        <v>2173</v>
      </c>
      <c r="CK1" s="134" t="s">
        <v>2414</v>
      </c>
      <c r="CL1" s="134" t="s">
        <v>2174</v>
      </c>
    </row>
    <row r="2" spans="1:91">
      <c r="A2" s="165" t="s">
        <v>2182</v>
      </c>
      <c r="B2" s="132">
        <v>247</v>
      </c>
      <c r="C2" s="132">
        <v>1</v>
      </c>
      <c r="D2" s="132">
        <v>0</v>
      </c>
      <c r="E2" s="132">
        <v>0</v>
      </c>
      <c r="F2" s="132">
        <v>7</v>
      </c>
      <c r="G2" s="132">
        <v>0</v>
      </c>
      <c r="H2" s="132">
        <v>0</v>
      </c>
      <c r="I2" s="132">
        <v>4</v>
      </c>
      <c r="J2" s="132">
        <v>0</v>
      </c>
      <c r="K2" s="132">
        <v>1</v>
      </c>
      <c r="L2" s="132">
        <v>26</v>
      </c>
      <c r="M2" s="132">
        <v>0</v>
      </c>
      <c r="N2" s="132">
        <v>0</v>
      </c>
      <c r="O2" s="132">
        <v>2</v>
      </c>
      <c r="P2" s="132">
        <v>15</v>
      </c>
      <c r="Q2" s="132">
        <v>0</v>
      </c>
      <c r="R2" s="132">
        <v>1</v>
      </c>
      <c r="S2" s="132">
        <v>0</v>
      </c>
      <c r="T2" s="132">
        <v>0</v>
      </c>
      <c r="U2" s="132">
        <v>0</v>
      </c>
      <c r="V2" s="132">
        <v>17</v>
      </c>
      <c r="W2" s="132">
        <v>1</v>
      </c>
      <c r="X2" s="132">
        <v>0</v>
      </c>
      <c r="Y2" s="132">
        <v>2</v>
      </c>
      <c r="Z2" s="132">
        <v>0</v>
      </c>
      <c r="AA2" s="132">
        <v>0</v>
      </c>
      <c r="AB2" s="132">
        <v>1</v>
      </c>
      <c r="AC2" s="132">
        <v>7</v>
      </c>
      <c r="AD2" s="132">
        <v>38</v>
      </c>
      <c r="AE2" s="132">
        <v>1</v>
      </c>
      <c r="AF2" s="132">
        <v>3</v>
      </c>
      <c r="AG2" s="132">
        <v>1</v>
      </c>
      <c r="AH2" s="132">
        <v>18</v>
      </c>
      <c r="AI2" s="132">
        <v>10</v>
      </c>
      <c r="AJ2" s="132">
        <v>0</v>
      </c>
      <c r="AK2" s="132">
        <v>0</v>
      </c>
      <c r="AL2" s="132">
        <v>0</v>
      </c>
      <c r="AM2" s="132">
        <v>0</v>
      </c>
      <c r="AN2" s="132">
        <v>12</v>
      </c>
      <c r="AO2" s="132">
        <v>0</v>
      </c>
      <c r="AP2" s="132">
        <v>1</v>
      </c>
      <c r="AQ2" s="132">
        <v>0</v>
      </c>
      <c r="AR2" s="132">
        <v>1</v>
      </c>
      <c r="AS2" s="132">
        <v>4</v>
      </c>
      <c r="AT2" s="132">
        <v>2</v>
      </c>
      <c r="AU2" s="132">
        <v>0</v>
      </c>
      <c r="AV2" s="132">
        <v>0</v>
      </c>
      <c r="AW2" s="132">
        <v>1</v>
      </c>
      <c r="AX2" s="132">
        <v>4</v>
      </c>
      <c r="AY2" s="132">
        <v>1</v>
      </c>
      <c r="AZ2" s="132">
        <v>0</v>
      </c>
      <c r="BA2" s="132">
        <v>0</v>
      </c>
      <c r="BB2" s="132">
        <v>0</v>
      </c>
      <c r="BC2" s="132">
        <v>1</v>
      </c>
      <c r="BD2" s="132">
        <v>21</v>
      </c>
      <c r="BE2" s="132">
        <v>5</v>
      </c>
      <c r="BF2" s="132">
        <v>0</v>
      </c>
      <c r="BG2" s="132">
        <v>4</v>
      </c>
      <c r="BH2" s="132">
        <v>0</v>
      </c>
      <c r="BI2" s="132">
        <v>0</v>
      </c>
      <c r="BJ2" s="132">
        <v>0</v>
      </c>
      <c r="BK2" s="132">
        <v>4</v>
      </c>
      <c r="BL2" s="132">
        <v>0</v>
      </c>
      <c r="BM2" s="132">
        <v>1</v>
      </c>
      <c r="BN2" s="132">
        <v>3</v>
      </c>
      <c r="BO2" s="132">
        <v>0</v>
      </c>
      <c r="BP2" s="132">
        <v>0</v>
      </c>
      <c r="BQ2" s="132">
        <v>0</v>
      </c>
      <c r="BR2" s="132">
        <v>7</v>
      </c>
      <c r="BS2" s="132">
        <v>0</v>
      </c>
      <c r="BT2" s="132">
        <v>0</v>
      </c>
      <c r="BU2" s="132">
        <v>0</v>
      </c>
      <c r="BV2" s="132">
        <v>4</v>
      </c>
      <c r="BW2" s="132">
        <v>42</v>
      </c>
      <c r="BX2" s="132">
        <v>7</v>
      </c>
      <c r="BY2" s="132">
        <v>7</v>
      </c>
      <c r="BZ2" s="132">
        <v>0</v>
      </c>
      <c r="CA2" s="132">
        <v>0</v>
      </c>
      <c r="CB2" s="132">
        <v>0</v>
      </c>
      <c r="CC2" s="132">
        <v>0</v>
      </c>
      <c r="CD2" s="132">
        <v>0</v>
      </c>
      <c r="CE2" s="132">
        <v>0</v>
      </c>
      <c r="CF2" s="132">
        <v>6</v>
      </c>
      <c r="CG2" s="128">
        <f t="shared" ref="CG2:CG65" si="0">J2 + P2</f>
        <v>15</v>
      </c>
      <c r="CH2" s="128">
        <f t="shared" ref="CH2:CH65" si="1">AK2 + CF2</f>
        <v>6</v>
      </c>
      <c r="CI2" s="128">
        <f t="shared" ref="CI2:CI65" si="2">AN2 + BW2 + BX2 + BY2</f>
        <v>68</v>
      </c>
      <c r="CJ2" s="109">
        <v>541</v>
      </c>
      <c r="CK2" s="109">
        <f>SUM(B2:CF2)</f>
        <v>541</v>
      </c>
      <c r="CL2" s="109">
        <v>24443</v>
      </c>
      <c r="CM2" s="136"/>
    </row>
    <row r="3" spans="1:91">
      <c r="A3" s="166" t="s">
        <v>2183</v>
      </c>
      <c r="B3" s="132">
        <v>3</v>
      </c>
      <c r="C3" s="132">
        <v>552</v>
      </c>
      <c r="D3" s="132">
        <v>294</v>
      </c>
      <c r="E3" s="132">
        <v>0</v>
      </c>
      <c r="F3" s="132">
        <v>0</v>
      </c>
      <c r="G3" s="132">
        <v>0</v>
      </c>
      <c r="H3" s="132">
        <v>0</v>
      </c>
      <c r="I3" s="132">
        <v>1</v>
      </c>
      <c r="J3" s="132">
        <v>0</v>
      </c>
      <c r="K3" s="132">
        <v>11</v>
      </c>
      <c r="L3" s="132">
        <v>1</v>
      </c>
      <c r="M3" s="132">
        <v>32</v>
      </c>
      <c r="N3" s="132">
        <v>39</v>
      </c>
      <c r="O3" s="132">
        <v>33</v>
      </c>
      <c r="P3" s="132">
        <v>2</v>
      </c>
      <c r="Q3" s="132">
        <v>4</v>
      </c>
      <c r="R3" s="132">
        <v>0</v>
      </c>
      <c r="S3" s="132">
        <v>3</v>
      </c>
      <c r="T3" s="132">
        <v>1</v>
      </c>
      <c r="U3" s="132">
        <v>0</v>
      </c>
      <c r="V3" s="132">
        <v>17</v>
      </c>
      <c r="W3" s="132">
        <v>113</v>
      </c>
      <c r="X3" s="132">
        <v>52</v>
      </c>
      <c r="Y3" s="132">
        <v>48</v>
      </c>
      <c r="Z3" s="132">
        <v>9</v>
      </c>
      <c r="AA3" s="132">
        <v>1</v>
      </c>
      <c r="AB3" s="132">
        <v>0</v>
      </c>
      <c r="AC3" s="132">
        <v>8</v>
      </c>
      <c r="AD3" s="132">
        <v>0</v>
      </c>
      <c r="AE3" s="132">
        <v>8</v>
      </c>
      <c r="AF3" s="132">
        <v>1</v>
      </c>
      <c r="AG3" s="132">
        <v>0</v>
      </c>
      <c r="AH3" s="132">
        <v>0</v>
      </c>
      <c r="AI3" s="132">
        <v>23</v>
      </c>
      <c r="AJ3" s="132">
        <v>18</v>
      </c>
      <c r="AK3" s="132">
        <v>0</v>
      </c>
      <c r="AL3" s="132">
        <v>16</v>
      </c>
      <c r="AM3" s="132">
        <v>0</v>
      </c>
      <c r="AN3" s="132">
        <v>70</v>
      </c>
      <c r="AO3" s="132">
        <v>0</v>
      </c>
      <c r="AP3" s="132">
        <v>2</v>
      </c>
      <c r="AQ3" s="132">
        <v>17</v>
      </c>
      <c r="AR3" s="132">
        <v>144</v>
      </c>
      <c r="AS3" s="132">
        <v>0</v>
      </c>
      <c r="AT3" s="132">
        <v>8</v>
      </c>
      <c r="AU3" s="132">
        <v>2</v>
      </c>
      <c r="AV3" s="132">
        <v>8</v>
      </c>
      <c r="AW3" s="132">
        <v>0</v>
      </c>
      <c r="AX3" s="132">
        <v>6</v>
      </c>
      <c r="AY3" s="132">
        <v>0</v>
      </c>
      <c r="AZ3" s="132">
        <v>0</v>
      </c>
      <c r="BA3" s="132">
        <v>0</v>
      </c>
      <c r="BB3" s="132">
        <v>0</v>
      </c>
      <c r="BC3" s="132">
        <v>5</v>
      </c>
      <c r="BD3" s="132">
        <v>6</v>
      </c>
      <c r="BE3" s="132">
        <v>17</v>
      </c>
      <c r="BF3" s="132">
        <v>0</v>
      </c>
      <c r="BG3" s="132">
        <v>25</v>
      </c>
      <c r="BH3" s="132">
        <v>0</v>
      </c>
      <c r="BI3" s="132">
        <v>10</v>
      </c>
      <c r="BJ3" s="132">
        <v>4</v>
      </c>
      <c r="BK3" s="132">
        <v>1</v>
      </c>
      <c r="BL3" s="132">
        <v>20</v>
      </c>
      <c r="BM3" s="132">
        <v>19</v>
      </c>
      <c r="BN3" s="132">
        <v>3</v>
      </c>
      <c r="BO3" s="132">
        <v>0</v>
      </c>
      <c r="BP3" s="132">
        <v>138</v>
      </c>
      <c r="BQ3" s="132">
        <v>114</v>
      </c>
      <c r="BR3" s="132">
        <v>0</v>
      </c>
      <c r="BS3" s="132">
        <v>0</v>
      </c>
      <c r="BT3" s="132">
        <v>1</v>
      </c>
      <c r="BU3" s="132">
        <v>10</v>
      </c>
      <c r="BV3" s="132">
        <v>43</v>
      </c>
      <c r="BW3" s="132">
        <v>50</v>
      </c>
      <c r="BX3" s="132">
        <v>20</v>
      </c>
      <c r="BY3" s="132">
        <v>67</v>
      </c>
      <c r="BZ3" s="132">
        <v>0</v>
      </c>
      <c r="CA3" s="132">
        <v>6</v>
      </c>
      <c r="CB3" s="132">
        <v>0</v>
      </c>
      <c r="CC3" s="132">
        <v>4</v>
      </c>
      <c r="CD3" s="132">
        <v>0</v>
      </c>
      <c r="CE3" s="132">
        <v>23</v>
      </c>
      <c r="CF3" s="132">
        <v>126</v>
      </c>
      <c r="CG3" s="128">
        <f t="shared" si="0"/>
        <v>2</v>
      </c>
      <c r="CH3" s="128">
        <f t="shared" si="1"/>
        <v>126</v>
      </c>
      <c r="CI3" s="128">
        <f t="shared" si="2"/>
        <v>207</v>
      </c>
      <c r="CJ3" s="109">
        <v>2259</v>
      </c>
      <c r="CK3" s="109">
        <f t="shared" ref="CK3:CK66" si="3">SUM(B3:CF3)</f>
        <v>2259</v>
      </c>
      <c r="CL3" s="109">
        <v>63961</v>
      </c>
    </row>
    <row r="4" spans="1:91">
      <c r="A4" s="166" t="s">
        <v>2184</v>
      </c>
      <c r="B4" s="132">
        <v>0</v>
      </c>
      <c r="C4" s="132">
        <v>257</v>
      </c>
      <c r="D4" s="132">
        <v>579</v>
      </c>
      <c r="E4" s="132">
        <v>3</v>
      </c>
      <c r="F4" s="132">
        <v>6</v>
      </c>
      <c r="G4" s="132">
        <v>0</v>
      </c>
      <c r="H4" s="132">
        <v>0</v>
      </c>
      <c r="I4" s="132">
        <v>0</v>
      </c>
      <c r="J4" s="132">
        <v>0</v>
      </c>
      <c r="K4" s="132">
        <v>0</v>
      </c>
      <c r="L4" s="132">
        <v>2</v>
      </c>
      <c r="M4" s="132">
        <v>18</v>
      </c>
      <c r="N4" s="132">
        <v>86</v>
      </c>
      <c r="O4" s="132">
        <v>28</v>
      </c>
      <c r="P4" s="132">
        <v>8</v>
      </c>
      <c r="Q4" s="132">
        <v>6</v>
      </c>
      <c r="R4" s="132">
        <v>8</v>
      </c>
      <c r="S4" s="132">
        <v>1</v>
      </c>
      <c r="T4" s="132">
        <v>0</v>
      </c>
      <c r="U4" s="132">
        <v>0</v>
      </c>
      <c r="V4" s="132">
        <v>32</v>
      </c>
      <c r="W4" s="132">
        <v>77</v>
      </c>
      <c r="X4" s="132">
        <v>136</v>
      </c>
      <c r="Y4" s="132">
        <v>149</v>
      </c>
      <c r="Z4" s="132">
        <v>51</v>
      </c>
      <c r="AA4" s="132">
        <v>0</v>
      </c>
      <c r="AB4" s="132">
        <v>0</v>
      </c>
      <c r="AC4" s="132">
        <v>0</v>
      </c>
      <c r="AD4" s="132">
        <v>0</v>
      </c>
      <c r="AE4" s="132">
        <v>8</v>
      </c>
      <c r="AF4" s="132">
        <v>0</v>
      </c>
      <c r="AG4" s="132">
        <v>5</v>
      </c>
      <c r="AH4" s="132">
        <v>3</v>
      </c>
      <c r="AI4" s="132">
        <v>8</v>
      </c>
      <c r="AJ4" s="132">
        <v>15</v>
      </c>
      <c r="AK4" s="132">
        <v>24</v>
      </c>
      <c r="AL4" s="132">
        <v>23</v>
      </c>
      <c r="AM4" s="132">
        <v>2</v>
      </c>
      <c r="AN4" s="132">
        <v>28</v>
      </c>
      <c r="AO4" s="132">
        <v>0</v>
      </c>
      <c r="AP4" s="132">
        <v>0</v>
      </c>
      <c r="AQ4" s="132">
        <v>6</v>
      </c>
      <c r="AR4" s="132">
        <v>65</v>
      </c>
      <c r="AS4" s="132">
        <v>0</v>
      </c>
      <c r="AT4" s="132">
        <v>19</v>
      </c>
      <c r="AU4" s="132">
        <v>18</v>
      </c>
      <c r="AV4" s="132">
        <v>66</v>
      </c>
      <c r="AW4" s="132">
        <v>0</v>
      </c>
      <c r="AX4" s="132">
        <v>0</v>
      </c>
      <c r="AY4" s="132">
        <v>0</v>
      </c>
      <c r="AZ4" s="132">
        <v>5</v>
      </c>
      <c r="BA4" s="132">
        <v>3</v>
      </c>
      <c r="BB4" s="132">
        <v>0</v>
      </c>
      <c r="BC4" s="132">
        <v>6</v>
      </c>
      <c r="BD4" s="132">
        <v>4</v>
      </c>
      <c r="BE4" s="132">
        <v>22</v>
      </c>
      <c r="BF4" s="132">
        <v>0</v>
      </c>
      <c r="BG4" s="132">
        <v>15</v>
      </c>
      <c r="BH4" s="132">
        <v>0</v>
      </c>
      <c r="BI4" s="132">
        <v>0</v>
      </c>
      <c r="BJ4" s="132">
        <v>0</v>
      </c>
      <c r="BK4" s="132">
        <v>1</v>
      </c>
      <c r="BL4" s="132">
        <v>44</v>
      </c>
      <c r="BM4" s="132">
        <v>4</v>
      </c>
      <c r="BN4" s="132">
        <v>4</v>
      </c>
      <c r="BO4" s="132">
        <v>1</v>
      </c>
      <c r="BP4" s="132">
        <v>31</v>
      </c>
      <c r="BQ4" s="132">
        <v>200</v>
      </c>
      <c r="BR4" s="132">
        <v>4</v>
      </c>
      <c r="BS4" s="132">
        <v>0</v>
      </c>
      <c r="BT4" s="132">
        <v>2</v>
      </c>
      <c r="BU4" s="132">
        <v>5</v>
      </c>
      <c r="BV4" s="132">
        <v>51</v>
      </c>
      <c r="BW4" s="132">
        <v>20</v>
      </c>
      <c r="BX4" s="132">
        <v>26</v>
      </c>
      <c r="BY4" s="132">
        <v>29</v>
      </c>
      <c r="BZ4" s="132">
        <v>0</v>
      </c>
      <c r="CA4" s="132">
        <v>0</v>
      </c>
      <c r="CB4" s="132">
        <v>0</v>
      </c>
      <c r="CC4" s="132">
        <v>4</v>
      </c>
      <c r="CD4" s="132">
        <v>0</v>
      </c>
      <c r="CE4" s="132">
        <v>113</v>
      </c>
      <c r="CF4" s="132">
        <v>105</v>
      </c>
      <c r="CG4" s="128">
        <f t="shared" si="0"/>
        <v>8</v>
      </c>
      <c r="CH4" s="128">
        <f t="shared" si="1"/>
        <v>129</v>
      </c>
      <c r="CI4" s="128">
        <f t="shared" si="2"/>
        <v>103</v>
      </c>
      <c r="CJ4" s="109">
        <v>2436</v>
      </c>
      <c r="CK4" s="109">
        <f t="shared" si="3"/>
        <v>2436</v>
      </c>
      <c r="CL4" s="109">
        <v>64430</v>
      </c>
    </row>
    <row r="5" spans="1:91">
      <c r="A5" s="166" t="s">
        <v>2185</v>
      </c>
      <c r="B5" s="132">
        <v>0</v>
      </c>
      <c r="C5" s="132">
        <v>0</v>
      </c>
      <c r="D5" s="132">
        <v>0</v>
      </c>
      <c r="E5" s="132">
        <v>350</v>
      </c>
      <c r="F5" s="132">
        <v>4</v>
      </c>
      <c r="G5" s="132">
        <v>59</v>
      </c>
      <c r="H5" s="132">
        <v>0</v>
      </c>
      <c r="I5" s="132">
        <v>3</v>
      </c>
      <c r="J5" s="132">
        <v>0</v>
      </c>
      <c r="K5" s="132">
        <v>8</v>
      </c>
      <c r="L5" s="132">
        <v>0</v>
      </c>
      <c r="M5" s="132">
        <v>2</v>
      </c>
      <c r="N5" s="132">
        <v>0</v>
      </c>
      <c r="O5" s="132">
        <v>16</v>
      </c>
      <c r="P5" s="132">
        <v>4</v>
      </c>
      <c r="Q5" s="132">
        <v>0</v>
      </c>
      <c r="R5" s="132">
        <v>3</v>
      </c>
      <c r="S5" s="132">
        <v>0</v>
      </c>
      <c r="T5" s="132">
        <v>59</v>
      </c>
      <c r="U5" s="132">
        <v>0</v>
      </c>
      <c r="V5" s="132">
        <v>30</v>
      </c>
      <c r="W5" s="132">
        <v>16</v>
      </c>
      <c r="X5" s="132">
        <v>1</v>
      </c>
      <c r="Y5" s="132">
        <v>2</v>
      </c>
      <c r="Z5" s="132">
        <v>0</v>
      </c>
      <c r="AA5" s="132">
        <v>1</v>
      </c>
      <c r="AB5" s="132">
        <v>1</v>
      </c>
      <c r="AC5" s="132">
        <v>0</v>
      </c>
      <c r="AD5" s="132">
        <v>4</v>
      </c>
      <c r="AE5" s="132">
        <v>73</v>
      </c>
      <c r="AF5" s="132">
        <v>2</v>
      </c>
      <c r="AG5" s="132">
        <v>0</v>
      </c>
      <c r="AH5" s="132">
        <v>0</v>
      </c>
      <c r="AI5" s="132">
        <v>7</v>
      </c>
      <c r="AJ5" s="132">
        <v>3</v>
      </c>
      <c r="AK5" s="132">
        <v>6</v>
      </c>
      <c r="AL5" s="132">
        <v>4</v>
      </c>
      <c r="AM5" s="132">
        <v>18</v>
      </c>
      <c r="AN5" s="132">
        <v>33</v>
      </c>
      <c r="AO5" s="132">
        <v>1</v>
      </c>
      <c r="AP5" s="132">
        <v>4</v>
      </c>
      <c r="AQ5" s="132">
        <v>0</v>
      </c>
      <c r="AR5" s="132">
        <v>5</v>
      </c>
      <c r="AS5" s="132">
        <v>0</v>
      </c>
      <c r="AT5" s="132">
        <v>42</v>
      </c>
      <c r="AU5" s="132">
        <v>9</v>
      </c>
      <c r="AV5" s="132">
        <v>2</v>
      </c>
      <c r="AW5" s="132">
        <v>0</v>
      </c>
      <c r="AX5" s="132">
        <v>9</v>
      </c>
      <c r="AY5" s="132">
        <v>0</v>
      </c>
      <c r="AZ5" s="132">
        <v>1</v>
      </c>
      <c r="BA5" s="132">
        <v>6</v>
      </c>
      <c r="BB5" s="132">
        <v>20</v>
      </c>
      <c r="BC5" s="132">
        <v>13</v>
      </c>
      <c r="BD5" s="132">
        <v>3</v>
      </c>
      <c r="BE5" s="132">
        <v>6</v>
      </c>
      <c r="BF5" s="132">
        <v>0</v>
      </c>
      <c r="BG5" s="132">
        <v>35</v>
      </c>
      <c r="BH5" s="132">
        <v>49</v>
      </c>
      <c r="BI5" s="132">
        <v>8</v>
      </c>
      <c r="BJ5" s="132">
        <v>0</v>
      </c>
      <c r="BK5" s="132">
        <v>0</v>
      </c>
      <c r="BL5" s="132">
        <v>3</v>
      </c>
      <c r="BM5" s="132">
        <v>0</v>
      </c>
      <c r="BN5" s="132">
        <v>2</v>
      </c>
      <c r="BO5" s="132">
        <v>0</v>
      </c>
      <c r="BP5" s="132">
        <v>2</v>
      </c>
      <c r="BQ5" s="132">
        <v>0</v>
      </c>
      <c r="BR5" s="132">
        <v>2</v>
      </c>
      <c r="BS5" s="132">
        <v>0</v>
      </c>
      <c r="BT5" s="132">
        <v>1</v>
      </c>
      <c r="BU5" s="132">
        <v>1</v>
      </c>
      <c r="BV5" s="132">
        <v>4</v>
      </c>
      <c r="BW5" s="132">
        <v>50</v>
      </c>
      <c r="BX5" s="132">
        <v>42</v>
      </c>
      <c r="BY5" s="132">
        <v>34</v>
      </c>
      <c r="BZ5" s="132">
        <v>0</v>
      </c>
      <c r="CA5" s="132">
        <v>0</v>
      </c>
      <c r="CB5" s="132">
        <v>1</v>
      </c>
      <c r="CC5" s="132">
        <v>0</v>
      </c>
      <c r="CD5" s="132">
        <v>0</v>
      </c>
      <c r="CE5" s="132">
        <v>0</v>
      </c>
      <c r="CF5" s="132">
        <v>40</v>
      </c>
      <c r="CG5" s="128">
        <f t="shared" si="0"/>
        <v>4</v>
      </c>
      <c r="CH5" s="128">
        <f t="shared" si="1"/>
        <v>46</v>
      </c>
      <c r="CI5" s="128">
        <f t="shared" si="2"/>
        <v>159</v>
      </c>
      <c r="CJ5" s="109">
        <v>1104</v>
      </c>
      <c r="CK5" s="109">
        <f t="shared" si="3"/>
        <v>1104</v>
      </c>
      <c r="CL5" s="109">
        <v>53772</v>
      </c>
    </row>
    <row r="6" spans="1:91">
      <c r="A6" s="166" t="s">
        <v>2186</v>
      </c>
      <c r="B6" s="132">
        <v>0</v>
      </c>
      <c r="C6" s="132">
        <v>1</v>
      </c>
      <c r="D6" s="132">
        <v>3</v>
      </c>
      <c r="E6" s="132">
        <v>2</v>
      </c>
      <c r="F6" s="132">
        <v>733</v>
      </c>
      <c r="G6" s="132">
        <v>2</v>
      </c>
      <c r="H6" s="132">
        <v>5</v>
      </c>
      <c r="I6" s="132">
        <v>11</v>
      </c>
      <c r="J6" s="132">
        <v>0</v>
      </c>
      <c r="K6" s="132">
        <v>47</v>
      </c>
      <c r="L6" s="132">
        <v>3</v>
      </c>
      <c r="M6" s="132">
        <v>7</v>
      </c>
      <c r="N6" s="132">
        <v>5</v>
      </c>
      <c r="O6" s="132">
        <v>66</v>
      </c>
      <c r="P6" s="132">
        <v>15</v>
      </c>
      <c r="Q6" s="132">
        <v>40</v>
      </c>
      <c r="R6" s="132">
        <v>179</v>
      </c>
      <c r="S6" s="132">
        <v>1</v>
      </c>
      <c r="T6" s="132">
        <v>5</v>
      </c>
      <c r="U6" s="132">
        <v>36</v>
      </c>
      <c r="V6" s="132">
        <v>115</v>
      </c>
      <c r="W6" s="132">
        <v>14</v>
      </c>
      <c r="X6" s="132">
        <v>0</v>
      </c>
      <c r="Y6" s="132">
        <v>5</v>
      </c>
      <c r="Z6" s="132">
        <v>2</v>
      </c>
      <c r="AA6" s="132">
        <v>1</v>
      </c>
      <c r="AB6" s="132">
        <v>0</v>
      </c>
      <c r="AC6" s="132">
        <v>1</v>
      </c>
      <c r="AD6" s="132">
        <v>0</v>
      </c>
      <c r="AE6" s="132">
        <v>13</v>
      </c>
      <c r="AF6" s="132">
        <v>9</v>
      </c>
      <c r="AG6" s="132">
        <v>1</v>
      </c>
      <c r="AH6" s="132">
        <v>0</v>
      </c>
      <c r="AI6" s="132">
        <v>70</v>
      </c>
      <c r="AJ6" s="132">
        <v>5</v>
      </c>
      <c r="AK6" s="132">
        <v>0</v>
      </c>
      <c r="AL6" s="132">
        <v>21</v>
      </c>
      <c r="AM6" s="132">
        <v>1</v>
      </c>
      <c r="AN6" s="132">
        <v>66</v>
      </c>
      <c r="AO6" s="132">
        <v>0</v>
      </c>
      <c r="AP6" s="132">
        <v>55</v>
      </c>
      <c r="AQ6" s="132">
        <v>1</v>
      </c>
      <c r="AR6" s="132">
        <v>0</v>
      </c>
      <c r="AS6" s="132">
        <v>0</v>
      </c>
      <c r="AT6" s="132">
        <v>8</v>
      </c>
      <c r="AU6" s="132">
        <v>2</v>
      </c>
      <c r="AV6" s="132">
        <v>2</v>
      </c>
      <c r="AW6" s="132">
        <v>7</v>
      </c>
      <c r="AX6" s="132">
        <v>19</v>
      </c>
      <c r="AY6" s="132">
        <v>1</v>
      </c>
      <c r="AZ6" s="132">
        <v>5</v>
      </c>
      <c r="BA6" s="132">
        <v>7</v>
      </c>
      <c r="BB6" s="132">
        <v>5</v>
      </c>
      <c r="BC6" s="132">
        <v>36</v>
      </c>
      <c r="BD6" s="132">
        <v>11</v>
      </c>
      <c r="BE6" s="132">
        <v>63</v>
      </c>
      <c r="BF6" s="132">
        <v>0</v>
      </c>
      <c r="BG6" s="132">
        <v>131</v>
      </c>
      <c r="BH6" s="132">
        <v>7</v>
      </c>
      <c r="BI6" s="132">
        <v>18</v>
      </c>
      <c r="BJ6" s="132">
        <v>0</v>
      </c>
      <c r="BK6" s="132">
        <v>158</v>
      </c>
      <c r="BL6" s="132">
        <v>0</v>
      </c>
      <c r="BM6" s="132">
        <v>1</v>
      </c>
      <c r="BN6" s="132">
        <v>0</v>
      </c>
      <c r="BO6" s="132">
        <v>0</v>
      </c>
      <c r="BP6" s="132">
        <v>3</v>
      </c>
      <c r="BQ6" s="132">
        <v>1</v>
      </c>
      <c r="BR6" s="132">
        <v>13</v>
      </c>
      <c r="BS6" s="132">
        <v>0</v>
      </c>
      <c r="BT6" s="132">
        <v>11</v>
      </c>
      <c r="BU6" s="132">
        <v>2</v>
      </c>
      <c r="BV6" s="132">
        <v>6</v>
      </c>
      <c r="BW6" s="132">
        <v>240</v>
      </c>
      <c r="BX6" s="132">
        <v>129</v>
      </c>
      <c r="BY6" s="132">
        <v>173</v>
      </c>
      <c r="BZ6" s="132">
        <v>0</v>
      </c>
      <c r="CA6" s="132">
        <v>1</v>
      </c>
      <c r="CB6" s="132">
        <v>0</v>
      </c>
      <c r="CC6" s="132">
        <v>0</v>
      </c>
      <c r="CD6" s="132">
        <v>0</v>
      </c>
      <c r="CE6" s="132">
        <v>3</v>
      </c>
      <c r="CF6" s="132">
        <v>91</v>
      </c>
      <c r="CG6" s="128">
        <f t="shared" si="0"/>
        <v>15</v>
      </c>
      <c r="CH6" s="128">
        <f t="shared" si="1"/>
        <v>91</v>
      </c>
      <c r="CI6" s="128">
        <f t="shared" si="2"/>
        <v>608</v>
      </c>
      <c r="CJ6" s="109">
        <v>2695</v>
      </c>
      <c r="CK6" s="109">
        <f t="shared" si="3"/>
        <v>2695</v>
      </c>
      <c r="CL6" s="109">
        <v>121700</v>
      </c>
    </row>
    <row r="7" spans="1:91">
      <c r="A7" s="166" t="s">
        <v>2187</v>
      </c>
      <c r="B7" s="132">
        <v>1</v>
      </c>
      <c r="C7" s="132">
        <v>6</v>
      </c>
      <c r="D7" s="132">
        <v>0</v>
      </c>
      <c r="E7" s="132">
        <v>48</v>
      </c>
      <c r="F7" s="132">
        <v>1</v>
      </c>
      <c r="G7" s="132">
        <v>235</v>
      </c>
      <c r="H7" s="132">
        <v>0</v>
      </c>
      <c r="I7" s="132">
        <v>4</v>
      </c>
      <c r="J7" s="132">
        <v>0</v>
      </c>
      <c r="K7" s="132">
        <v>5</v>
      </c>
      <c r="L7" s="132">
        <v>2</v>
      </c>
      <c r="M7" s="132">
        <v>6</v>
      </c>
      <c r="N7" s="132">
        <v>6</v>
      </c>
      <c r="O7" s="132">
        <v>17</v>
      </c>
      <c r="P7" s="132">
        <v>1</v>
      </c>
      <c r="Q7" s="132">
        <v>0</v>
      </c>
      <c r="R7" s="132">
        <v>8</v>
      </c>
      <c r="S7" s="132">
        <v>0</v>
      </c>
      <c r="T7" s="132">
        <v>20</v>
      </c>
      <c r="U7" s="132">
        <v>0</v>
      </c>
      <c r="V7" s="132">
        <v>41</v>
      </c>
      <c r="W7" s="132">
        <v>16</v>
      </c>
      <c r="X7" s="132">
        <v>0</v>
      </c>
      <c r="Y7" s="132">
        <v>12</v>
      </c>
      <c r="Z7" s="132">
        <v>2</v>
      </c>
      <c r="AA7" s="132">
        <v>1</v>
      </c>
      <c r="AB7" s="132">
        <v>0</v>
      </c>
      <c r="AC7" s="132">
        <v>0</v>
      </c>
      <c r="AD7" s="132">
        <v>0</v>
      </c>
      <c r="AE7" s="132">
        <v>104</v>
      </c>
      <c r="AF7" s="132">
        <v>1</v>
      </c>
      <c r="AG7" s="132">
        <v>0</v>
      </c>
      <c r="AH7" s="132">
        <v>1</v>
      </c>
      <c r="AI7" s="132">
        <v>11</v>
      </c>
      <c r="AJ7" s="132">
        <v>1</v>
      </c>
      <c r="AK7" s="132">
        <v>1</v>
      </c>
      <c r="AL7" s="132">
        <v>2</v>
      </c>
      <c r="AM7" s="132">
        <v>1</v>
      </c>
      <c r="AN7" s="132">
        <v>38</v>
      </c>
      <c r="AO7" s="132">
        <v>0</v>
      </c>
      <c r="AP7" s="132">
        <v>2</v>
      </c>
      <c r="AQ7" s="132">
        <v>0</v>
      </c>
      <c r="AR7" s="132">
        <v>0</v>
      </c>
      <c r="AS7" s="132">
        <v>0</v>
      </c>
      <c r="AT7" s="132">
        <v>63</v>
      </c>
      <c r="AU7" s="132">
        <v>7</v>
      </c>
      <c r="AV7" s="132">
        <v>17</v>
      </c>
      <c r="AW7" s="132">
        <v>2</v>
      </c>
      <c r="AX7" s="132">
        <v>0</v>
      </c>
      <c r="AY7" s="132">
        <v>0</v>
      </c>
      <c r="AZ7" s="132">
        <v>49</v>
      </c>
      <c r="BA7" s="132">
        <v>13</v>
      </c>
      <c r="BB7" s="132">
        <v>30</v>
      </c>
      <c r="BC7" s="132">
        <v>21</v>
      </c>
      <c r="BD7" s="132">
        <v>2</v>
      </c>
      <c r="BE7" s="132">
        <v>9</v>
      </c>
      <c r="BF7" s="132">
        <v>1</v>
      </c>
      <c r="BG7" s="132">
        <v>25</v>
      </c>
      <c r="BH7" s="132">
        <v>4</v>
      </c>
      <c r="BI7" s="132">
        <v>0</v>
      </c>
      <c r="BJ7" s="132">
        <v>0</v>
      </c>
      <c r="BK7" s="132">
        <v>6</v>
      </c>
      <c r="BL7" s="132">
        <v>5</v>
      </c>
      <c r="BM7" s="132">
        <v>0</v>
      </c>
      <c r="BN7" s="132">
        <v>5</v>
      </c>
      <c r="BO7" s="132">
        <v>0</v>
      </c>
      <c r="BP7" s="132">
        <v>5</v>
      </c>
      <c r="BQ7" s="132">
        <v>6</v>
      </c>
      <c r="BR7" s="132">
        <v>6</v>
      </c>
      <c r="BS7" s="132">
        <v>0</v>
      </c>
      <c r="BT7" s="132">
        <v>1</v>
      </c>
      <c r="BU7" s="132">
        <v>5</v>
      </c>
      <c r="BV7" s="132">
        <v>13</v>
      </c>
      <c r="BW7" s="132">
        <v>89</v>
      </c>
      <c r="BX7" s="132">
        <v>45</v>
      </c>
      <c r="BY7" s="132">
        <v>66</v>
      </c>
      <c r="BZ7" s="132">
        <v>0</v>
      </c>
      <c r="CA7" s="132">
        <v>0</v>
      </c>
      <c r="CB7" s="132">
        <v>3</v>
      </c>
      <c r="CC7" s="132">
        <v>5</v>
      </c>
      <c r="CD7" s="132">
        <v>0</v>
      </c>
      <c r="CE7" s="132">
        <v>0</v>
      </c>
      <c r="CF7" s="132">
        <v>55</v>
      </c>
      <c r="CG7" s="128">
        <f t="shared" si="0"/>
        <v>1</v>
      </c>
      <c r="CH7" s="128">
        <f t="shared" si="1"/>
        <v>56</v>
      </c>
      <c r="CI7" s="128">
        <f t="shared" si="2"/>
        <v>238</v>
      </c>
      <c r="CJ7" s="109">
        <v>1152</v>
      </c>
      <c r="CK7" s="109">
        <f t="shared" si="3"/>
        <v>1152</v>
      </c>
      <c r="CL7" s="109">
        <v>54855</v>
      </c>
    </row>
    <row r="8" spans="1:91">
      <c r="A8" s="148" t="s">
        <v>2154</v>
      </c>
      <c r="B8" s="132">
        <v>0</v>
      </c>
      <c r="C8" s="132">
        <v>0</v>
      </c>
      <c r="D8" s="132">
        <v>0</v>
      </c>
      <c r="E8" s="132">
        <v>0</v>
      </c>
      <c r="F8" s="132">
        <v>0</v>
      </c>
      <c r="G8" s="132">
        <v>0</v>
      </c>
      <c r="H8" s="132">
        <v>2268</v>
      </c>
      <c r="I8" s="132">
        <v>0</v>
      </c>
      <c r="J8" s="132">
        <v>5</v>
      </c>
      <c r="K8" s="132">
        <v>0</v>
      </c>
      <c r="L8" s="132">
        <v>3</v>
      </c>
      <c r="M8" s="132">
        <v>0</v>
      </c>
      <c r="N8" s="132">
        <v>0</v>
      </c>
      <c r="O8" s="132">
        <v>0</v>
      </c>
      <c r="P8" s="132">
        <v>0</v>
      </c>
      <c r="Q8" s="132">
        <v>0</v>
      </c>
      <c r="R8" s="132">
        <v>0</v>
      </c>
      <c r="S8" s="132">
        <v>0</v>
      </c>
      <c r="T8" s="132">
        <v>0</v>
      </c>
      <c r="U8" s="132">
        <v>0</v>
      </c>
      <c r="V8" s="132">
        <v>0</v>
      </c>
      <c r="W8" s="132">
        <v>0</v>
      </c>
      <c r="X8" s="132">
        <v>0</v>
      </c>
      <c r="Y8" s="132">
        <v>0</v>
      </c>
      <c r="Z8" s="132">
        <v>0</v>
      </c>
      <c r="AA8" s="132">
        <v>0</v>
      </c>
      <c r="AB8" s="132">
        <v>0</v>
      </c>
      <c r="AC8" s="132">
        <v>0</v>
      </c>
      <c r="AD8" s="132">
        <v>0</v>
      </c>
      <c r="AE8" s="132">
        <v>0</v>
      </c>
      <c r="AF8" s="132">
        <v>0</v>
      </c>
      <c r="AG8" s="132">
        <v>0</v>
      </c>
      <c r="AH8" s="132">
        <v>0</v>
      </c>
      <c r="AI8" s="132">
        <v>0</v>
      </c>
      <c r="AJ8" s="132">
        <v>0</v>
      </c>
      <c r="AK8" s="132">
        <v>0</v>
      </c>
      <c r="AL8" s="132">
        <v>0</v>
      </c>
      <c r="AM8" s="132">
        <v>0</v>
      </c>
      <c r="AN8" s="132">
        <v>1</v>
      </c>
      <c r="AO8" s="132">
        <v>0</v>
      </c>
      <c r="AP8" s="132">
        <v>0</v>
      </c>
      <c r="AQ8" s="132">
        <v>0</v>
      </c>
      <c r="AR8" s="132">
        <v>0</v>
      </c>
      <c r="AS8" s="132">
        <v>0</v>
      </c>
      <c r="AT8" s="132">
        <v>0</v>
      </c>
      <c r="AU8" s="132">
        <v>0</v>
      </c>
      <c r="AV8" s="132">
        <v>0</v>
      </c>
      <c r="AW8" s="132">
        <v>0</v>
      </c>
      <c r="AX8" s="132">
        <v>0</v>
      </c>
      <c r="AY8" s="132">
        <v>0</v>
      </c>
      <c r="AZ8" s="132">
        <v>0</v>
      </c>
      <c r="BA8" s="132">
        <v>0</v>
      </c>
      <c r="BB8" s="132">
        <v>2</v>
      </c>
      <c r="BC8" s="132">
        <v>0</v>
      </c>
      <c r="BD8" s="132">
        <v>0</v>
      </c>
      <c r="BE8" s="132">
        <v>0</v>
      </c>
      <c r="BF8" s="132">
        <v>0</v>
      </c>
      <c r="BG8" s="132">
        <v>0</v>
      </c>
      <c r="BH8" s="132">
        <v>0</v>
      </c>
      <c r="BI8" s="132">
        <v>0</v>
      </c>
      <c r="BJ8" s="132">
        <v>0</v>
      </c>
      <c r="BK8" s="132">
        <v>0</v>
      </c>
      <c r="BL8" s="132">
        <v>0</v>
      </c>
      <c r="BM8" s="132">
        <v>0</v>
      </c>
      <c r="BN8" s="132">
        <v>0</v>
      </c>
      <c r="BO8" s="132">
        <v>4</v>
      </c>
      <c r="BP8" s="132">
        <v>0</v>
      </c>
      <c r="BQ8" s="132">
        <v>0</v>
      </c>
      <c r="BR8" s="132">
        <v>0</v>
      </c>
      <c r="BS8" s="132">
        <v>0</v>
      </c>
      <c r="BT8" s="132">
        <v>0</v>
      </c>
      <c r="BU8" s="132">
        <v>0</v>
      </c>
      <c r="BV8" s="132">
        <v>18</v>
      </c>
      <c r="BW8" s="132">
        <v>0</v>
      </c>
      <c r="BX8" s="132">
        <v>0</v>
      </c>
      <c r="BY8" s="132">
        <v>0</v>
      </c>
      <c r="BZ8" s="132">
        <v>0</v>
      </c>
      <c r="CA8" s="132">
        <v>0</v>
      </c>
      <c r="CB8" s="132">
        <v>0</v>
      </c>
      <c r="CC8" s="132">
        <v>0</v>
      </c>
      <c r="CD8" s="132">
        <v>0</v>
      </c>
      <c r="CE8" s="132">
        <v>0</v>
      </c>
      <c r="CF8" s="132">
        <v>4</v>
      </c>
      <c r="CG8" s="128">
        <f t="shared" si="0"/>
        <v>5</v>
      </c>
      <c r="CH8" s="128">
        <f t="shared" si="1"/>
        <v>4</v>
      </c>
      <c r="CI8" s="128">
        <f t="shared" si="2"/>
        <v>1</v>
      </c>
      <c r="CJ8" s="109">
        <v>2305</v>
      </c>
      <c r="CK8" s="109">
        <f t="shared" si="3"/>
        <v>2305</v>
      </c>
      <c r="CL8" s="109">
        <v>41953</v>
      </c>
    </row>
    <row r="9" spans="1:91">
      <c r="A9" s="166" t="s">
        <v>2188</v>
      </c>
      <c r="B9" s="132">
        <v>0</v>
      </c>
      <c r="C9" s="132">
        <v>1</v>
      </c>
      <c r="D9" s="132">
        <v>0</v>
      </c>
      <c r="E9" s="132">
        <v>3</v>
      </c>
      <c r="F9" s="132">
        <v>14</v>
      </c>
      <c r="G9" s="132">
        <v>0</v>
      </c>
      <c r="H9" s="132">
        <v>0</v>
      </c>
      <c r="I9" s="132">
        <v>606</v>
      </c>
      <c r="J9" s="132">
        <v>0</v>
      </c>
      <c r="K9" s="132">
        <v>44</v>
      </c>
      <c r="L9" s="132">
        <v>7</v>
      </c>
      <c r="M9" s="132">
        <v>1</v>
      </c>
      <c r="N9" s="132">
        <v>7</v>
      </c>
      <c r="O9" s="132">
        <v>47</v>
      </c>
      <c r="P9" s="132">
        <v>12</v>
      </c>
      <c r="Q9" s="132">
        <v>3</v>
      </c>
      <c r="R9" s="132">
        <v>14</v>
      </c>
      <c r="S9" s="132">
        <v>0</v>
      </c>
      <c r="T9" s="132">
        <v>0</v>
      </c>
      <c r="U9" s="132">
        <v>3</v>
      </c>
      <c r="V9" s="132">
        <v>72</v>
      </c>
      <c r="W9" s="132">
        <v>18</v>
      </c>
      <c r="X9" s="132">
        <v>2</v>
      </c>
      <c r="Y9" s="132">
        <v>1</v>
      </c>
      <c r="Z9" s="132">
        <v>0</v>
      </c>
      <c r="AA9" s="132">
        <v>1</v>
      </c>
      <c r="AB9" s="132">
        <v>1</v>
      </c>
      <c r="AC9" s="132">
        <v>1</v>
      </c>
      <c r="AD9" s="132">
        <v>1</v>
      </c>
      <c r="AE9" s="132">
        <v>8</v>
      </c>
      <c r="AF9" s="132">
        <v>11</v>
      </c>
      <c r="AG9" s="132">
        <v>0</v>
      </c>
      <c r="AH9" s="132">
        <v>11</v>
      </c>
      <c r="AI9" s="132">
        <v>40</v>
      </c>
      <c r="AJ9" s="132">
        <v>12</v>
      </c>
      <c r="AK9" s="132">
        <v>1</v>
      </c>
      <c r="AL9" s="132">
        <v>15</v>
      </c>
      <c r="AM9" s="132">
        <v>3</v>
      </c>
      <c r="AN9" s="132">
        <v>69</v>
      </c>
      <c r="AO9" s="132">
        <v>1</v>
      </c>
      <c r="AP9" s="132">
        <v>11</v>
      </c>
      <c r="AQ9" s="132">
        <v>3</v>
      </c>
      <c r="AR9" s="132">
        <v>3</v>
      </c>
      <c r="AS9" s="132">
        <v>0</v>
      </c>
      <c r="AT9" s="132">
        <v>15</v>
      </c>
      <c r="AU9" s="132">
        <v>0</v>
      </c>
      <c r="AV9" s="132">
        <v>1</v>
      </c>
      <c r="AW9" s="132">
        <v>3</v>
      </c>
      <c r="AX9" s="132">
        <v>46</v>
      </c>
      <c r="AY9" s="132">
        <v>4</v>
      </c>
      <c r="AZ9" s="132">
        <v>3</v>
      </c>
      <c r="BA9" s="132">
        <v>5</v>
      </c>
      <c r="BB9" s="132">
        <v>1</v>
      </c>
      <c r="BC9" s="132">
        <v>113</v>
      </c>
      <c r="BD9" s="132">
        <v>69</v>
      </c>
      <c r="BE9" s="132">
        <v>27</v>
      </c>
      <c r="BF9" s="132">
        <v>0</v>
      </c>
      <c r="BG9" s="132">
        <v>49</v>
      </c>
      <c r="BH9" s="132">
        <v>3</v>
      </c>
      <c r="BI9" s="132">
        <v>25</v>
      </c>
      <c r="BJ9" s="132">
        <v>0</v>
      </c>
      <c r="BK9" s="132">
        <v>2</v>
      </c>
      <c r="BL9" s="132">
        <v>4</v>
      </c>
      <c r="BM9" s="132">
        <v>0</v>
      </c>
      <c r="BN9" s="132">
        <v>2</v>
      </c>
      <c r="BO9" s="132">
        <v>0</v>
      </c>
      <c r="BP9" s="132">
        <v>4</v>
      </c>
      <c r="BQ9" s="132">
        <v>0</v>
      </c>
      <c r="BR9" s="132">
        <v>38</v>
      </c>
      <c r="BS9" s="132">
        <v>0</v>
      </c>
      <c r="BT9" s="132">
        <v>237</v>
      </c>
      <c r="BU9" s="132">
        <v>1</v>
      </c>
      <c r="BV9" s="132">
        <v>6</v>
      </c>
      <c r="BW9" s="132">
        <v>79</v>
      </c>
      <c r="BX9" s="132">
        <v>56</v>
      </c>
      <c r="BY9" s="132">
        <v>40</v>
      </c>
      <c r="BZ9" s="132">
        <v>3</v>
      </c>
      <c r="CA9" s="132">
        <v>2</v>
      </c>
      <c r="CB9" s="132">
        <v>0</v>
      </c>
      <c r="CC9" s="132">
        <v>0</v>
      </c>
      <c r="CD9" s="132">
        <v>0</v>
      </c>
      <c r="CE9" s="132">
        <v>0</v>
      </c>
      <c r="CF9" s="132">
        <v>95</v>
      </c>
      <c r="CG9" s="128">
        <f t="shared" si="0"/>
        <v>12</v>
      </c>
      <c r="CH9" s="128">
        <f t="shared" si="1"/>
        <v>96</v>
      </c>
      <c r="CI9" s="128">
        <f t="shared" si="2"/>
        <v>244</v>
      </c>
      <c r="CJ9" s="109">
        <v>1980</v>
      </c>
      <c r="CK9" s="109">
        <f t="shared" si="3"/>
        <v>1980</v>
      </c>
      <c r="CL9" s="109">
        <v>68617</v>
      </c>
    </row>
    <row r="10" spans="1:91">
      <c r="A10" s="166" t="s">
        <v>2189</v>
      </c>
      <c r="B10" s="132">
        <v>6</v>
      </c>
      <c r="C10" s="132">
        <v>17</v>
      </c>
      <c r="D10" s="132">
        <v>3</v>
      </c>
      <c r="E10" s="132">
        <v>7</v>
      </c>
      <c r="F10" s="132">
        <v>78</v>
      </c>
      <c r="G10" s="132">
        <v>11</v>
      </c>
      <c r="H10" s="132">
        <v>0</v>
      </c>
      <c r="I10" s="132">
        <v>30</v>
      </c>
      <c r="J10" s="132">
        <v>1</v>
      </c>
      <c r="K10" s="132">
        <v>1691</v>
      </c>
      <c r="L10" s="132">
        <v>14</v>
      </c>
      <c r="M10" s="132">
        <v>10</v>
      </c>
      <c r="N10" s="132">
        <v>14</v>
      </c>
      <c r="O10" s="132">
        <v>140</v>
      </c>
      <c r="P10" s="132">
        <v>10</v>
      </c>
      <c r="Q10" s="132">
        <v>58</v>
      </c>
      <c r="R10" s="132">
        <v>158</v>
      </c>
      <c r="S10" s="132">
        <v>0</v>
      </c>
      <c r="T10" s="132">
        <v>11</v>
      </c>
      <c r="U10" s="132">
        <v>11</v>
      </c>
      <c r="V10" s="132">
        <v>314</v>
      </c>
      <c r="W10" s="132">
        <v>31</v>
      </c>
      <c r="X10" s="132">
        <v>9</v>
      </c>
      <c r="Y10" s="132">
        <v>12</v>
      </c>
      <c r="Z10" s="132">
        <v>0</v>
      </c>
      <c r="AA10" s="132">
        <v>23</v>
      </c>
      <c r="AB10" s="132">
        <v>4</v>
      </c>
      <c r="AC10" s="132">
        <v>2</v>
      </c>
      <c r="AD10" s="132">
        <v>8</v>
      </c>
      <c r="AE10" s="132">
        <v>34</v>
      </c>
      <c r="AF10" s="132">
        <v>26</v>
      </c>
      <c r="AG10" s="132">
        <v>0</v>
      </c>
      <c r="AH10" s="132">
        <v>9</v>
      </c>
      <c r="AI10" s="132">
        <v>532</v>
      </c>
      <c r="AJ10" s="132">
        <v>25</v>
      </c>
      <c r="AK10" s="132">
        <v>13</v>
      </c>
      <c r="AL10" s="132">
        <v>59</v>
      </c>
      <c r="AM10" s="132">
        <v>12</v>
      </c>
      <c r="AN10" s="132">
        <v>109</v>
      </c>
      <c r="AO10" s="132">
        <v>22</v>
      </c>
      <c r="AP10" s="132">
        <v>41</v>
      </c>
      <c r="AQ10" s="132">
        <v>5</v>
      </c>
      <c r="AR10" s="132">
        <v>11</v>
      </c>
      <c r="AS10" s="132">
        <v>0</v>
      </c>
      <c r="AT10" s="132">
        <v>65</v>
      </c>
      <c r="AU10" s="132">
        <v>24</v>
      </c>
      <c r="AV10" s="132">
        <v>9</v>
      </c>
      <c r="AW10" s="132">
        <v>13</v>
      </c>
      <c r="AX10" s="132">
        <v>53</v>
      </c>
      <c r="AY10" s="132">
        <v>2</v>
      </c>
      <c r="AZ10" s="132">
        <v>88</v>
      </c>
      <c r="BA10" s="132">
        <v>303</v>
      </c>
      <c r="BB10" s="132">
        <v>9</v>
      </c>
      <c r="BC10" s="132">
        <v>45</v>
      </c>
      <c r="BD10" s="132">
        <v>88</v>
      </c>
      <c r="BE10" s="132">
        <v>406</v>
      </c>
      <c r="BF10" s="132">
        <v>0</v>
      </c>
      <c r="BG10" s="132">
        <v>124</v>
      </c>
      <c r="BH10" s="132">
        <v>57</v>
      </c>
      <c r="BI10" s="132">
        <v>29</v>
      </c>
      <c r="BJ10" s="132">
        <v>1</v>
      </c>
      <c r="BK10" s="132">
        <v>45</v>
      </c>
      <c r="BL10" s="132">
        <v>12</v>
      </c>
      <c r="BM10" s="132">
        <v>8</v>
      </c>
      <c r="BN10" s="132">
        <v>5</v>
      </c>
      <c r="BO10" s="132">
        <v>0</v>
      </c>
      <c r="BP10" s="132">
        <v>22</v>
      </c>
      <c r="BQ10" s="132">
        <v>4</v>
      </c>
      <c r="BR10" s="132">
        <v>38</v>
      </c>
      <c r="BS10" s="132">
        <v>1</v>
      </c>
      <c r="BT10" s="132">
        <v>21</v>
      </c>
      <c r="BU10" s="132">
        <v>6</v>
      </c>
      <c r="BV10" s="132">
        <v>37</v>
      </c>
      <c r="BW10" s="132">
        <v>265</v>
      </c>
      <c r="BX10" s="132">
        <v>114</v>
      </c>
      <c r="BY10" s="132">
        <v>340</v>
      </c>
      <c r="BZ10" s="132">
        <v>3</v>
      </c>
      <c r="CA10" s="132">
        <v>1</v>
      </c>
      <c r="CB10" s="132">
        <v>0</v>
      </c>
      <c r="CC10" s="132">
        <v>2</v>
      </c>
      <c r="CD10" s="132">
        <v>0</v>
      </c>
      <c r="CE10" s="132">
        <v>0</v>
      </c>
      <c r="CF10" s="132">
        <v>113</v>
      </c>
      <c r="CG10" s="128">
        <f t="shared" si="0"/>
        <v>11</v>
      </c>
      <c r="CH10" s="128">
        <f t="shared" si="1"/>
        <v>126</v>
      </c>
      <c r="CI10" s="128">
        <f t="shared" si="2"/>
        <v>828</v>
      </c>
      <c r="CJ10" s="109">
        <v>5924</v>
      </c>
      <c r="CK10" s="109">
        <f t="shared" si="3"/>
        <v>5924</v>
      </c>
      <c r="CL10" s="109">
        <v>236230</v>
      </c>
    </row>
    <row r="11" spans="1:91">
      <c r="A11" s="166" t="s">
        <v>2190</v>
      </c>
      <c r="B11" s="132">
        <v>46</v>
      </c>
      <c r="C11" s="132">
        <v>0</v>
      </c>
      <c r="D11" s="132">
        <v>1</v>
      </c>
      <c r="E11" s="132">
        <v>1</v>
      </c>
      <c r="F11" s="132">
        <v>4</v>
      </c>
      <c r="G11" s="132">
        <v>4</v>
      </c>
      <c r="H11" s="132">
        <v>1</v>
      </c>
      <c r="I11" s="132">
        <v>14</v>
      </c>
      <c r="J11" s="132">
        <v>2</v>
      </c>
      <c r="K11" s="132">
        <v>4</v>
      </c>
      <c r="L11" s="132">
        <v>1239</v>
      </c>
      <c r="M11" s="132">
        <v>1</v>
      </c>
      <c r="N11" s="132">
        <v>6</v>
      </c>
      <c r="O11" s="132">
        <v>37</v>
      </c>
      <c r="P11" s="132">
        <v>32</v>
      </c>
      <c r="Q11" s="132">
        <v>1</v>
      </c>
      <c r="R11" s="132">
        <v>11</v>
      </c>
      <c r="S11" s="132">
        <v>0</v>
      </c>
      <c r="T11" s="132">
        <v>1</v>
      </c>
      <c r="U11" s="132">
        <v>6</v>
      </c>
      <c r="V11" s="132">
        <v>24</v>
      </c>
      <c r="W11" s="132">
        <v>6</v>
      </c>
      <c r="X11" s="132">
        <v>1</v>
      </c>
      <c r="Y11" s="132">
        <v>10</v>
      </c>
      <c r="Z11" s="132">
        <v>1</v>
      </c>
      <c r="AA11" s="132">
        <v>0</v>
      </c>
      <c r="AB11" s="132">
        <v>90</v>
      </c>
      <c r="AC11" s="132">
        <v>15</v>
      </c>
      <c r="AD11" s="132">
        <v>100</v>
      </c>
      <c r="AE11" s="132">
        <v>6</v>
      </c>
      <c r="AF11" s="132">
        <v>72</v>
      </c>
      <c r="AG11" s="132">
        <v>133</v>
      </c>
      <c r="AH11" s="132">
        <v>282</v>
      </c>
      <c r="AI11" s="132">
        <v>25</v>
      </c>
      <c r="AJ11" s="132">
        <v>5</v>
      </c>
      <c r="AK11" s="132">
        <v>12</v>
      </c>
      <c r="AL11" s="132">
        <v>9</v>
      </c>
      <c r="AM11" s="132">
        <v>2</v>
      </c>
      <c r="AN11" s="132">
        <v>61</v>
      </c>
      <c r="AO11" s="132">
        <v>0</v>
      </c>
      <c r="AP11" s="132">
        <v>3</v>
      </c>
      <c r="AQ11" s="132">
        <v>5</v>
      </c>
      <c r="AR11" s="132">
        <v>11</v>
      </c>
      <c r="AS11" s="132">
        <v>205</v>
      </c>
      <c r="AT11" s="132">
        <v>15</v>
      </c>
      <c r="AU11" s="132">
        <v>5</v>
      </c>
      <c r="AV11" s="132">
        <v>7</v>
      </c>
      <c r="AW11" s="132">
        <v>3</v>
      </c>
      <c r="AX11" s="132">
        <v>93</v>
      </c>
      <c r="AY11" s="132">
        <v>117</v>
      </c>
      <c r="AZ11" s="132">
        <v>2</v>
      </c>
      <c r="BA11" s="132">
        <v>13</v>
      </c>
      <c r="BB11" s="132">
        <v>11</v>
      </c>
      <c r="BC11" s="132">
        <v>19</v>
      </c>
      <c r="BD11" s="132">
        <v>476</v>
      </c>
      <c r="BE11" s="132">
        <v>30</v>
      </c>
      <c r="BF11" s="132">
        <v>4</v>
      </c>
      <c r="BG11" s="132">
        <v>27</v>
      </c>
      <c r="BH11" s="132">
        <v>0</v>
      </c>
      <c r="BI11" s="132">
        <v>7</v>
      </c>
      <c r="BJ11" s="132">
        <v>0</v>
      </c>
      <c r="BK11" s="132">
        <v>10</v>
      </c>
      <c r="BL11" s="132">
        <v>3</v>
      </c>
      <c r="BM11" s="132">
        <v>1</v>
      </c>
      <c r="BN11" s="132">
        <v>0</v>
      </c>
      <c r="BO11" s="132">
        <v>0</v>
      </c>
      <c r="BP11" s="132">
        <v>9</v>
      </c>
      <c r="BQ11" s="132">
        <v>2</v>
      </c>
      <c r="BR11" s="132">
        <v>82</v>
      </c>
      <c r="BS11" s="132">
        <v>0</v>
      </c>
      <c r="BT11" s="132">
        <v>56</v>
      </c>
      <c r="BU11" s="132">
        <v>0</v>
      </c>
      <c r="BV11" s="132">
        <v>14</v>
      </c>
      <c r="BW11" s="132">
        <v>51</v>
      </c>
      <c r="BX11" s="132">
        <v>33</v>
      </c>
      <c r="BY11" s="132">
        <v>29</v>
      </c>
      <c r="BZ11" s="132">
        <v>7</v>
      </c>
      <c r="CA11" s="132">
        <v>0</v>
      </c>
      <c r="CB11" s="132">
        <v>1</v>
      </c>
      <c r="CC11" s="132">
        <v>0</v>
      </c>
      <c r="CD11" s="132">
        <v>4</v>
      </c>
      <c r="CE11" s="132">
        <v>0</v>
      </c>
      <c r="CF11" s="132">
        <v>149</v>
      </c>
      <c r="CG11" s="128">
        <f t="shared" si="0"/>
        <v>34</v>
      </c>
      <c r="CH11" s="128">
        <f t="shared" si="1"/>
        <v>161</v>
      </c>
      <c r="CI11" s="128">
        <f t="shared" si="2"/>
        <v>174</v>
      </c>
      <c r="CJ11" s="109">
        <v>3769</v>
      </c>
      <c r="CK11" s="109">
        <f t="shared" si="3"/>
        <v>3769</v>
      </c>
      <c r="CL11" s="109">
        <v>72573</v>
      </c>
    </row>
    <row r="12" spans="1:91">
      <c r="A12" s="166" t="s">
        <v>2191</v>
      </c>
      <c r="B12" s="132">
        <v>2</v>
      </c>
      <c r="C12" s="132">
        <v>39</v>
      </c>
      <c r="D12" s="132">
        <v>44</v>
      </c>
      <c r="E12" s="132">
        <v>14</v>
      </c>
      <c r="F12" s="132">
        <v>4</v>
      </c>
      <c r="G12" s="132">
        <v>5</v>
      </c>
      <c r="H12" s="132">
        <v>0</v>
      </c>
      <c r="I12" s="132">
        <v>5</v>
      </c>
      <c r="J12" s="132">
        <v>0</v>
      </c>
      <c r="K12" s="132">
        <v>24</v>
      </c>
      <c r="L12" s="132">
        <v>3</v>
      </c>
      <c r="M12" s="132">
        <v>1487</v>
      </c>
      <c r="N12" s="132">
        <v>105</v>
      </c>
      <c r="O12" s="132">
        <v>46</v>
      </c>
      <c r="P12" s="132">
        <v>20</v>
      </c>
      <c r="Q12" s="132">
        <v>1</v>
      </c>
      <c r="R12" s="132">
        <v>8</v>
      </c>
      <c r="S12" s="132">
        <v>7</v>
      </c>
      <c r="T12" s="132">
        <v>6</v>
      </c>
      <c r="U12" s="132">
        <v>2</v>
      </c>
      <c r="V12" s="132">
        <v>93</v>
      </c>
      <c r="W12" s="132">
        <v>680</v>
      </c>
      <c r="X12" s="132">
        <v>52</v>
      </c>
      <c r="Y12" s="132">
        <v>107</v>
      </c>
      <c r="Z12" s="132">
        <v>28</v>
      </c>
      <c r="AA12" s="132">
        <v>5</v>
      </c>
      <c r="AB12" s="132">
        <v>0</v>
      </c>
      <c r="AC12" s="132">
        <v>0</v>
      </c>
      <c r="AD12" s="132">
        <v>5</v>
      </c>
      <c r="AE12" s="132">
        <v>9</v>
      </c>
      <c r="AF12" s="132">
        <v>3</v>
      </c>
      <c r="AG12" s="132">
        <v>0</v>
      </c>
      <c r="AH12" s="132">
        <v>2</v>
      </c>
      <c r="AI12" s="132">
        <v>60</v>
      </c>
      <c r="AJ12" s="132">
        <v>59</v>
      </c>
      <c r="AK12" s="132">
        <v>0</v>
      </c>
      <c r="AL12" s="132">
        <v>80</v>
      </c>
      <c r="AM12" s="132">
        <v>3</v>
      </c>
      <c r="AN12" s="132">
        <v>128</v>
      </c>
      <c r="AO12" s="132">
        <v>4</v>
      </c>
      <c r="AP12" s="132">
        <v>29</v>
      </c>
      <c r="AQ12" s="132">
        <v>25</v>
      </c>
      <c r="AR12" s="132">
        <v>142</v>
      </c>
      <c r="AS12" s="132">
        <v>0</v>
      </c>
      <c r="AT12" s="132">
        <v>43</v>
      </c>
      <c r="AU12" s="132">
        <v>36</v>
      </c>
      <c r="AV12" s="132">
        <v>22</v>
      </c>
      <c r="AW12" s="132">
        <v>17</v>
      </c>
      <c r="AX12" s="132">
        <v>8</v>
      </c>
      <c r="AY12" s="132">
        <v>5</v>
      </c>
      <c r="AZ12" s="132">
        <v>0</v>
      </c>
      <c r="BA12" s="132">
        <v>8</v>
      </c>
      <c r="BB12" s="132">
        <v>10</v>
      </c>
      <c r="BC12" s="132">
        <v>11</v>
      </c>
      <c r="BD12" s="132">
        <v>11</v>
      </c>
      <c r="BE12" s="132">
        <v>65</v>
      </c>
      <c r="BF12" s="132">
        <v>0</v>
      </c>
      <c r="BG12" s="132">
        <v>69</v>
      </c>
      <c r="BH12" s="132">
        <v>1</v>
      </c>
      <c r="BI12" s="132">
        <v>6</v>
      </c>
      <c r="BJ12" s="132">
        <v>6</v>
      </c>
      <c r="BK12" s="132">
        <v>1</v>
      </c>
      <c r="BL12" s="132">
        <v>33</v>
      </c>
      <c r="BM12" s="132">
        <v>13</v>
      </c>
      <c r="BN12" s="132">
        <v>7</v>
      </c>
      <c r="BO12" s="132">
        <v>0</v>
      </c>
      <c r="BP12" s="132">
        <v>20</v>
      </c>
      <c r="BQ12" s="132">
        <v>31</v>
      </c>
      <c r="BR12" s="132">
        <v>3</v>
      </c>
      <c r="BS12" s="132">
        <v>0</v>
      </c>
      <c r="BT12" s="132">
        <v>2</v>
      </c>
      <c r="BU12" s="132">
        <v>27</v>
      </c>
      <c r="BV12" s="132">
        <v>40</v>
      </c>
      <c r="BW12" s="132">
        <v>233</v>
      </c>
      <c r="BX12" s="132">
        <v>146</v>
      </c>
      <c r="BY12" s="132">
        <v>183</v>
      </c>
      <c r="BZ12" s="132">
        <v>0</v>
      </c>
      <c r="CA12" s="132">
        <v>4</v>
      </c>
      <c r="CB12" s="132">
        <v>0</v>
      </c>
      <c r="CC12" s="132">
        <v>4</v>
      </c>
      <c r="CD12" s="132">
        <v>0</v>
      </c>
      <c r="CE12" s="132">
        <v>15</v>
      </c>
      <c r="CF12" s="132">
        <v>48</v>
      </c>
      <c r="CG12" s="128">
        <f t="shared" si="0"/>
        <v>20</v>
      </c>
      <c r="CH12" s="128">
        <f t="shared" si="1"/>
        <v>48</v>
      </c>
      <c r="CI12" s="128">
        <f t="shared" si="2"/>
        <v>690</v>
      </c>
      <c r="CJ12" s="109">
        <v>4464</v>
      </c>
      <c r="CK12" s="109">
        <f t="shared" si="3"/>
        <v>4464</v>
      </c>
      <c r="CL12" s="109">
        <v>128949</v>
      </c>
    </row>
    <row r="13" spans="1:91">
      <c r="A13" s="166" t="s">
        <v>2192</v>
      </c>
      <c r="B13" s="132">
        <v>0</v>
      </c>
      <c r="C13" s="132">
        <v>26</v>
      </c>
      <c r="D13" s="132">
        <v>36</v>
      </c>
      <c r="E13" s="132">
        <v>0</v>
      </c>
      <c r="F13" s="132">
        <v>0</v>
      </c>
      <c r="G13" s="132">
        <v>10</v>
      </c>
      <c r="H13" s="132">
        <v>0</v>
      </c>
      <c r="I13" s="132">
        <v>4</v>
      </c>
      <c r="J13" s="132">
        <v>0</v>
      </c>
      <c r="K13" s="132">
        <v>4</v>
      </c>
      <c r="L13" s="132">
        <v>7</v>
      </c>
      <c r="M13" s="132">
        <v>64</v>
      </c>
      <c r="N13" s="132">
        <v>1742</v>
      </c>
      <c r="O13" s="132">
        <v>12</v>
      </c>
      <c r="P13" s="132">
        <v>7</v>
      </c>
      <c r="Q13" s="132">
        <v>2</v>
      </c>
      <c r="R13" s="132">
        <v>0</v>
      </c>
      <c r="S13" s="132">
        <v>15</v>
      </c>
      <c r="T13" s="132">
        <v>0</v>
      </c>
      <c r="U13" s="132">
        <v>0</v>
      </c>
      <c r="V13" s="132">
        <v>30</v>
      </c>
      <c r="W13" s="132">
        <v>130</v>
      </c>
      <c r="X13" s="132">
        <v>45</v>
      </c>
      <c r="Y13" s="132">
        <v>132</v>
      </c>
      <c r="Z13" s="132">
        <v>9</v>
      </c>
      <c r="AA13" s="132">
        <v>0</v>
      </c>
      <c r="AB13" s="132">
        <v>2</v>
      </c>
      <c r="AC13" s="132">
        <v>0</v>
      </c>
      <c r="AD13" s="132">
        <v>4</v>
      </c>
      <c r="AE13" s="132">
        <v>33</v>
      </c>
      <c r="AF13" s="132">
        <v>6</v>
      </c>
      <c r="AG13" s="132">
        <v>0</v>
      </c>
      <c r="AH13" s="132">
        <v>1</v>
      </c>
      <c r="AI13" s="132">
        <v>14</v>
      </c>
      <c r="AJ13" s="132">
        <v>117</v>
      </c>
      <c r="AK13" s="132">
        <v>63</v>
      </c>
      <c r="AL13" s="132">
        <v>9</v>
      </c>
      <c r="AM13" s="132">
        <v>12</v>
      </c>
      <c r="AN13" s="132">
        <v>23</v>
      </c>
      <c r="AO13" s="132">
        <v>0</v>
      </c>
      <c r="AP13" s="132">
        <v>7</v>
      </c>
      <c r="AQ13" s="132">
        <v>39</v>
      </c>
      <c r="AR13" s="132">
        <v>642</v>
      </c>
      <c r="AS13" s="132">
        <v>2</v>
      </c>
      <c r="AT13" s="132">
        <v>20</v>
      </c>
      <c r="AU13" s="132">
        <v>28</v>
      </c>
      <c r="AV13" s="132">
        <v>67</v>
      </c>
      <c r="AW13" s="132">
        <v>0</v>
      </c>
      <c r="AX13" s="132">
        <v>4</v>
      </c>
      <c r="AY13" s="132">
        <v>1</v>
      </c>
      <c r="AZ13" s="132">
        <v>0</v>
      </c>
      <c r="BA13" s="132">
        <v>0</v>
      </c>
      <c r="BB13" s="132">
        <v>1</v>
      </c>
      <c r="BC13" s="132">
        <v>23</v>
      </c>
      <c r="BD13" s="132">
        <v>2</v>
      </c>
      <c r="BE13" s="132">
        <v>6</v>
      </c>
      <c r="BF13" s="132">
        <v>0</v>
      </c>
      <c r="BG13" s="132">
        <v>14</v>
      </c>
      <c r="BH13" s="132">
        <v>6</v>
      </c>
      <c r="BI13" s="132">
        <v>2</v>
      </c>
      <c r="BJ13" s="132">
        <v>2</v>
      </c>
      <c r="BK13" s="132">
        <v>0</v>
      </c>
      <c r="BL13" s="132">
        <v>36</v>
      </c>
      <c r="BM13" s="132">
        <v>0</v>
      </c>
      <c r="BN13" s="132">
        <v>11</v>
      </c>
      <c r="BO13" s="132">
        <v>1</v>
      </c>
      <c r="BP13" s="132">
        <v>9</v>
      </c>
      <c r="BQ13" s="132">
        <v>14</v>
      </c>
      <c r="BR13" s="132">
        <v>2</v>
      </c>
      <c r="BS13" s="132">
        <v>0</v>
      </c>
      <c r="BT13" s="132">
        <v>0</v>
      </c>
      <c r="BU13" s="132">
        <v>37</v>
      </c>
      <c r="BV13" s="132">
        <v>122</v>
      </c>
      <c r="BW13" s="132">
        <v>26</v>
      </c>
      <c r="BX13" s="132">
        <v>17</v>
      </c>
      <c r="BY13" s="132">
        <v>35</v>
      </c>
      <c r="BZ13" s="132">
        <v>0</v>
      </c>
      <c r="CA13" s="132">
        <v>0</v>
      </c>
      <c r="CB13" s="132">
        <v>0</v>
      </c>
      <c r="CC13" s="132">
        <v>5</v>
      </c>
      <c r="CD13" s="132">
        <v>0</v>
      </c>
      <c r="CE13" s="132">
        <v>18</v>
      </c>
      <c r="CF13" s="132">
        <v>58</v>
      </c>
      <c r="CG13" s="128">
        <f t="shared" si="0"/>
        <v>7</v>
      </c>
      <c r="CH13" s="128">
        <f t="shared" si="1"/>
        <v>121</v>
      </c>
      <c r="CI13" s="128">
        <f t="shared" si="2"/>
        <v>101</v>
      </c>
      <c r="CJ13" s="109">
        <v>3816</v>
      </c>
      <c r="CK13" s="109">
        <f t="shared" si="3"/>
        <v>3816</v>
      </c>
      <c r="CL13" s="109">
        <v>129198</v>
      </c>
    </row>
    <row r="14" spans="1:91">
      <c r="A14" s="166" t="s">
        <v>2193</v>
      </c>
      <c r="B14" s="132">
        <v>11</v>
      </c>
      <c r="C14" s="132">
        <v>23</v>
      </c>
      <c r="D14" s="132">
        <v>3</v>
      </c>
      <c r="E14" s="132">
        <v>24</v>
      </c>
      <c r="F14" s="132">
        <v>104</v>
      </c>
      <c r="G14" s="132">
        <v>19</v>
      </c>
      <c r="H14" s="132">
        <v>3</v>
      </c>
      <c r="I14" s="132">
        <v>47</v>
      </c>
      <c r="J14" s="132">
        <v>2</v>
      </c>
      <c r="K14" s="132">
        <v>96</v>
      </c>
      <c r="L14" s="132">
        <v>32</v>
      </c>
      <c r="M14" s="132">
        <v>39</v>
      </c>
      <c r="N14" s="132">
        <v>11</v>
      </c>
      <c r="O14" s="132">
        <v>3070</v>
      </c>
      <c r="P14" s="132">
        <v>48</v>
      </c>
      <c r="Q14" s="132">
        <v>37</v>
      </c>
      <c r="R14" s="132">
        <v>114</v>
      </c>
      <c r="S14" s="132">
        <v>7</v>
      </c>
      <c r="T14" s="132">
        <v>42</v>
      </c>
      <c r="U14" s="132">
        <v>15</v>
      </c>
      <c r="V14" s="132">
        <v>197</v>
      </c>
      <c r="W14" s="132">
        <v>84</v>
      </c>
      <c r="X14" s="132">
        <v>19</v>
      </c>
      <c r="Y14" s="132">
        <v>43</v>
      </c>
      <c r="Z14" s="132">
        <v>6</v>
      </c>
      <c r="AA14" s="132">
        <v>25</v>
      </c>
      <c r="AB14" s="132">
        <v>0</v>
      </c>
      <c r="AC14" s="132">
        <v>25</v>
      </c>
      <c r="AD14" s="132">
        <v>26</v>
      </c>
      <c r="AE14" s="132">
        <v>111</v>
      </c>
      <c r="AF14" s="132">
        <v>94</v>
      </c>
      <c r="AG14" s="132">
        <v>0</v>
      </c>
      <c r="AH14" s="132">
        <v>17</v>
      </c>
      <c r="AI14" s="132">
        <v>135</v>
      </c>
      <c r="AJ14" s="132">
        <v>26</v>
      </c>
      <c r="AK14" s="132">
        <v>6</v>
      </c>
      <c r="AL14" s="132">
        <v>130</v>
      </c>
      <c r="AM14" s="132">
        <v>14</v>
      </c>
      <c r="AN14" s="132">
        <v>2605</v>
      </c>
      <c r="AO14" s="132">
        <v>10</v>
      </c>
      <c r="AP14" s="132">
        <v>94</v>
      </c>
      <c r="AQ14" s="132">
        <v>15</v>
      </c>
      <c r="AR14" s="132">
        <v>18</v>
      </c>
      <c r="AS14" s="132">
        <v>0</v>
      </c>
      <c r="AT14" s="132">
        <v>137</v>
      </c>
      <c r="AU14" s="132">
        <v>34</v>
      </c>
      <c r="AV14" s="132">
        <v>21</v>
      </c>
      <c r="AW14" s="132">
        <v>29</v>
      </c>
      <c r="AX14" s="132">
        <v>264</v>
      </c>
      <c r="AY14" s="132">
        <v>26</v>
      </c>
      <c r="AZ14" s="132">
        <v>29</v>
      </c>
      <c r="BA14" s="132">
        <v>41</v>
      </c>
      <c r="BB14" s="132">
        <v>17</v>
      </c>
      <c r="BC14" s="132">
        <v>293</v>
      </c>
      <c r="BD14" s="132">
        <v>201</v>
      </c>
      <c r="BE14" s="132">
        <v>147</v>
      </c>
      <c r="BF14" s="132">
        <v>3</v>
      </c>
      <c r="BG14" s="132">
        <v>284</v>
      </c>
      <c r="BH14" s="132">
        <v>28</v>
      </c>
      <c r="BI14" s="132">
        <v>61</v>
      </c>
      <c r="BJ14" s="132">
        <v>7</v>
      </c>
      <c r="BK14" s="132">
        <v>62</v>
      </c>
      <c r="BL14" s="132">
        <v>12</v>
      </c>
      <c r="BM14" s="132">
        <v>5</v>
      </c>
      <c r="BN14" s="132">
        <v>5</v>
      </c>
      <c r="BO14" s="132">
        <v>2</v>
      </c>
      <c r="BP14" s="132">
        <v>16</v>
      </c>
      <c r="BQ14" s="132">
        <v>25</v>
      </c>
      <c r="BR14" s="132">
        <v>65</v>
      </c>
      <c r="BS14" s="132">
        <v>0</v>
      </c>
      <c r="BT14" s="132">
        <v>36</v>
      </c>
      <c r="BU14" s="132">
        <v>19</v>
      </c>
      <c r="BV14" s="132">
        <v>43</v>
      </c>
      <c r="BW14" s="132">
        <v>2437</v>
      </c>
      <c r="BX14" s="132">
        <v>2962</v>
      </c>
      <c r="BY14" s="132">
        <v>578</v>
      </c>
      <c r="BZ14" s="132">
        <v>14</v>
      </c>
      <c r="CA14" s="132">
        <v>0</v>
      </c>
      <c r="CB14" s="132">
        <v>0</v>
      </c>
      <c r="CC14" s="132">
        <v>1</v>
      </c>
      <c r="CD14" s="132">
        <v>0</v>
      </c>
      <c r="CE14" s="132">
        <v>1</v>
      </c>
      <c r="CF14" s="132">
        <v>143</v>
      </c>
      <c r="CG14" s="128">
        <f t="shared" si="0"/>
        <v>50</v>
      </c>
      <c r="CH14" s="128">
        <f t="shared" si="1"/>
        <v>149</v>
      </c>
      <c r="CI14" s="128">
        <f t="shared" si="2"/>
        <v>8582</v>
      </c>
      <c r="CJ14" s="109">
        <v>15495</v>
      </c>
      <c r="CK14" s="109">
        <f t="shared" si="3"/>
        <v>15495</v>
      </c>
      <c r="CL14" s="109">
        <v>294513</v>
      </c>
    </row>
    <row r="15" spans="1:91">
      <c r="A15" s="148" t="s">
        <v>2153</v>
      </c>
      <c r="B15" s="132">
        <v>40</v>
      </c>
      <c r="C15" s="132">
        <v>0</v>
      </c>
      <c r="D15" s="132">
        <v>4</v>
      </c>
      <c r="E15" s="132">
        <v>1</v>
      </c>
      <c r="F15" s="132">
        <v>1</v>
      </c>
      <c r="G15" s="132">
        <v>3</v>
      </c>
      <c r="H15" s="132">
        <v>1</v>
      </c>
      <c r="I15" s="132">
        <v>2</v>
      </c>
      <c r="J15" s="132">
        <v>61</v>
      </c>
      <c r="K15" s="132">
        <v>9</v>
      </c>
      <c r="L15" s="132">
        <v>27</v>
      </c>
      <c r="M15" s="132">
        <v>1</v>
      </c>
      <c r="N15" s="132">
        <v>7</v>
      </c>
      <c r="O15" s="132">
        <v>27</v>
      </c>
      <c r="P15" s="132">
        <v>879</v>
      </c>
      <c r="Q15" s="132">
        <v>1</v>
      </c>
      <c r="R15" s="132">
        <v>7</v>
      </c>
      <c r="S15" s="132">
        <v>0</v>
      </c>
      <c r="T15" s="132">
        <v>7</v>
      </c>
      <c r="U15" s="132">
        <v>0</v>
      </c>
      <c r="V15" s="132">
        <v>51</v>
      </c>
      <c r="W15" s="132">
        <v>4</v>
      </c>
      <c r="X15" s="132">
        <v>1</v>
      </c>
      <c r="Y15" s="132">
        <v>4</v>
      </c>
      <c r="Z15" s="132">
        <v>0</v>
      </c>
      <c r="AA15" s="132">
        <v>0</v>
      </c>
      <c r="AB15" s="132">
        <v>14</v>
      </c>
      <c r="AC15" s="132">
        <v>54</v>
      </c>
      <c r="AD15" s="132">
        <v>55</v>
      </c>
      <c r="AE15" s="132">
        <v>12</v>
      </c>
      <c r="AF15" s="132">
        <v>129</v>
      </c>
      <c r="AG15" s="132">
        <v>63</v>
      </c>
      <c r="AH15" s="132">
        <v>22</v>
      </c>
      <c r="AI15" s="132">
        <v>27</v>
      </c>
      <c r="AJ15" s="132">
        <v>1</v>
      </c>
      <c r="AK15" s="132">
        <v>6</v>
      </c>
      <c r="AL15" s="132">
        <v>8</v>
      </c>
      <c r="AM15" s="132">
        <v>5</v>
      </c>
      <c r="AN15" s="132">
        <v>100</v>
      </c>
      <c r="AO15" s="132">
        <v>0</v>
      </c>
      <c r="AP15" s="132">
        <v>5</v>
      </c>
      <c r="AQ15" s="132">
        <v>0</v>
      </c>
      <c r="AR15" s="132">
        <v>4</v>
      </c>
      <c r="AS15" s="132">
        <v>4</v>
      </c>
      <c r="AT15" s="132">
        <v>4</v>
      </c>
      <c r="AU15" s="132">
        <v>1</v>
      </c>
      <c r="AV15" s="132">
        <v>0</v>
      </c>
      <c r="AW15" s="132">
        <v>5</v>
      </c>
      <c r="AX15" s="132">
        <v>20</v>
      </c>
      <c r="AY15" s="132">
        <v>13</v>
      </c>
      <c r="AZ15" s="132">
        <v>4</v>
      </c>
      <c r="BA15" s="132">
        <v>5</v>
      </c>
      <c r="BB15" s="132">
        <v>3</v>
      </c>
      <c r="BC15" s="132">
        <v>26</v>
      </c>
      <c r="BD15" s="132">
        <v>21</v>
      </c>
      <c r="BE15" s="132">
        <v>23</v>
      </c>
      <c r="BF15" s="132">
        <v>4</v>
      </c>
      <c r="BG15" s="132">
        <v>29</v>
      </c>
      <c r="BH15" s="132">
        <v>4</v>
      </c>
      <c r="BI15" s="132">
        <v>2</v>
      </c>
      <c r="BJ15" s="132">
        <v>0</v>
      </c>
      <c r="BK15" s="132">
        <v>0</v>
      </c>
      <c r="BL15" s="132">
        <v>5</v>
      </c>
      <c r="BM15" s="132">
        <v>0</v>
      </c>
      <c r="BN15" s="132">
        <v>1</v>
      </c>
      <c r="BO15" s="132">
        <v>0</v>
      </c>
      <c r="BP15" s="132">
        <v>0</v>
      </c>
      <c r="BQ15" s="132">
        <v>5</v>
      </c>
      <c r="BR15" s="132">
        <v>12</v>
      </c>
      <c r="BS15" s="132">
        <v>0</v>
      </c>
      <c r="BT15" s="132">
        <v>3</v>
      </c>
      <c r="BU15" s="132">
        <v>1</v>
      </c>
      <c r="BV15" s="132">
        <v>4</v>
      </c>
      <c r="BW15" s="132">
        <v>108</v>
      </c>
      <c r="BX15" s="132">
        <v>42</v>
      </c>
      <c r="BY15" s="132">
        <v>81</v>
      </c>
      <c r="BZ15" s="132">
        <v>9</v>
      </c>
      <c r="CA15" s="132">
        <v>0</v>
      </c>
      <c r="CB15" s="132">
        <v>0</v>
      </c>
      <c r="CC15" s="132">
        <v>0</v>
      </c>
      <c r="CD15" s="132">
        <v>43</v>
      </c>
      <c r="CE15" s="132">
        <v>1</v>
      </c>
      <c r="CF15" s="132">
        <v>33</v>
      </c>
      <c r="CG15" s="128">
        <f t="shared" si="0"/>
        <v>940</v>
      </c>
      <c r="CH15" s="128">
        <f t="shared" si="1"/>
        <v>39</v>
      </c>
      <c r="CI15" s="128">
        <f t="shared" si="2"/>
        <v>331</v>
      </c>
      <c r="CJ15" s="109">
        <v>2159</v>
      </c>
      <c r="CK15" s="109">
        <f t="shared" si="3"/>
        <v>2159</v>
      </c>
      <c r="CL15" s="109">
        <v>117814</v>
      </c>
    </row>
    <row r="16" spans="1:91">
      <c r="A16" s="166" t="s">
        <v>2194</v>
      </c>
      <c r="B16" s="132">
        <v>0</v>
      </c>
      <c r="C16" s="132">
        <v>0</v>
      </c>
      <c r="D16" s="132">
        <v>1</v>
      </c>
      <c r="E16" s="132">
        <v>0</v>
      </c>
      <c r="F16" s="132">
        <v>41</v>
      </c>
      <c r="G16" s="132">
        <v>5</v>
      </c>
      <c r="H16" s="132">
        <v>0</v>
      </c>
      <c r="I16" s="132">
        <v>3</v>
      </c>
      <c r="J16" s="132">
        <v>0</v>
      </c>
      <c r="K16" s="132">
        <v>47</v>
      </c>
      <c r="L16" s="132">
        <v>3</v>
      </c>
      <c r="M16" s="132">
        <v>1</v>
      </c>
      <c r="N16" s="132">
        <v>1</v>
      </c>
      <c r="O16" s="132">
        <v>42</v>
      </c>
      <c r="P16" s="132">
        <v>1</v>
      </c>
      <c r="Q16" s="132">
        <v>486</v>
      </c>
      <c r="R16" s="132">
        <v>130</v>
      </c>
      <c r="S16" s="132">
        <v>0</v>
      </c>
      <c r="T16" s="132">
        <v>0</v>
      </c>
      <c r="U16" s="132">
        <v>1</v>
      </c>
      <c r="V16" s="132">
        <v>63</v>
      </c>
      <c r="W16" s="132">
        <v>1</v>
      </c>
      <c r="X16" s="132">
        <v>1</v>
      </c>
      <c r="Y16" s="132">
        <v>4</v>
      </c>
      <c r="Z16" s="132">
        <v>7</v>
      </c>
      <c r="AA16" s="132">
        <v>1</v>
      </c>
      <c r="AB16" s="132">
        <v>0</v>
      </c>
      <c r="AC16" s="132">
        <v>0</v>
      </c>
      <c r="AD16" s="132">
        <v>5</v>
      </c>
      <c r="AE16" s="132">
        <v>5</v>
      </c>
      <c r="AF16" s="132">
        <v>6</v>
      </c>
      <c r="AG16" s="132">
        <v>3</v>
      </c>
      <c r="AH16" s="132">
        <v>3</v>
      </c>
      <c r="AI16" s="132">
        <v>75</v>
      </c>
      <c r="AJ16" s="132">
        <v>0</v>
      </c>
      <c r="AK16" s="132">
        <v>0</v>
      </c>
      <c r="AL16" s="132">
        <v>8</v>
      </c>
      <c r="AM16" s="132">
        <v>0</v>
      </c>
      <c r="AN16" s="132">
        <v>19</v>
      </c>
      <c r="AO16" s="132">
        <v>7</v>
      </c>
      <c r="AP16" s="132">
        <v>5</v>
      </c>
      <c r="AQ16" s="132">
        <v>0</v>
      </c>
      <c r="AR16" s="132">
        <v>1</v>
      </c>
      <c r="AS16" s="132">
        <v>1</v>
      </c>
      <c r="AT16" s="132">
        <v>1</v>
      </c>
      <c r="AU16" s="132">
        <v>0</v>
      </c>
      <c r="AV16" s="132">
        <v>1</v>
      </c>
      <c r="AW16" s="132">
        <v>5</v>
      </c>
      <c r="AX16" s="132">
        <v>4</v>
      </c>
      <c r="AY16" s="132">
        <v>0</v>
      </c>
      <c r="AZ16" s="132">
        <v>0</v>
      </c>
      <c r="BA16" s="132">
        <v>4</v>
      </c>
      <c r="BB16" s="132">
        <v>0</v>
      </c>
      <c r="BC16" s="132">
        <v>13</v>
      </c>
      <c r="BD16" s="132">
        <v>13</v>
      </c>
      <c r="BE16" s="132">
        <v>128</v>
      </c>
      <c r="BF16" s="132">
        <v>0</v>
      </c>
      <c r="BG16" s="132">
        <v>34</v>
      </c>
      <c r="BH16" s="132">
        <v>0</v>
      </c>
      <c r="BI16" s="132">
        <v>1</v>
      </c>
      <c r="BJ16" s="132">
        <v>1</v>
      </c>
      <c r="BK16" s="132">
        <v>26</v>
      </c>
      <c r="BL16" s="132">
        <v>5</v>
      </c>
      <c r="BM16" s="132">
        <v>0</v>
      </c>
      <c r="BN16" s="132">
        <v>0</v>
      </c>
      <c r="BO16" s="132">
        <v>1</v>
      </c>
      <c r="BP16" s="132">
        <v>0</v>
      </c>
      <c r="BQ16" s="132">
        <v>0</v>
      </c>
      <c r="BR16" s="132">
        <v>14</v>
      </c>
      <c r="BS16" s="132">
        <v>0</v>
      </c>
      <c r="BT16" s="132">
        <v>12</v>
      </c>
      <c r="BU16" s="132">
        <v>2</v>
      </c>
      <c r="BV16" s="132">
        <v>3</v>
      </c>
      <c r="BW16" s="132">
        <v>74</v>
      </c>
      <c r="BX16" s="132">
        <v>70</v>
      </c>
      <c r="BY16" s="132">
        <v>56</v>
      </c>
      <c r="BZ16" s="132">
        <v>4</v>
      </c>
      <c r="CA16" s="132">
        <v>0</v>
      </c>
      <c r="CB16" s="132">
        <v>0</v>
      </c>
      <c r="CC16" s="132">
        <v>0</v>
      </c>
      <c r="CD16" s="132">
        <v>0</v>
      </c>
      <c r="CE16" s="132">
        <v>0</v>
      </c>
      <c r="CF16" s="132">
        <v>55</v>
      </c>
      <c r="CG16" s="128">
        <f t="shared" si="0"/>
        <v>1</v>
      </c>
      <c r="CH16" s="128">
        <f t="shared" si="1"/>
        <v>55</v>
      </c>
      <c r="CI16" s="128">
        <f t="shared" si="2"/>
        <v>219</v>
      </c>
      <c r="CJ16" s="109">
        <v>1504</v>
      </c>
      <c r="CK16" s="109">
        <f t="shared" si="3"/>
        <v>1504</v>
      </c>
      <c r="CL16" s="109">
        <v>53546</v>
      </c>
    </row>
    <row r="17" spans="1:90">
      <c r="A17" s="166" t="s">
        <v>2195</v>
      </c>
      <c r="B17" s="132">
        <v>0</v>
      </c>
      <c r="C17" s="132">
        <v>5</v>
      </c>
      <c r="D17" s="132">
        <v>2</v>
      </c>
      <c r="E17" s="132">
        <v>6</v>
      </c>
      <c r="F17" s="132">
        <v>210</v>
      </c>
      <c r="G17" s="132">
        <v>8</v>
      </c>
      <c r="H17" s="132">
        <v>1</v>
      </c>
      <c r="I17" s="132">
        <v>20</v>
      </c>
      <c r="J17" s="132">
        <v>0</v>
      </c>
      <c r="K17" s="132">
        <v>82</v>
      </c>
      <c r="L17" s="132">
        <v>11</v>
      </c>
      <c r="M17" s="132">
        <v>8</v>
      </c>
      <c r="N17" s="132">
        <v>0</v>
      </c>
      <c r="O17" s="132">
        <v>105</v>
      </c>
      <c r="P17" s="132">
        <v>12</v>
      </c>
      <c r="Q17" s="132">
        <v>89</v>
      </c>
      <c r="R17" s="132">
        <v>1924</v>
      </c>
      <c r="S17" s="132">
        <v>0</v>
      </c>
      <c r="T17" s="132">
        <v>1</v>
      </c>
      <c r="U17" s="132">
        <v>8</v>
      </c>
      <c r="V17" s="132">
        <v>198</v>
      </c>
      <c r="W17" s="132">
        <v>5</v>
      </c>
      <c r="X17" s="132">
        <v>3</v>
      </c>
      <c r="Y17" s="132">
        <v>2</v>
      </c>
      <c r="Z17" s="132">
        <v>0</v>
      </c>
      <c r="AA17" s="132">
        <v>4</v>
      </c>
      <c r="AB17" s="132">
        <v>1</v>
      </c>
      <c r="AC17" s="132">
        <v>6</v>
      </c>
      <c r="AD17" s="132">
        <v>3</v>
      </c>
      <c r="AE17" s="132">
        <v>30</v>
      </c>
      <c r="AF17" s="132">
        <v>7</v>
      </c>
      <c r="AG17" s="132">
        <v>1</v>
      </c>
      <c r="AH17" s="132">
        <v>6</v>
      </c>
      <c r="AI17" s="132">
        <v>182</v>
      </c>
      <c r="AJ17" s="132">
        <v>5</v>
      </c>
      <c r="AK17" s="132">
        <v>5</v>
      </c>
      <c r="AL17" s="132">
        <v>26</v>
      </c>
      <c r="AM17" s="132">
        <v>1</v>
      </c>
      <c r="AN17" s="132">
        <v>115</v>
      </c>
      <c r="AO17" s="132">
        <v>15</v>
      </c>
      <c r="AP17" s="132">
        <v>32</v>
      </c>
      <c r="AQ17" s="132">
        <v>2</v>
      </c>
      <c r="AR17" s="132">
        <v>3</v>
      </c>
      <c r="AS17" s="132">
        <v>0</v>
      </c>
      <c r="AT17" s="132">
        <v>21</v>
      </c>
      <c r="AU17" s="132">
        <v>10</v>
      </c>
      <c r="AV17" s="132">
        <v>1</v>
      </c>
      <c r="AW17" s="132">
        <v>11</v>
      </c>
      <c r="AX17" s="132">
        <v>31</v>
      </c>
      <c r="AY17" s="132">
        <v>0</v>
      </c>
      <c r="AZ17" s="132">
        <v>6</v>
      </c>
      <c r="BA17" s="132">
        <v>20</v>
      </c>
      <c r="BB17" s="132">
        <v>12</v>
      </c>
      <c r="BC17" s="132">
        <v>47</v>
      </c>
      <c r="BD17" s="132">
        <v>23</v>
      </c>
      <c r="BE17" s="132">
        <v>126</v>
      </c>
      <c r="BF17" s="132">
        <v>0</v>
      </c>
      <c r="BG17" s="132">
        <v>168</v>
      </c>
      <c r="BH17" s="132">
        <v>7</v>
      </c>
      <c r="BI17" s="132">
        <v>13</v>
      </c>
      <c r="BJ17" s="132">
        <v>0</v>
      </c>
      <c r="BK17" s="132">
        <v>35</v>
      </c>
      <c r="BL17" s="132">
        <v>8</v>
      </c>
      <c r="BM17" s="132">
        <v>1</v>
      </c>
      <c r="BN17" s="132">
        <v>0</v>
      </c>
      <c r="BO17" s="132">
        <v>0</v>
      </c>
      <c r="BP17" s="132">
        <v>5</v>
      </c>
      <c r="BQ17" s="132">
        <v>2</v>
      </c>
      <c r="BR17" s="132">
        <v>15</v>
      </c>
      <c r="BS17" s="132">
        <v>0</v>
      </c>
      <c r="BT17" s="132">
        <v>5</v>
      </c>
      <c r="BU17" s="132">
        <v>5</v>
      </c>
      <c r="BV17" s="132">
        <v>7</v>
      </c>
      <c r="BW17" s="132">
        <v>264</v>
      </c>
      <c r="BX17" s="132">
        <v>149</v>
      </c>
      <c r="BY17" s="132">
        <v>275</v>
      </c>
      <c r="BZ17" s="132">
        <v>2</v>
      </c>
      <c r="CA17" s="132">
        <v>1</v>
      </c>
      <c r="CB17" s="132">
        <v>0</v>
      </c>
      <c r="CC17" s="132">
        <v>0</v>
      </c>
      <c r="CD17" s="132">
        <v>0</v>
      </c>
      <c r="CE17" s="132">
        <v>0</v>
      </c>
      <c r="CF17" s="132">
        <v>55</v>
      </c>
      <c r="CG17" s="128">
        <f t="shared" si="0"/>
        <v>12</v>
      </c>
      <c r="CH17" s="128">
        <f t="shared" si="1"/>
        <v>60</v>
      </c>
      <c r="CI17" s="128">
        <f t="shared" si="2"/>
        <v>803</v>
      </c>
      <c r="CJ17" s="109">
        <v>4469</v>
      </c>
      <c r="CK17" s="109">
        <f t="shared" si="3"/>
        <v>4469</v>
      </c>
      <c r="CL17" s="109">
        <v>179900</v>
      </c>
    </row>
    <row r="18" spans="1:90">
      <c r="A18" s="166" t="s">
        <v>2196</v>
      </c>
      <c r="B18" s="132">
        <v>0</v>
      </c>
      <c r="C18" s="132">
        <v>13</v>
      </c>
      <c r="D18" s="132">
        <v>1</v>
      </c>
      <c r="E18" s="132">
        <v>0</v>
      </c>
      <c r="F18" s="132">
        <v>0</v>
      </c>
      <c r="G18" s="132">
        <v>0</v>
      </c>
      <c r="H18" s="132">
        <v>0</v>
      </c>
      <c r="I18" s="132">
        <v>0</v>
      </c>
      <c r="J18" s="132">
        <v>0</v>
      </c>
      <c r="K18" s="132">
        <v>0</v>
      </c>
      <c r="L18" s="132">
        <v>0</v>
      </c>
      <c r="M18" s="132">
        <v>14</v>
      </c>
      <c r="N18" s="132">
        <v>41</v>
      </c>
      <c r="O18" s="132">
        <v>0</v>
      </c>
      <c r="P18" s="132">
        <v>0</v>
      </c>
      <c r="Q18" s="132">
        <v>0</v>
      </c>
      <c r="R18" s="132">
        <v>0</v>
      </c>
      <c r="S18" s="132">
        <v>24</v>
      </c>
      <c r="T18" s="132">
        <v>0</v>
      </c>
      <c r="U18" s="132">
        <v>0</v>
      </c>
      <c r="V18" s="132">
        <v>1</v>
      </c>
      <c r="W18" s="132">
        <v>32</v>
      </c>
      <c r="X18" s="132">
        <v>1</v>
      </c>
      <c r="Y18" s="132">
        <v>6</v>
      </c>
      <c r="Z18" s="132">
        <v>4</v>
      </c>
      <c r="AA18" s="132">
        <v>0</v>
      </c>
      <c r="AB18" s="132">
        <v>0</v>
      </c>
      <c r="AC18" s="132">
        <v>0</v>
      </c>
      <c r="AD18" s="132">
        <v>0</v>
      </c>
      <c r="AE18" s="132">
        <v>0</v>
      </c>
      <c r="AF18" s="132">
        <v>1</v>
      </c>
      <c r="AG18" s="132">
        <v>0</v>
      </c>
      <c r="AH18" s="132">
        <v>0</v>
      </c>
      <c r="AI18" s="132">
        <v>7</v>
      </c>
      <c r="AJ18" s="132">
        <v>5</v>
      </c>
      <c r="AK18" s="132">
        <v>7</v>
      </c>
      <c r="AL18" s="132">
        <v>0</v>
      </c>
      <c r="AM18" s="132">
        <v>0</v>
      </c>
      <c r="AN18" s="132">
        <v>0</v>
      </c>
      <c r="AO18" s="132">
        <v>0</v>
      </c>
      <c r="AP18" s="132">
        <v>0</v>
      </c>
      <c r="AQ18" s="132">
        <v>3</v>
      </c>
      <c r="AR18" s="132">
        <v>72</v>
      </c>
      <c r="AS18" s="132">
        <v>0</v>
      </c>
      <c r="AT18" s="132">
        <v>0</v>
      </c>
      <c r="AU18" s="132">
        <v>0</v>
      </c>
      <c r="AV18" s="132">
        <v>0</v>
      </c>
      <c r="AW18" s="132">
        <v>0</v>
      </c>
      <c r="AX18" s="132">
        <v>0</v>
      </c>
      <c r="AY18" s="132">
        <v>0</v>
      </c>
      <c r="AZ18" s="132">
        <v>0</v>
      </c>
      <c r="BA18" s="132">
        <v>0</v>
      </c>
      <c r="BB18" s="132">
        <v>0</v>
      </c>
      <c r="BC18" s="132">
        <v>0</v>
      </c>
      <c r="BD18" s="132">
        <v>0</v>
      </c>
      <c r="BE18" s="132">
        <v>7</v>
      </c>
      <c r="BF18" s="132">
        <v>0</v>
      </c>
      <c r="BG18" s="132">
        <v>5</v>
      </c>
      <c r="BH18" s="132">
        <v>0</v>
      </c>
      <c r="BI18" s="132">
        <v>0</v>
      </c>
      <c r="BJ18" s="132">
        <v>0</v>
      </c>
      <c r="BK18" s="132">
        <v>0</v>
      </c>
      <c r="BL18" s="132">
        <v>0</v>
      </c>
      <c r="BM18" s="132">
        <v>0</v>
      </c>
      <c r="BN18" s="132">
        <v>0</v>
      </c>
      <c r="BO18" s="132">
        <v>0</v>
      </c>
      <c r="BP18" s="132">
        <v>0</v>
      </c>
      <c r="BQ18" s="132">
        <v>0</v>
      </c>
      <c r="BR18" s="132">
        <v>0</v>
      </c>
      <c r="BS18" s="132">
        <v>0</v>
      </c>
      <c r="BT18" s="132">
        <v>0</v>
      </c>
      <c r="BU18" s="132">
        <v>0</v>
      </c>
      <c r="BV18" s="132">
        <v>0</v>
      </c>
      <c r="BW18" s="132">
        <v>9</v>
      </c>
      <c r="BX18" s="132">
        <v>5</v>
      </c>
      <c r="BY18" s="132">
        <v>0</v>
      </c>
      <c r="BZ18" s="132">
        <v>2</v>
      </c>
      <c r="CA18" s="132">
        <v>3</v>
      </c>
      <c r="CB18" s="132">
        <v>0</v>
      </c>
      <c r="CC18" s="132">
        <v>0</v>
      </c>
      <c r="CD18" s="132">
        <v>0</v>
      </c>
      <c r="CE18" s="132">
        <v>0</v>
      </c>
      <c r="CF18" s="132">
        <v>14</v>
      </c>
      <c r="CG18" s="128">
        <f t="shared" si="0"/>
        <v>0</v>
      </c>
      <c r="CH18" s="128">
        <f t="shared" si="1"/>
        <v>21</v>
      </c>
      <c r="CI18" s="128">
        <f t="shared" si="2"/>
        <v>14</v>
      </c>
      <c r="CJ18" s="109">
        <v>277</v>
      </c>
      <c r="CK18" s="109">
        <f t="shared" si="3"/>
        <v>277</v>
      </c>
      <c r="CL18" s="109">
        <v>8365</v>
      </c>
    </row>
    <row r="19" spans="1:90">
      <c r="A19" s="166" t="s">
        <v>2197</v>
      </c>
      <c r="B19" s="132">
        <v>0</v>
      </c>
      <c r="C19" s="132">
        <v>1</v>
      </c>
      <c r="D19" s="132">
        <v>1</v>
      </c>
      <c r="E19" s="132">
        <v>32</v>
      </c>
      <c r="F19" s="132">
        <v>5</v>
      </c>
      <c r="G19" s="132">
        <v>9</v>
      </c>
      <c r="H19" s="132">
        <v>2</v>
      </c>
      <c r="I19" s="132">
        <v>2</v>
      </c>
      <c r="J19" s="132">
        <v>0</v>
      </c>
      <c r="K19" s="132">
        <v>1</v>
      </c>
      <c r="L19" s="132">
        <v>0</v>
      </c>
      <c r="M19" s="132">
        <v>3</v>
      </c>
      <c r="N19" s="132">
        <v>0</v>
      </c>
      <c r="O19" s="132">
        <v>27</v>
      </c>
      <c r="P19" s="132">
        <v>0</v>
      </c>
      <c r="Q19" s="132">
        <v>0</v>
      </c>
      <c r="R19" s="132">
        <v>0</v>
      </c>
      <c r="S19" s="132">
        <v>0</v>
      </c>
      <c r="T19" s="132">
        <v>318</v>
      </c>
      <c r="U19" s="132">
        <v>0</v>
      </c>
      <c r="V19" s="132">
        <v>41</v>
      </c>
      <c r="W19" s="132">
        <v>12</v>
      </c>
      <c r="X19" s="132">
        <v>1</v>
      </c>
      <c r="Y19" s="132">
        <v>3</v>
      </c>
      <c r="Z19" s="132">
        <v>0</v>
      </c>
      <c r="AA19" s="132">
        <v>0</v>
      </c>
      <c r="AB19" s="132">
        <v>0</v>
      </c>
      <c r="AC19" s="132">
        <v>0</v>
      </c>
      <c r="AD19" s="132">
        <v>0</v>
      </c>
      <c r="AE19" s="132">
        <v>177</v>
      </c>
      <c r="AF19" s="132">
        <v>0</v>
      </c>
      <c r="AG19" s="132">
        <v>0</v>
      </c>
      <c r="AH19" s="132">
        <v>0</v>
      </c>
      <c r="AI19" s="132">
        <v>20</v>
      </c>
      <c r="AJ19" s="132">
        <v>0</v>
      </c>
      <c r="AK19" s="132">
        <v>0</v>
      </c>
      <c r="AL19" s="132">
        <v>4</v>
      </c>
      <c r="AM19" s="132">
        <v>0</v>
      </c>
      <c r="AN19" s="132">
        <v>26</v>
      </c>
      <c r="AO19" s="132">
        <v>0</v>
      </c>
      <c r="AP19" s="132">
        <v>32</v>
      </c>
      <c r="AQ19" s="132">
        <v>0</v>
      </c>
      <c r="AR19" s="132">
        <v>0</v>
      </c>
      <c r="AS19" s="132">
        <v>0</v>
      </c>
      <c r="AT19" s="132">
        <v>32</v>
      </c>
      <c r="AU19" s="132">
        <v>5</v>
      </c>
      <c r="AV19" s="132">
        <v>0</v>
      </c>
      <c r="AW19" s="132">
        <v>0</v>
      </c>
      <c r="AX19" s="132">
        <v>3</v>
      </c>
      <c r="AY19" s="132">
        <v>0</v>
      </c>
      <c r="AZ19" s="132">
        <v>0</v>
      </c>
      <c r="BA19" s="132">
        <v>0</v>
      </c>
      <c r="BB19" s="132">
        <v>4</v>
      </c>
      <c r="BC19" s="132">
        <v>6</v>
      </c>
      <c r="BD19" s="132">
        <v>3</v>
      </c>
      <c r="BE19" s="132">
        <v>24</v>
      </c>
      <c r="BF19" s="132">
        <v>0</v>
      </c>
      <c r="BG19" s="132">
        <v>12</v>
      </c>
      <c r="BH19" s="132">
        <v>4</v>
      </c>
      <c r="BI19" s="132">
        <v>4</v>
      </c>
      <c r="BJ19" s="132">
        <v>1</v>
      </c>
      <c r="BK19" s="132">
        <v>3</v>
      </c>
      <c r="BL19" s="132">
        <v>10</v>
      </c>
      <c r="BM19" s="132">
        <v>0</v>
      </c>
      <c r="BN19" s="132">
        <v>1</v>
      </c>
      <c r="BO19" s="132">
        <v>0</v>
      </c>
      <c r="BP19" s="132">
        <v>0</v>
      </c>
      <c r="BQ19" s="132">
        <v>4</v>
      </c>
      <c r="BR19" s="132">
        <v>0</v>
      </c>
      <c r="BS19" s="132">
        <v>0</v>
      </c>
      <c r="BT19" s="132">
        <v>0</v>
      </c>
      <c r="BU19" s="132">
        <v>0</v>
      </c>
      <c r="BV19" s="132">
        <v>18</v>
      </c>
      <c r="BW19" s="132">
        <v>50</v>
      </c>
      <c r="BX19" s="132">
        <v>49</v>
      </c>
      <c r="BY19" s="132">
        <v>50</v>
      </c>
      <c r="BZ19" s="132">
        <v>0</v>
      </c>
      <c r="CA19" s="132">
        <v>0</v>
      </c>
      <c r="CB19" s="132">
        <v>1</v>
      </c>
      <c r="CC19" s="132">
        <v>0</v>
      </c>
      <c r="CD19" s="132">
        <v>0</v>
      </c>
      <c r="CE19" s="132">
        <v>0</v>
      </c>
      <c r="CF19" s="132">
        <v>15</v>
      </c>
      <c r="CG19" s="128">
        <f t="shared" si="0"/>
        <v>0</v>
      </c>
      <c r="CH19" s="128">
        <f t="shared" si="1"/>
        <v>15</v>
      </c>
      <c r="CI19" s="128">
        <f t="shared" si="2"/>
        <v>175</v>
      </c>
      <c r="CJ19" s="109">
        <v>1016</v>
      </c>
      <c r="CK19" s="109">
        <f t="shared" si="3"/>
        <v>1016</v>
      </c>
      <c r="CL19" s="109">
        <v>72475</v>
      </c>
    </row>
    <row r="20" spans="1:90">
      <c r="A20" s="166" t="s">
        <v>2198</v>
      </c>
      <c r="B20" s="132">
        <v>1</v>
      </c>
      <c r="C20" s="132">
        <v>0</v>
      </c>
      <c r="D20" s="132">
        <v>1</v>
      </c>
      <c r="E20" s="132">
        <v>1</v>
      </c>
      <c r="F20" s="132">
        <v>48</v>
      </c>
      <c r="G20" s="132">
        <v>0</v>
      </c>
      <c r="H20" s="132">
        <v>0</v>
      </c>
      <c r="I20" s="132">
        <v>1</v>
      </c>
      <c r="J20" s="132">
        <v>0</v>
      </c>
      <c r="K20" s="132">
        <v>14</v>
      </c>
      <c r="L20" s="132">
        <v>3</v>
      </c>
      <c r="M20" s="132">
        <v>2</v>
      </c>
      <c r="N20" s="132">
        <v>0</v>
      </c>
      <c r="O20" s="132">
        <v>46</v>
      </c>
      <c r="P20" s="132">
        <v>12</v>
      </c>
      <c r="Q20" s="132">
        <v>12</v>
      </c>
      <c r="R20" s="132">
        <v>33</v>
      </c>
      <c r="S20" s="132">
        <v>0</v>
      </c>
      <c r="T20" s="132">
        <v>0</v>
      </c>
      <c r="U20" s="132">
        <v>240</v>
      </c>
      <c r="V20" s="132">
        <v>32</v>
      </c>
      <c r="W20" s="132">
        <v>11</v>
      </c>
      <c r="X20" s="132">
        <v>1</v>
      </c>
      <c r="Y20" s="132">
        <v>0</v>
      </c>
      <c r="Z20" s="132">
        <v>0</v>
      </c>
      <c r="AA20" s="132">
        <v>1</v>
      </c>
      <c r="AB20" s="132">
        <v>0</v>
      </c>
      <c r="AC20" s="132">
        <v>6</v>
      </c>
      <c r="AD20" s="132">
        <v>0</v>
      </c>
      <c r="AE20" s="132">
        <v>0</v>
      </c>
      <c r="AF20" s="132">
        <v>2</v>
      </c>
      <c r="AG20" s="132">
        <v>0</v>
      </c>
      <c r="AH20" s="132">
        <v>1</v>
      </c>
      <c r="AI20" s="132">
        <v>39</v>
      </c>
      <c r="AJ20" s="132">
        <v>0</v>
      </c>
      <c r="AK20" s="132">
        <v>0</v>
      </c>
      <c r="AL20" s="132">
        <v>5</v>
      </c>
      <c r="AM20" s="132">
        <v>0</v>
      </c>
      <c r="AN20" s="132">
        <v>35</v>
      </c>
      <c r="AO20" s="132">
        <v>0</v>
      </c>
      <c r="AP20" s="132">
        <v>3</v>
      </c>
      <c r="AQ20" s="132">
        <v>0</v>
      </c>
      <c r="AR20" s="132">
        <v>0</v>
      </c>
      <c r="AS20" s="132">
        <v>0</v>
      </c>
      <c r="AT20" s="132">
        <v>0</v>
      </c>
      <c r="AU20" s="132">
        <v>0</v>
      </c>
      <c r="AV20" s="132">
        <v>1</v>
      </c>
      <c r="AW20" s="132">
        <v>4</v>
      </c>
      <c r="AX20" s="132">
        <v>4</v>
      </c>
      <c r="AY20" s="132">
        <v>0</v>
      </c>
      <c r="AZ20" s="132">
        <v>0</v>
      </c>
      <c r="BA20" s="132">
        <v>0</v>
      </c>
      <c r="BB20" s="132">
        <v>6</v>
      </c>
      <c r="BC20" s="132">
        <v>4</v>
      </c>
      <c r="BD20" s="132">
        <v>1</v>
      </c>
      <c r="BE20" s="132">
        <v>9</v>
      </c>
      <c r="BF20" s="132">
        <v>0</v>
      </c>
      <c r="BG20" s="132">
        <v>49</v>
      </c>
      <c r="BH20" s="132">
        <v>0</v>
      </c>
      <c r="BI20" s="132">
        <v>5</v>
      </c>
      <c r="BJ20" s="132">
        <v>0</v>
      </c>
      <c r="BK20" s="132">
        <v>8</v>
      </c>
      <c r="BL20" s="132">
        <v>0</v>
      </c>
      <c r="BM20" s="132">
        <v>0</v>
      </c>
      <c r="BN20" s="132">
        <v>0</v>
      </c>
      <c r="BO20" s="132">
        <v>1</v>
      </c>
      <c r="BP20" s="132">
        <v>0</v>
      </c>
      <c r="BQ20" s="132">
        <v>2</v>
      </c>
      <c r="BR20" s="132">
        <v>0</v>
      </c>
      <c r="BS20" s="132">
        <v>0</v>
      </c>
      <c r="BT20" s="132">
        <v>0</v>
      </c>
      <c r="BU20" s="132">
        <v>0</v>
      </c>
      <c r="BV20" s="132">
        <v>1</v>
      </c>
      <c r="BW20" s="132">
        <v>103</v>
      </c>
      <c r="BX20" s="132">
        <v>44</v>
      </c>
      <c r="BY20" s="132">
        <v>116</v>
      </c>
      <c r="BZ20" s="132">
        <v>0</v>
      </c>
      <c r="CA20" s="132">
        <v>0</v>
      </c>
      <c r="CB20" s="132">
        <v>0</v>
      </c>
      <c r="CC20" s="132">
        <v>0</v>
      </c>
      <c r="CD20" s="132">
        <v>0</v>
      </c>
      <c r="CE20" s="132">
        <v>0</v>
      </c>
      <c r="CF20" s="132">
        <v>52</v>
      </c>
      <c r="CG20" s="128">
        <f t="shared" si="0"/>
        <v>12</v>
      </c>
      <c r="CH20" s="128">
        <f t="shared" si="1"/>
        <v>52</v>
      </c>
      <c r="CI20" s="128">
        <f t="shared" si="2"/>
        <v>298</v>
      </c>
      <c r="CJ20" s="109">
        <v>960</v>
      </c>
      <c r="CK20" s="109">
        <f t="shared" si="3"/>
        <v>960</v>
      </c>
      <c r="CL20" s="109">
        <v>24639</v>
      </c>
    </row>
    <row r="21" spans="1:90">
      <c r="A21" s="166" t="s">
        <v>2199</v>
      </c>
      <c r="B21" s="132">
        <v>17</v>
      </c>
      <c r="C21" s="132">
        <v>52</v>
      </c>
      <c r="D21" s="132">
        <v>21</v>
      </c>
      <c r="E21" s="132">
        <v>45</v>
      </c>
      <c r="F21" s="132">
        <v>213</v>
      </c>
      <c r="G21" s="132">
        <v>54</v>
      </c>
      <c r="H21" s="132">
        <v>1</v>
      </c>
      <c r="I21" s="132">
        <v>88</v>
      </c>
      <c r="J21" s="132">
        <v>2</v>
      </c>
      <c r="K21" s="132">
        <v>498</v>
      </c>
      <c r="L21" s="132">
        <v>29</v>
      </c>
      <c r="M21" s="132">
        <v>76</v>
      </c>
      <c r="N21" s="132">
        <v>31</v>
      </c>
      <c r="O21" s="132">
        <v>311</v>
      </c>
      <c r="P21" s="132">
        <v>107</v>
      </c>
      <c r="Q21" s="132">
        <v>114</v>
      </c>
      <c r="R21" s="132">
        <v>296</v>
      </c>
      <c r="S21" s="132">
        <v>4</v>
      </c>
      <c r="T21" s="132">
        <v>81</v>
      </c>
      <c r="U21" s="132">
        <v>28</v>
      </c>
      <c r="V21" s="132">
        <v>5379</v>
      </c>
      <c r="W21" s="132">
        <v>165</v>
      </c>
      <c r="X21" s="132">
        <v>25</v>
      </c>
      <c r="Y21" s="132">
        <v>91</v>
      </c>
      <c r="Z21" s="132">
        <v>17</v>
      </c>
      <c r="AA21" s="132">
        <v>69</v>
      </c>
      <c r="AB21" s="132">
        <v>7</v>
      </c>
      <c r="AC21" s="132">
        <v>31</v>
      </c>
      <c r="AD21" s="132">
        <v>25</v>
      </c>
      <c r="AE21" s="132">
        <v>234</v>
      </c>
      <c r="AF21" s="132">
        <v>110</v>
      </c>
      <c r="AG21" s="132">
        <v>1</v>
      </c>
      <c r="AH21" s="132">
        <v>41</v>
      </c>
      <c r="AI21" s="132">
        <v>768</v>
      </c>
      <c r="AJ21" s="132">
        <v>65</v>
      </c>
      <c r="AK21" s="132">
        <v>53</v>
      </c>
      <c r="AL21" s="132">
        <v>289</v>
      </c>
      <c r="AM21" s="132">
        <v>11</v>
      </c>
      <c r="AN21" s="132">
        <v>1888</v>
      </c>
      <c r="AO21" s="132">
        <v>52</v>
      </c>
      <c r="AP21" s="132">
        <v>123</v>
      </c>
      <c r="AQ21" s="132">
        <v>24</v>
      </c>
      <c r="AR21" s="132">
        <v>44</v>
      </c>
      <c r="AS21" s="132">
        <v>0</v>
      </c>
      <c r="AT21" s="132">
        <v>259</v>
      </c>
      <c r="AU21" s="132">
        <v>82</v>
      </c>
      <c r="AV21" s="132">
        <v>27</v>
      </c>
      <c r="AW21" s="132">
        <v>42</v>
      </c>
      <c r="AX21" s="132">
        <v>167</v>
      </c>
      <c r="AY21" s="132">
        <v>37</v>
      </c>
      <c r="AZ21" s="132">
        <v>75</v>
      </c>
      <c r="BA21" s="132">
        <v>142</v>
      </c>
      <c r="BB21" s="132">
        <v>49</v>
      </c>
      <c r="BC21" s="132">
        <v>158</v>
      </c>
      <c r="BD21" s="132">
        <v>249</v>
      </c>
      <c r="BE21" s="132">
        <v>423</v>
      </c>
      <c r="BF21" s="132">
        <v>3</v>
      </c>
      <c r="BG21" s="132">
        <v>268</v>
      </c>
      <c r="BH21" s="132">
        <v>52</v>
      </c>
      <c r="BI21" s="132">
        <v>142</v>
      </c>
      <c r="BJ21" s="132">
        <v>1</v>
      </c>
      <c r="BK21" s="132">
        <v>123</v>
      </c>
      <c r="BL21" s="132">
        <v>43</v>
      </c>
      <c r="BM21" s="132">
        <v>34</v>
      </c>
      <c r="BN21" s="132">
        <v>16</v>
      </c>
      <c r="BO21" s="132">
        <v>5</v>
      </c>
      <c r="BP21" s="132">
        <v>61</v>
      </c>
      <c r="BQ21" s="132">
        <v>42</v>
      </c>
      <c r="BR21" s="132">
        <v>79</v>
      </c>
      <c r="BS21" s="132">
        <v>13</v>
      </c>
      <c r="BT21" s="132">
        <v>60</v>
      </c>
      <c r="BU21" s="132">
        <v>38</v>
      </c>
      <c r="BV21" s="132">
        <v>86</v>
      </c>
      <c r="BW21" s="132">
        <v>1414</v>
      </c>
      <c r="BX21" s="132">
        <v>710</v>
      </c>
      <c r="BY21" s="132">
        <v>4452</v>
      </c>
      <c r="BZ21" s="132">
        <v>9</v>
      </c>
      <c r="CA21" s="132">
        <v>6</v>
      </c>
      <c r="CB21" s="132">
        <v>10</v>
      </c>
      <c r="CC21" s="132">
        <v>3</v>
      </c>
      <c r="CD21" s="132">
        <v>0</v>
      </c>
      <c r="CE21" s="132">
        <v>0</v>
      </c>
      <c r="CF21" s="132">
        <v>591</v>
      </c>
      <c r="CG21" s="128">
        <f t="shared" si="0"/>
        <v>109</v>
      </c>
      <c r="CH21" s="128">
        <f t="shared" si="1"/>
        <v>644</v>
      </c>
      <c r="CI21" s="128">
        <f t="shared" si="2"/>
        <v>8464</v>
      </c>
      <c r="CJ21" s="109">
        <v>21551</v>
      </c>
      <c r="CK21" s="109">
        <f t="shared" si="3"/>
        <v>21551</v>
      </c>
      <c r="CL21" s="109">
        <v>305744</v>
      </c>
    </row>
    <row r="22" spans="1:90">
      <c r="A22" s="166" t="s">
        <v>2200</v>
      </c>
      <c r="B22" s="132">
        <v>0</v>
      </c>
      <c r="C22" s="132">
        <v>125</v>
      </c>
      <c r="D22" s="132">
        <v>59</v>
      </c>
      <c r="E22" s="132">
        <v>5</v>
      </c>
      <c r="F22" s="132">
        <v>1</v>
      </c>
      <c r="G22" s="132">
        <v>5</v>
      </c>
      <c r="H22" s="132">
        <v>4</v>
      </c>
      <c r="I22" s="132">
        <v>2</v>
      </c>
      <c r="J22" s="132">
        <v>0</v>
      </c>
      <c r="K22" s="132">
        <v>15</v>
      </c>
      <c r="L22" s="132">
        <v>9</v>
      </c>
      <c r="M22" s="132">
        <v>633</v>
      </c>
      <c r="N22" s="132">
        <v>133</v>
      </c>
      <c r="O22" s="132">
        <v>45</v>
      </c>
      <c r="P22" s="132">
        <v>60</v>
      </c>
      <c r="Q22" s="132">
        <v>0</v>
      </c>
      <c r="R22" s="132">
        <v>1</v>
      </c>
      <c r="S22" s="132">
        <v>12</v>
      </c>
      <c r="T22" s="132">
        <v>10</v>
      </c>
      <c r="U22" s="132">
        <v>1</v>
      </c>
      <c r="V22" s="132">
        <v>95</v>
      </c>
      <c r="W22" s="132">
        <v>7918</v>
      </c>
      <c r="X22" s="132">
        <v>39</v>
      </c>
      <c r="Y22" s="132">
        <v>139</v>
      </c>
      <c r="Z22" s="132">
        <v>35</v>
      </c>
      <c r="AA22" s="132">
        <v>16</v>
      </c>
      <c r="AB22" s="132">
        <v>0</v>
      </c>
      <c r="AC22" s="132">
        <v>3</v>
      </c>
      <c r="AD22" s="132">
        <v>1</v>
      </c>
      <c r="AE22" s="132">
        <v>57</v>
      </c>
      <c r="AF22" s="132">
        <v>7</v>
      </c>
      <c r="AG22" s="132">
        <v>0</v>
      </c>
      <c r="AH22" s="132">
        <v>0</v>
      </c>
      <c r="AI22" s="132">
        <v>45</v>
      </c>
      <c r="AJ22" s="132">
        <v>164</v>
      </c>
      <c r="AK22" s="132">
        <v>21</v>
      </c>
      <c r="AL22" s="132">
        <v>527</v>
      </c>
      <c r="AM22" s="132">
        <v>9</v>
      </c>
      <c r="AN22" s="132">
        <v>163</v>
      </c>
      <c r="AO22" s="132">
        <v>0</v>
      </c>
      <c r="AP22" s="132">
        <v>97</v>
      </c>
      <c r="AQ22" s="132">
        <v>128</v>
      </c>
      <c r="AR22" s="132">
        <v>105</v>
      </c>
      <c r="AS22" s="132">
        <v>0</v>
      </c>
      <c r="AT22" s="132">
        <v>466</v>
      </c>
      <c r="AU22" s="132">
        <v>441</v>
      </c>
      <c r="AV22" s="132">
        <v>34</v>
      </c>
      <c r="AW22" s="132">
        <v>6</v>
      </c>
      <c r="AX22" s="132">
        <v>18</v>
      </c>
      <c r="AY22" s="132">
        <v>1</v>
      </c>
      <c r="AZ22" s="132">
        <v>0</v>
      </c>
      <c r="BA22" s="132">
        <v>0</v>
      </c>
      <c r="BB22" s="132">
        <v>18</v>
      </c>
      <c r="BC22" s="132">
        <v>42</v>
      </c>
      <c r="BD22" s="132">
        <v>27</v>
      </c>
      <c r="BE22" s="132">
        <v>67</v>
      </c>
      <c r="BF22" s="132">
        <v>0</v>
      </c>
      <c r="BG22" s="132">
        <v>71</v>
      </c>
      <c r="BH22" s="132">
        <v>7</v>
      </c>
      <c r="BI22" s="132">
        <v>59</v>
      </c>
      <c r="BJ22" s="132">
        <v>26</v>
      </c>
      <c r="BK22" s="132">
        <v>15</v>
      </c>
      <c r="BL22" s="132">
        <v>40</v>
      </c>
      <c r="BM22" s="132">
        <v>46</v>
      </c>
      <c r="BN22" s="132">
        <v>6</v>
      </c>
      <c r="BO22" s="132">
        <v>3</v>
      </c>
      <c r="BP22" s="132">
        <v>99</v>
      </c>
      <c r="BQ22" s="132">
        <v>66</v>
      </c>
      <c r="BR22" s="132">
        <v>1</v>
      </c>
      <c r="BS22" s="132">
        <v>8</v>
      </c>
      <c r="BT22" s="132">
        <v>3</v>
      </c>
      <c r="BU22" s="132">
        <v>157</v>
      </c>
      <c r="BV22" s="132">
        <v>256</v>
      </c>
      <c r="BW22" s="132">
        <v>117</v>
      </c>
      <c r="BX22" s="132">
        <v>126</v>
      </c>
      <c r="BY22" s="132">
        <v>111</v>
      </c>
      <c r="BZ22" s="132">
        <v>3</v>
      </c>
      <c r="CA22" s="132">
        <v>20</v>
      </c>
      <c r="CB22" s="132">
        <v>3</v>
      </c>
      <c r="CC22" s="132">
        <v>3</v>
      </c>
      <c r="CD22" s="132">
        <v>0</v>
      </c>
      <c r="CE22" s="132">
        <v>1</v>
      </c>
      <c r="CF22" s="132">
        <v>88</v>
      </c>
      <c r="CG22" s="128">
        <f t="shared" si="0"/>
        <v>60</v>
      </c>
      <c r="CH22" s="128">
        <f t="shared" si="1"/>
        <v>109</v>
      </c>
      <c r="CI22" s="128">
        <f t="shared" si="2"/>
        <v>517</v>
      </c>
      <c r="CJ22" s="109">
        <v>13144</v>
      </c>
      <c r="CK22" s="109">
        <f t="shared" si="3"/>
        <v>13144</v>
      </c>
      <c r="CL22" s="109">
        <v>418085</v>
      </c>
    </row>
    <row r="23" spans="1:90">
      <c r="A23" s="166" t="s">
        <v>2201</v>
      </c>
      <c r="B23" s="132">
        <v>0</v>
      </c>
      <c r="C23" s="132">
        <v>52</v>
      </c>
      <c r="D23" s="132">
        <v>197</v>
      </c>
      <c r="E23" s="132">
        <v>0</v>
      </c>
      <c r="F23" s="132">
        <v>8</v>
      </c>
      <c r="G23" s="132">
        <v>5</v>
      </c>
      <c r="H23" s="132">
        <v>19</v>
      </c>
      <c r="I23" s="132">
        <v>0</v>
      </c>
      <c r="J23" s="132">
        <v>0</v>
      </c>
      <c r="K23" s="132">
        <v>7</v>
      </c>
      <c r="L23" s="132">
        <v>0</v>
      </c>
      <c r="M23" s="132">
        <v>27</v>
      </c>
      <c r="N23" s="132">
        <v>42</v>
      </c>
      <c r="O23" s="132">
        <v>24</v>
      </c>
      <c r="P23" s="132">
        <v>18</v>
      </c>
      <c r="Q23" s="132">
        <v>2</v>
      </c>
      <c r="R23" s="132">
        <v>0</v>
      </c>
      <c r="S23" s="132">
        <v>7</v>
      </c>
      <c r="T23" s="132">
        <v>0</v>
      </c>
      <c r="U23" s="132">
        <v>0</v>
      </c>
      <c r="V23" s="132">
        <v>24</v>
      </c>
      <c r="W23" s="132">
        <v>46</v>
      </c>
      <c r="X23" s="132">
        <v>881</v>
      </c>
      <c r="Y23" s="132">
        <v>950</v>
      </c>
      <c r="Z23" s="132">
        <v>227</v>
      </c>
      <c r="AA23" s="132">
        <v>0</v>
      </c>
      <c r="AB23" s="132">
        <v>0</v>
      </c>
      <c r="AC23" s="132">
        <v>0</v>
      </c>
      <c r="AD23" s="132">
        <v>0</v>
      </c>
      <c r="AE23" s="132">
        <v>11</v>
      </c>
      <c r="AF23" s="132">
        <v>4</v>
      </c>
      <c r="AG23" s="132">
        <v>0</v>
      </c>
      <c r="AH23" s="132">
        <v>3</v>
      </c>
      <c r="AI23" s="132">
        <v>8</v>
      </c>
      <c r="AJ23" s="132">
        <v>5</v>
      </c>
      <c r="AK23" s="132">
        <v>7</v>
      </c>
      <c r="AL23" s="132">
        <v>15</v>
      </c>
      <c r="AM23" s="132">
        <v>15</v>
      </c>
      <c r="AN23" s="132">
        <v>64</v>
      </c>
      <c r="AO23" s="132">
        <v>0</v>
      </c>
      <c r="AP23" s="132">
        <v>0</v>
      </c>
      <c r="AQ23" s="132">
        <v>16</v>
      </c>
      <c r="AR23" s="132">
        <v>37</v>
      </c>
      <c r="AS23" s="132">
        <v>0</v>
      </c>
      <c r="AT23" s="132">
        <v>9</v>
      </c>
      <c r="AU23" s="132">
        <v>11</v>
      </c>
      <c r="AV23" s="132">
        <v>145</v>
      </c>
      <c r="AW23" s="132">
        <v>0</v>
      </c>
      <c r="AX23" s="132">
        <v>10</v>
      </c>
      <c r="AY23" s="132">
        <v>3</v>
      </c>
      <c r="AZ23" s="132">
        <v>0</v>
      </c>
      <c r="BA23" s="132">
        <v>3</v>
      </c>
      <c r="BB23" s="132">
        <v>1</v>
      </c>
      <c r="BC23" s="132">
        <v>6</v>
      </c>
      <c r="BD23" s="132">
        <v>4</v>
      </c>
      <c r="BE23" s="132">
        <v>14</v>
      </c>
      <c r="BF23" s="132">
        <v>0</v>
      </c>
      <c r="BG23" s="132">
        <v>16</v>
      </c>
      <c r="BH23" s="132">
        <v>7</v>
      </c>
      <c r="BI23" s="132">
        <v>2</v>
      </c>
      <c r="BJ23" s="132">
        <v>3</v>
      </c>
      <c r="BK23" s="132">
        <v>2</v>
      </c>
      <c r="BL23" s="132">
        <v>88</v>
      </c>
      <c r="BM23" s="132">
        <v>3</v>
      </c>
      <c r="BN23" s="132">
        <v>17</v>
      </c>
      <c r="BO23" s="132">
        <v>0</v>
      </c>
      <c r="BP23" s="132">
        <v>36</v>
      </c>
      <c r="BQ23" s="132">
        <v>46</v>
      </c>
      <c r="BR23" s="132">
        <v>4</v>
      </c>
      <c r="BS23" s="132">
        <v>1</v>
      </c>
      <c r="BT23" s="132">
        <v>5</v>
      </c>
      <c r="BU23" s="132">
        <v>4</v>
      </c>
      <c r="BV23" s="132">
        <v>63</v>
      </c>
      <c r="BW23" s="132">
        <v>28</v>
      </c>
      <c r="BX23" s="132">
        <v>27</v>
      </c>
      <c r="BY23" s="132">
        <v>31</v>
      </c>
      <c r="BZ23" s="132">
        <v>0</v>
      </c>
      <c r="CA23" s="132">
        <v>0</v>
      </c>
      <c r="CB23" s="132">
        <v>0</v>
      </c>
      <c r="CC23" s="132">
        <v>14</v>
      </c>
      <c r="CD23" s="132">
        <v>0</v>
      </c>
      <c r="CE23" s="132">
        <v>570</v>
      </c>
      <c r="CF23" s="132">
        <v>65</v>
      </c>
      <c r="CG23" s="128">
        <f t="shared" si="0"/>
        <v>18</v>
      </c>
      <c r="CH23" s="128">
        <f t="shared" si="1"/>
        <v>72</v>
      </c>
      <c r="CI23" s="128">
        <f t="shared" si="2"/>
        <v>150</v>
      </c>
      <c r="CJ23" s="109">
        <v>3959</v>
      </c>
      <c r="CK23" s="109">
        <f t="shared" si="3"/>
        <v>3959</v>
      </c>
      <c r="CL23" s="109">
        <v>97984</v>
      </c>
    </row>
    <row r="24" spans="1:90">
      <c r="A24" s="166" t="s">
        <v>2202</v>
      </c>
      <c r="B24" s="132">
        <v>0</v>
      </c>
      <c r="C24" s="132">
        <v>20</v>
      </c>
      <c r="D24" s="132">
        <v>164</v>
      </c>
      <c r="E24" s="132">
        <v>3</v>
      </c>
      <c r="F24" s="132">
        <v>8</v>
      </c>
      <c r="G24" s="132">
        <v>1</v>
      </c>
      <c r="H24" s="132">
        <v>1</v>
      </c>
      <c r="I24" s="132">
        <v>4</v>
      </c>
      <c r="J24" s="132">
        <v>0</v>
      </c>
      <c r="K24" s="132">
        <v>13</v>
      </c>
      <c r="L24" s="132">
        <v>4</v>
      </c>
      <c r="M24" s="132">
        <v>63</v>
      </c>
      <c r="N24" s="132">
        <v>152</v>
      </c>
      <c r="O24" s="132">
        <v>37</v>
      </c>
      <c r="P24" s="132">
        <v>33</v>
      </c>
      <c r="Q24" s="132">
        <v>0</v>
      </c>
      <c r="R24" s="132">
        <v>5</v>
      </c>
      <c r="S24" s="132">
        <v>7</v>
      </c>
      <c r="T24" s="132">
        <v>1</v>
      </c>
      <c r="U24" s="132">
        <v>1</v>
      </c>
      <c r="V24" s="132">
        <v>38</v>
      </c>
      <c r="W24" s="132">
        <v>127</v>
      </c>
      <c r="X24" s="132">
        <v>710</v>
      </c>
      <c r="Y24" s="132">
        <v>1654</v>
      </c>
      <c r="Z24" s="132">
        <v>446</v>
      </c>
      <c r="AA24" s="132">
        <v>0</v>
      </c>
      <c r="AB24" s="132">
        <v>0</v>
      </c>
      <c r="AC24" s="132">
        <v>9</v>
      </c>
      <c r="AD24" s="132">
        <v>10</v>
      </c>
      <c r="AE24" s="132">
        <v>33</v>
      </c>
      <c r="AF24" s="132">
        <v>2</v>
      </c>
      <c r="AG24" s="132">
        <v>0</v>
      </c>
      <c r="AH24" s="132">
        <v>1</v>
      </c>
      <c r="AI24" s="132">
        <v>52</v>
      </c>
      <c r="AJ24" s="132">
        <v>31</v>
      </c>
      <c r="AK24" s="132">
        <v>48</v>
      </c>
      <c r="AL24" s="132">
        <v>32</v>
      </c>
      <c r="AM24" s="132">
        <v>48</v>
      </c>
      <c r="AN24" s="132">
        <v>107</v>
      </c>
      <c r="AO24" s="132">
        <v>0</v>
      </c>
      <c r="AP24" s="132">
        <v>3</v>
      </c>
      <c r="AQ24" s="132">
        <v>27</v>
      </c>
      <c r="AR24" s="132">
        <v>60</v>
      </c>
      <c r="AS24" s="132">
        <v>0</v>
      </c>
      <c r="AT24" s="132">
        <v>22</v>
      </c>
      <c r="AU24" s="132">
        <v>11</v>
      </c>
      <c r="AV24" s="132">
        <v>494</v>
      </c>
      <c r="AW24" s="132">
        <v>8</v>
      </c>
      <c r="AX24" s="132">
        <v>16</v>
      </c>
      <c r="AY24" s="132">
        <v>0</v>
      </c>
      <c r="AZ24" s="132">
        <v>1</v>
      </c>
      <c r="BA24" s="132">
        <v>0</v>
      </c>
      <c r="BB24" s="132">
        <v>3</v>
      </c>
      <c r="BC24" s="132">
        <v>13</v>
      </c>
      <c r="BD24" s="132">
        <v>6</v>
      </c>
      <c r="BE24" s="132">
        <v>44</v>
      </c>
      <c r="BF24" s="132">
        <v>0</v>
      </c>
      <c r="BG24" s="132">
        <v>16</v>
      </c>
      <c r="BH24" s="132">
        <v>4</v>
      </c>
      <c r="BI24" s="132">
        <v>15</v>
      </c>
      <c r="BJ24" s="132">
        <v>3</v>
      </c>
      <c r="BK24" s="132">
        <v>6</v>
      </c>
      <c r="BL24" s="132">
        <v>326</v>
      </c>
      <c r="BM24" s="132">
        <v>11</v>
      </c>
      <c r="BN24" s="132">
        <v>105</v>
      </c>
      <c r="BO24" s="132">
        <v>1</v>
      </c>
      <c r="BP24" s="132">
        <v>42</v>
      </c>
      <c r="BQ24" s="132">
        <v>154</v>
      </c>
      <c r="BR24" s="132">
        <v>7</v>
      </c>
      <c r="BS24" s="132">
        <v>12</v>
      </c>
      <c r="BT24" s="132">
        <v>2</v>
      </c>
      <c r="BU24" s="132">
        <v>23</v>
      </c>
      <c r="BV24" s="132">
        <v>80</v>
      </c>
      <c r="BW24" s="132">
        <v>75</v>
      </c>
      <c r="BX24" s="132">
        <v>46</v>
      </c>
      <c r="BY24" s="132">
        <v>69</v>
      </c>
      <c r="BZ24" s="132">
        <v>0</v>
      </c>
      <c r="CA24" s="132">
        <v>3</v>
      </c>
      <c r="CB24" s="132">
        <v>1</v>
      </c>
      <c r="CC24" s="132">
        <v>71</v>
      </c>
      <c r="CD24" s="132">
        <v>1</v>
      </c>
      <c r="CE24" s="132">
        <v>257</v>
      </c>
      <c r="CF24" s="132">
        <v>441</v>
      </c>
      <c r="CG24" s="128">
        <f t="shared" si="0"/>
        <v>33</v>
      </c>
      <c r="CH24" s="128">
        <f t="shared" si="1"/>
        <v>489</v>
      </c>
      <c r="CI24" s="128">
        <f t="shared" si="2"/>
        <v>297</v>
      </c>
      <c r="CJ24" s="109">
        <v>6344</v>
      </c>
      <c r="CK24" s="109">
        <f t="shared" si="3"/>
        <v>6344</v>
      </c>
      <c r="CL24" s="109">
        <v>228423</v>
      </c>
    </row>
    <row r="25" spans="1:90">
      <c r="A25" s="166" t="s">
        <v>2203</v>
      </c>
      <c r="B25" s="132">
        <v>0</v>
      </c>
      <c r="C25" s="132">
        <v>2</v>
      </c>
      <c r="D25" s="132">
        <v>16</v>
      </c>
      <c r="E25" s="132">
        <v>1</v>
      </c>
      <c r="F25" s="132">
        <v>6</v>
      </c>
      <c r="G25" s="132">
        <v>0</v>
      </c>
      <c r="H25" s="132">
        <v>1</v>
      </c>
      <c r="I25" s="132">
        <v>0</v>
      </c>
      <c r="J25" s="132">
        <v>0</v>
      </c>
      <c r="K25" s="132">
        <v>4</v>
      </c>
      <c r="L25" s="132">
        <v>0</v>
      </c>
      <c r="M25" s="132">
        <v>14</v>
      </c>
      <c r="N25" s="132">
        <v>7</v>
      </c>
      <c r="O25" s="132">
        <v>3</v>
      </c>
      <c r="P25" s="132">
        <v>3</v>
      </c>
      <c r="Q25" s="132">
        <v>0</v>
      </c>
      <c r="R25" s="132">
        <v>0</v>
      </c>
      <c r="S25" s="132">
        <v>0</v>
      </c>
      <c r="T25" s="132">
        <v>0</v>
      </c>
      <c r="U25" s="132">
        <v>1</v>
      </c>
      <c r="V25" s="132">
        <v>5</v>
      </c>
      <c r="W25" s="132">
        <v>16</v>
      </c>
      <c r="X25" s="132">
        <v>83</v>
      </c>
      <c r="Y25" s="132">
        <v>159</v>
      </c>
      <c r="Z25" s="132">
        <v>221</v>
      </c>
      <c r="AA25" s="132">
        <v>0</v>
      </c>
      <c r="AB25" s="132">
        <v>0</v>
      </c>
      <c r="AC25" s="132">
        <v>2</v>
      </c>
      <c r="AD25" s="132">
        <v>0</v>
      </c>
      <c r="AE25" s="132">
        <v>0</v>
      </c>
      <c r="AF25" s="132">
        <v>3</v>
      </c>
      <c r="AG25" s="132">
        <v>0</v>
      </c>
      <c r="AH25" s="132">
        <v>1</v>
      </c>
      <c r="AI25" s="132">
        <v>14</v>
      </c>
      <c r="AJ25" s="132">
        <v>2</v>
      </c>
      <c r="AK25" s="132">
        <v>3</v>
      </c>
      <c r="AL25" s="132">
        <v>9</v>
      </c>
      <c r="AM25" s="132">
        <v>0</v>
      </c>
      <c r="AN25" s="132">
        <v>9</v>
      </c>
      <c r="AO25" s="132">
        <v>0</v>
      </c>
      <c r="AP25" s="132">
        <v>0</v>
      </c>
      <c r="AQ25" s="132">
        <v>2</v>
      </c>
      <c r="AR25" s="132">
        <v>0</v>
      </c>
      <c r="AS25" s="132">
        <v>0</v>
      </c>
      <c r="AT25" s="132">
        <v>0</v>
      </c>
      <c r="AU25" s="132">
        <v>4</v>
      </c>
      <c r="AV25" s="132">
        <v>18</v>
      </c>
      <c r="AW25" s="132">
        <v>0</v>
      </c>
      <c r="AX25" s="132">
        <v>0</v>
      </c>
      <c r="AY25" s="132">
        <v>1</v>
      </c>
      <c r="AZ25" s="132">
        <v>0</v>
      </c>
      <c r="BA25" s="132">
        <v>0</v>
      </c>
      <c r="BB25" s="132">
        <v>0</v>
      </c>
      <c r="BC25" s="132">
        <v>1</v>
      </c>
      <c r="BD25" s="132">
        <v>1</v>
      </c>
      <c r="BE25" s="132">
        <v>5</v>
      </c>
      <c r="BF25" s="132">
        <v>0</v>
      </c>
      <c r="BG25" s="132">
        <v>3</v>
      </c>
      <c r="BH25" s="132">
        <v>0</v>
      </c>
      <c r="BI25" s="132">
        <v>5</v>
      </c>
      <c r="BJ25" s="132">
        <v>0</v>
      </c>
      <c r="BK25" s="132">
        <v>0</v>
      </c>
      <c r="BL25" s="132">
        <v>32</v>
      </c>
      <c r="BM25" s="132">
        <v>0</v>
      </c>
      <c r="BN25" s="132">
        <v>5</v>
      </c>
      <c r="BO25" s="132">
        <v>0</v>
      </c>
      <c r="BP25" s="132">
        <v>5</v>
      </c>
      <c r="BQ25" s="132">
        <v>38</v>
      </c>
      <c r="BR25" s="132">
        <v>0</v>
      </c>
      <c r="BS25" s="132">
        <v>1</v>
      </c>
      <c r="BT25" s="132">
        <v>0</v>
      </c>
      <c r="BU25" s="132">
        <v>1</v>
      </c>
      <c r="BV25" s="132">
        <v>15</v>
      </c>
      <c r="BW25" s="132">
        <v>11</v>
      </c>
      <c r="BX25" s="132">
        <v>14</v>
      </c>
      <c r="BY25" s="132">
        <v>6</v>
      </c>
      <c r="BZ25" s="132">
        <v>0</v>
      </c>
      <c r="CA25" s="132">
        <v>0</v>
      </c>
      <c r="CB25" s="132">
        <v>0</v>
      </c>
      <c r="CC25" s="132">
        <v>13</v>
      </c>
      <c r="CD25" s="132">
        <v>0</v>
      </c>
      <c r="CE25" s="132">
        <v>57</v>
      </c>
      <c r="CF25" s="132">
        <v>76</v>
      </c>
      <c r="CG25" s="128">
        <f t="shared" si="0"/>
        <v>3</v>
      </c>
      <c r="CH25" s="128">
        <f t="shared" si="1"/>
        <v>79</v>
      </c>
      <c r="CI25" s="128">
        <f t="shared" si="2"/>
        <v>40</v>
      </c>
      <c r="CJ25" s="109">
        <v>899</v>
      </c>
      <c r="CK25" s="109">
        <f t="shared" si="3"/>
        <v>899</v>
      </c>
      <c r="CL25" s="109">
        <v>51096</v>
      </c>
    </row>
    <row r="26" spans="1:90">
      <c r="A26" s="166" t="s">
        <v>2204</v>
      </c>
      <c r="B26" s="132">
        <v>0</v>
      </c>
      <c r="C26" s="132">
        <v>0</v>
      </c>
      <c r="D26" s="132">
        <v>0</v>
      </c>
      <c r="E26" s="132">
        <v>1</v>
      </c>
      <c r="F26" s="132">
        <v>0</v>
      </c>
      <c r="G26" s="132">
        <v>0</v>
      </c>
      <c r="H26" s="132">
        <v>0</v>
      </c>
      <c r="I26" s="132">
        <v>6</v>
      </c>
      <c r="J26" s="132">
        <v>0</v>
      </c>
      <c r="K26" s="132">
        <v>6</v>
      </c>
      <c r="L26" s="132">
        <v>0</v>
      </c>
      <c r="M26" s="132">
        <v>6</v>
      </c>
      <c r="N26" s="132">
        <v>0</v>
      </c>
      <c r="O26" s="132">
        <v>37</v>
      </c>
      <c r="P26" s="132">
        <v>1</v>
      </c>
      <c r="Q26" s="132">
        <v>0</v>
      </c>
      <c r="R26" s="132">
        <v>0</v>
      </c>
      <c r="S26" s="132">
        <v>0</v>
      </c>
      <c r="T26" s="132">
        <v>0</v>
      </c>
      <c r="U26" s="132">
        <v>4</v>
      </c>
      <c r="V26" s="132">
        <v>52</v>
      </c>
      <c r="W26" s="132">
        <v>10</v>
      </c>
      <c r="X26" s="132">
        <v>0</v>
      </c>
      <c r="Y26" s="132">
        <v>1</v>
      </c>
      <c r="Z26" s="132">
        <v>0</v>
      </c>
      <c r="AA26" s="132">
        <v>224</v>
      </c>
      <c r="AB26" s="132">
        <v>0</v>
      </c>
      <c r="AC26" s="132">
        <v>2</v>
      </c>
      <c r="AD26" s="132">
        <v>0</v>
      </c>
      <c r="AE26" s="132">
        <v>3</v>
      </c>
      <c r="AF26" s="132">
        <v>0</v>
      </c>
      <c r="AG26" s="132">
        <v>0</v>
      </c>
      <c r="AH26" s="132">
        <v>1</v>
      </c>
      <c r="AI26" s="132">
        <v>14</v>
      </c>
      <c r="AJ26" s="132">
        <v>3</v>
      </c>
      <c r="AK26" s="132">
        <v>1</v>
      </c>
      <c r="AL26" s="132">
        <v>80</v>
      </c>
      <c r="AM26" s="132">
        <v>0</v>
      </c>
      <c r="AN26" s="132">
        <v>54</v>
      </c>
      <c r="AO26" s="132">
        <v>0</v>
      </c>
      <c r="AP26" s="132">
        <v>5</v>
      </c>
      <c r="AQ26" s="132">
        <v>3</v>
      </c>
      <c r="AR26" s="132">
        <v>5</v>
      </c>
      <c r="AS26" s="132">
        <v>0</v>
      </c>
      <c r="AT26" s="132">
        <v>8</v>
      </c>
      <c r="AU26" s="132">
        <v>2</v>
      </c>
      <c r="AV26" s="132">
        <v>0</v>
      </c>
      <c r="AW26" s="132">
        <v>21</v>
      </c>
      <c r="AX26" s="132">
        <v>0</v>
      </c>
      <c r="AY26" s="132">
        <v>0</v>
      </c>
      <c r="AZ26" s="132">
        <v>3</v>
      </c>
      <c r="BA26" s="132">
        <v>3</v>
      </c>
      <c r="BB26" s="132">
        <v>0</v>
      </c>
      <c r="BC26" s="132">
        <v>16</v>
      </c>
      <c r="BD26" s="132">
        <v>3</v>
      </c>
      <c r="BE26" s="132">
        <v>16</v>
      </c>
      <c r="BF26" s="132">
        <v>1</v>
      </c>
      <c r="BG26" s="132">
        <v>62</v>
      </c>
      <c r="BH26" s="132">
        <v>0</v>
      </c>
      <c r="BI26" s="132">
        <v>55</v>
      </c>
      <c r="BJ26" s="132">
        <v>0</v>
      </c>
      <c r="BK26" s="132">
        <v>4</v>
      </c>
      <c r="BL26" s="132">
        <v>1</v>
      </c>
      <c r="BM26" s="132">
        <v>4</v>
      </c>
      <c r="BN26" s="132">
        <v>1</v>
      </c>
      <c r="BO26" s="132">
        <v>0</v>
      </c>
      <c r="BP26" s="132">
        <v>2</v>
      </c>
      <c r="BQ26" s="132">
        <v>4</v>
      </c>
      <c r="BR26" s="132">
        <v>4</v>
      </c>
      <c r="BS26" s="132">
        <v>0</v>
      </c>
      <c r="BT26" s="132">
        <v>13</v>
      </c>
      <c r="BU26" s="132">
        <v>6</v>
      </c>
      <c r="BV26" s="132">
        <v>7</v>
      </c>
      <c r="BW26" s="132">
        <v>102</v>
      </c>
      <c r="BX26" s="132">
        <v>58</v>
      </c>
      <c r="BY26" s="132">
        <v>54</v>
      </c>
      <c r="BZ26" s="132">
        <v>0</v>
      </c>
      <c r="CA26" s="132">
        <v>6</v>
      </c>
      <c r="CB26" s="132">
        <v>0</v>
      </c>
      <c r="CC26" s="132">
        <v>0</v>
      </c>
      <c r="CD26" s="132">
        <v>0</v>
      </c>
      <c r="CE26" s="132">
        <v>0</v>
      </c>
      <c r="CF26" s="132">
        <v>33</v>
      </c>
      <c r="CG26" s="128">
        <f t="shared" si="0"/>
        <v>1</v>
      </c>
      <c r="CH26" s="128">
        <f t="shared" si="1"/>
        <v>34</v>
      </c>
      <c r="CI26" s="128">
        <f t="shared" si="2"/>
        <v>268</v>
      </c>
      <c r="CJ26" s="109">
        <v>1008</v>
      </c>
      <c r="CK26" s="109">
        <f t="shared" si="3"/>
        <v>1008</v>
      </c>
      <c r="CL26" s="109">
        <v>42983</v>
      </c>
    </row>
    <row r="27" spans="1:90">
      <c r="A27" s="166" t="s">
        <v>2205</v>
      </c>
      <c r="B27" s="132">
        <v>0</v>
      </c>
      <c r="C27" s="132">
        <v>0</v>
      </c>
      <c r="D27" s="132">
        <v>0</v>
      </c>
      <c r="E27" s="132">
        <v>0</v>
      </c>
      <c r="F27" s="132">
        <v>0</v>
      </c>
      <c r="G27" s="132">
        <v>0</v>
      </c>
      <c r="H27" s="132">
        <v>0</v>
      </c>
      <c r="I27" s="132">
        <v>0</v>
      </c>
      <c r="J27" s="132">
        <v>0</v>
      </c>
      <c r="K27" s="132">
        <v>1</v>
      </c>
      <c r="L27" s="132">
        <v>26</v>
      </c>
      <c r="M27" s="132">
        <v>0</v>
      </c>
      <c r="N27" s="132">
        <v>0</v>
      </c>
      <c r="O27" s="132">
        <v>1</v>
      </c>
      <c r="P27" s="132">
        <v>8</v>
      </c>
      <c r="Q27" s="132">
        <v>0</v>
      </c>
      <c r="R27" s="132">
        <v>0</v>
      </c>
      <c r="S27" s="132">
        <v>0</v>
      </c>
      <c r="T27" s="132">
        <v>0</v>
      </c>
      <c r="U27" s="132">
        <v>1</v>
      </c>
      <c r="V27" s="132">
        <v>7</v>
      </c>
      <c r="W27" s="132">
        <v>0</v>
      </c>
      <c r="X27" s="132">
        <v>0</v>
      </c>
      <c r="Y27" s="132">
        <v>0</v>
      </c>
      <c r="Z27" s="132">
        <v>0</v>
      </c>
      <c r="AA27" s="132">
        <v>0</v>
      </c>
      <c r="AB27" s="132">
        <v>100</v>
      </c>
      <c r="AC27" s="132">
        <v>1</v>
      </c>
      <c r="AD27" s="132">
        <v>1</v>
      </c>
      <c r="AE27" s="132">
        <v>1</v>
      </c>
      <c r="AF27" s="132">
        <v>54</v>
      </c>
      <c r="AG27" s="132">
        <v>5</v>
      </c>
      <c r="AH27" s="132">
        <v>1</v>
      </c>
      <c r="AI27" s="132">
        <v>0</v>
      </c>
      <c r="AJ27" s="132">
        <v>0</v>
      </c>
      <c r="AK27" s="132">
        <v>0</v>
      </c>
      <c r="AL27" s="132">
        <v>0</v>
      </c>
      <c r="AM27" s="132">
        <v>0</v>
      </c>
      <c r="AN27" s="132">
        <v>3</v>
      </c>
      <c r="AO27" s="132">
        <v>0</v>
      </c>
      <c r="AP27" s="132">
        <v>0</v>
      </c>
      <c r="AQ27" s="132">
        <v>0</v>
      </c>
      <c r="AR27" s="132">
        <v>0</v>
      </c>
      <c r="AS27" s="132">
        <v>9</v>
      </c>
      <c r="AT27" s="132">
        <v>1</v>
      </c>
      <c r="AU27" s="132">
        <v>0</v>
      </c>
      <c r="AV27" s="132">
        <v>0</v>
      </c>
      <c r="AW27" s="132">
        <v>0</v>
      </c>
      <c r="AX27" s="132">
        <v>3</v>
      </c>
      <c r="AY27" s="132">
        <v>40</v>
      </c>
      <c r="AZ27" s="132">
        <v>0</v>
      </c>
      <c r="BA27" s="132">
        <v>0</v>
      </c>
      <c r="BB27" s="132">
        <v>2</v>
      </c>
      <c r="BC27" s="132">
        <v>0</v>
      </c>
      <c r="BD27" s="132">
        <v>12</v>
      </c>
      <c r="BE27" s="132">
        <v>0</v>
      </c>
      <c r="BF27" s="132">
        <v>14</v>
      </c>
      <c r="BG27" s="132">
        <v>3</v>
      </c>
      <c r="BH27" s="132">
        <v>0</v>
      </c>
      <c r="BI27" s="132">
        <v>1</v>
      </c>
      <c r="BJ27" s="132">
        <v>0</v>
      </c>
      <c r="BK27" s="132">
        <v>0</v>
      </c>
      <c r="BL27" s="132">
        <v>0</v>
      </c>
      <c r="BM27" s="132">
        <v>0</v>
      </c>
      <c r="BN27" s="132">
        <v>0</v>
      </c>
      <c r="BO27" s="132">
        <v>0</v>
      </c>
      <c r="BP27" s="132">
        <v>0</v>
      </c>
      <c r="BQ27" s="132">
        <v>0</v>
      </c>
      <c r="BR27" s="132">
        <v>0</v>
      </c>
      <c r="BS27" s="132">
        <v>0</v>
      </c>
      <c r="BT27" s="132">
        <v>0</v>
      </c>
      <c r="BU27" s="132">
        <v>0</v>
      </c>
      <c r="BV27" s="132">
        <v>0</v>
      </c>
      <c r="BW27" s="132">
        <v>3</v>
      </c>
      <c r="BX27" s="132">
        <v>0</v>
      </c>
      <c r="BY27" s="132">
        <v>2</v>
      </c>
      <c r="BZ27" s="132">
        <v>0</v>
      </c>
      <c r="CA27" s="132">
        <v>0</v>
      </c>
      <c r="CB27" s="132">
        <v>0</v>
      </c>
      <c r="CC27" s="132">
        <v>0</v>
      </c>
      <c r="CD27" s="132">
        <v>0</v>
      </c>
      <c r="CE27" s="132">
        <v>0</v>
      </c>
      <c r="CF27" s="132">
        <v>18</v>
      </c>
      <c r="CG27" s="128">
        <f t="shared" si="0"/>
        <v>8</v>
      </c>
      <c r="CH27" s="128">
        <f t="shared" si="1"/>
        <v>18</v>
      </c>
      <c r="CI27" s="128">
        <f t="shared" si="2"/>
        <v>8</v>
      </c>
      <c r="CJ27" s="109">
        <v>318</v>
      </c>
      <c r="CK27" s="109">
        <f t="shared" si="3"/>
        <v>318</v>
      </c>
      <c r="CL27" s="109">
        <v>18620</v>
      </c>
    </row>
    <row r="28" spans="1:90">
      <c r="A28" s="166" t="s">
        <v>2206</v>
      </c>
      <c r="B28" s="132">
        <v>15</v>
      </c>
      <c r="C28" s="132">
        <v>1</v>
      </c>
      <c r="D28" s="132">
        <v>0</v>
      </c>
      <c r="E28" s="132">
        <v>3</v>
      </c>
      <c r="F28" s="132">
        <v>2</v>
      </c>
      <c r="G28" s="132">
        <v>0</v>
      </c>
      <c r="H28" s="132">
        <v>0</v>
      </c>
      <c r="I28" s="132">
        <v>1</v>
      </c>
      <c r="J28" s="132">
        <v>1</v>
      </c>
      <c r="K28" s="132">
        <v>6</v>
      </c>
      <c r="L28" s="132">
        <v>10</v>
      </c>
      <c r="M28" s="132">
        <v>0</v>
      </c>
      <c r="N28" s="132">
        <v>1</v>
      </c>
      <c r="O28" s="132">
        <v>10</v>
      </c>
      <c r="P28" s="132">
        <v>75</v>
      </c>
      <c r="Q28" s="132">
        <v>0</v>
      </c>
      <c r="R28" s="132">
        <v>7</v>
      </c>
      <c r="S28" s="132">
        <v>0</v>
      </c>
      <c r="T28" s="132">
        <v>0</v>
      </c>
      <c r="U28" s="132">
        <v>0</v>
      </c>
      <c r="V28" s="132">
        <v>19</v>
      </c>
      <c r="W28" s="132">
        <v>1</v>
      </c>
      <c r="X28" s="132">
        <v>1</v>
      </c>
      <c r="Y28" s="132">
        <v>0</v>
      </c>
      <c r="Z28" s="132">
        <v>1</v>
      </c>
      <c r="AA28" s="132">
        <v>1</v>
      </c>
      <c r="AB28" s="132">
        <v>0</v>
      </c>
      <c r="AC28" s="132">
        <v>397</v>
      </c>
      <c r="AD28" s="132">
        <v>43</v>
      </c>
      <c r="AE28" s="132">
        <v>0</v>
      </c>
      <c r="AF28" s="132">
        <v>27</v>
      </c>
      <c r="AG28" s="132">
        <v>1</v>
      </c>
      <c r="AH28" s="132">
        <v>17</v>
      </c>
      <c r="AI28" s="132">
        <v>12</v>
      </c>
      <c r="AJ28" s="132">
        <v>1</v>
      </c>
      <c r="AK28" s="132">
        <v>0</v>
      </c>
      <c r="AL28" s="132">
        <v>4</v>
      </c>
      <c r="AM28" s="132">
        <v>0</v>
      </c>
      <c r="AN28" s="132">
        <v>46</v>
      </c>
      <c r="AO28" s="132">
        <v>0</v>
      </c>
      <c r="AP28" s="132">
        <v>2</v>
      </c>
      <c r="AQ28" s="132">
        <v>0</v>
      </c>
      <c r="AR28" s="132">
        <v>0</v>
      </c>
      <c r="AS28" s="132">
        <v>2</v>
      </c>
      <c r="AT28" s="132">
        <v>1</v>
      </c>
      <c r="AU28" s="132">
        <v>4</v>
      </c>
      <c r="AV28" s="132">
        <v>0</v>
      </c>
      <c r="AW28" s="132">
        <v>1</v>
      </c>
      <c r="AX28" s="132">
        <v>11</v>
      </c>
      <c r="AY28" s="132">
        <v>8</v>
      </c>
      <c r="AZ28" s="132">
        <v>1</v>
      </c>
      <c r="BA28" s="132">
        <v>4</v>
      </c>
      <c r="BB28" s="132">
        <v>2</v>
      </c>
      <c r="BC28" s="132">
        <v>15</v>
      </c>
      <c r="BD28" s="132">
        <v>34</v>
      </c>
      <c r="BE28" s="132">
        <v>11</v>
      </c>
      <c r="BF28" s="132">
        <v>0</v>
      </c>
      <c r="BG28" s="132">
        <v>14</v>
      </c>
      <c r="BH28" s="132">
        <v>0</v>
      </c>
      <c r="BI28" s="132">
        <v>4</v>
      </c>
      <c r="BJ28" s="132">
        <v>0</v>
      </c>
      <c r="BK28" s="132">
        <v>0</v>
      </c>
      <c r="BL28" s="132">
        <v>0</v>
      </c>
      <c r="BM28" s="132">
        <v>0</v>
      </c>
      <c r="BN28" s="132">
        <v>0</v>
      </c>
      <c r="BO28" s="132">
        <v>0</v>
      </c>
      <c r="BP28" s="132">
        <v>0</v>
      </c>
      <c r="BQ28" s="132">
        <v>0</v>
      </c>
      <c r="BR28" s="132">
        <v>16</v>
      </c>
      <c r="BS28" s="132">
        <v>0</v>
      </c>
      <c r="BT28" s="132">
        <v>3</v>
      </c>
      <c r="BU28" s="132">
        <v>1</v>
      </c>
      <c r="BV28" s="132">
        <v>2</v>
      </c>
      <c r="BW28" s="132">
        <v>35</v>
      </c>
      <c r="BX28" s="132">
        <v>26</v>
      </c>
      <c r="BY28" s="132">
        <v>19</v>
      </c>
      <c r="BZ28" s="132">
        <v>1</v>
      </c>
      <c r="CA28" s="132">
        <v>0</v>
      </c>
      <c r="CB28" s="132">
        <v>0</v>
      </c>
      <c r="CC28" s="132">
        <v>0</v>
      </c>
      <c r="CD28" s="132">
        <v>8</v>
      </c>
      <c r="CE28" s="132">
        <v>0</v>
      </c>
      <c r="CF28" s="132">
        <v>25</v>
      </c>
      <c r="CG28" s="128">
        <f t="shared" si="0"/>
        <v>76</v>
      </c>
      <c r="CH28" s="128">
        <f t="shared" si="1"/>
        <v>25</v>
      </c>
      <c r="CI28" s="128">
        <f t="shared" si="2"/>
        <v>126</v>
      </c>
      <c r="CJ28" s="109">
        <v>953</v>
      </c>
      <c r="CK28" s="109">
        <f t="shared" si="3"/>
        <v>953</v>
      </c>
      <c r="CL28" s="109">
        <v>58270</v>
      </c>
    </row>
    <row r="29" spans="1:90">
      <c r="A29" s="166" t="s">
        <v>2207</v>
      </c>
      <c r="B29" s="132">
        <v>55</v>
      </c>
      <c r="C29" s="132">
        <v>1</v>
      </c>
      <c r="D29" s="132">
        <v>0</v>
      </c>
      <c r="E29" s="132">
        <v>8</v>
      </c>
      <c r="F29" s="132">
        <v>7</v>
      </c>
      <c r="G29" s="132">
        <v>4</v>
      </c>
      <c r="H29" s="132">
        <v>0</v>
      </c>
      <c r="I29" s="132">
        <v>1</v>
      </c>
      <c r="J29" s="132">
        <v>0</v>
      </c>
      <c r="K29" s="132">
        <v>9</v>
      </c>
      <c r="L29" s="132">
        <v>86</v>
      </c>
      <c r="M29" s="132">
        <v>6</v>
      </c>
      <c r="N29" s="132">
        <v>0</v>
      </c>
      <c r="O29" s="132">
        <v>22</v>
      </c>
      <c r="P29" s="132">
        <v>31</v>
      </c>
      <c r="Q29" s="132">
        <v>0</v>
      </c>
      <c r="R29" s="132">
        <v>5</v>
      </c>
      <c r="S29" s="132">
        <v>0</v>
      </c>
      <c r="T29" s="132">
        <v>1</v>
      </c>
      <c r="U29" s="132">
        <v>0</v>
      </c>
      <c r="V29" s="132">
        <v>15</v>
      </c>
      <c r="W29" s="132">
        <v>1</v>
      </c>
      <c r="X29" s="132">
        <v>0</v>
      </c>
      <c r="Y29" s="132">
        <v>3</v>
      </c>
      <c r="Z29" s="132">
        <v>0</v>
      </c>
      <c r="AA29" s="132">
        <v>0</v>
      </c>
      <c r="AB29" s="132">
        <v>1</v>
      </c>
      <c r="AC29" s="132">
        <v>19</v>
      </c>
      <c r="AD29" s="132">
        <v>414</v>
      </c>
      <c r="AE29" s="132">
        <v>4</v>
      </c>
      <c r="AF29" s="132">
        <v>28</v>
      </c>
      <c r="AG29" s="132">
        <v>2</v>
      </c>
      <c r="AH29" s="132">
        <v>71</v>
      </c>
      <c r="AI29" s="132">
        <v>12</v>
      </c>
      <c r="AJ29" s="132">
        <v>1</v>
      </c>
      <c r="AK29" s="132">
        <v>0</v>
      </c>
      <c r="AL29" s="132">
        <v>4</v>
      </c>
      <c r="AM29" s="132">
        <v>0</v>
      </c>
      <c r="AN29" s="132">
        <v>43</v>
      </c>
      <c r="AO29" s="132">
        <v>0</v>
      </c>
      <c r="AP29" s="132">
        <v>2</v>
      </c>
      <c r="AQ29" s="132">
        <v>0</v>
      </c>
      <c r="AR29" s="132">
        <v>2</v>
      </c>
      <c r="AS29" s="132">
        <v>3</v>
      </c>
      <c r="AT29" s="132">
        <v>2</v>
      </c>
      <c r="AU29" s="132">
        <v>3</v>
      </c>
      <c r="AV29" s="132">
        <v>2</v>
      </c>
      <c r="AW29" s="132">
        <v>1</v>
      </c>
      <c r="AX29" s="132">
        <v>19</v>
      </c>
      <c r="AY29" s="132">
        <v>5</v>
      </c>
      <c r="AZ29" s="132">
        <v>1</v>
      </c>
      <c r="BA29" s="132">
        <v>5</v>
      </c>
      <c r="BB29" s="132">
        <v>10</v>
      </c>
      <c r="BC29" s="132">
        <v>13</v>
      </c>
      <c r="BD29" s="132">
        <v>56</v>
      </c>
      <c r="BE29" s="132">
        <v>5</v>
      </c>
      <c r="BF29" s="132">
        <v>0</v>
      </c>
      <c r="BG29" s="132">
        <v>23</v>
      </c>
      <c r="BH29" s="132">
        <v>0</v>
      </c>
      <c r="BI29" s="132">
        <v>2</v>
      </c>
      <c r="BJ29" s="132">
        <v>0</v>
      </c>
      <c r="BK29" s="132">
        <v>0</v>
      </c>
      <c r="BL29" s="132">
        <v>1</v>
      </c>
      <c r="BM29" s="132">
        <v>0</v>
      </c>
      <c r="BN29" s="132">
        <v>1</v>
      </c>
      <c r="BO29" s="132">
        <v>0</v>
      </c>
      <c r="BP29" s="132">
        <v>2</v>
      </c>
      <c r="BQ29" s="132">
        <v>1</v>
      </c>
      <c r="BR29" s="132">
        <v>32</v>
      </c>
      <c r="BS29" s="132">
        <v>0</v>
      </c>
      <c r="BT29" s="132">
        <v>1</v>
      </c>
      <c r="BU29" s="132">
        <v>1</v>
      </c>
      <c r="BV29" s="132">
        <v>2</v>
      </c>
      <c r="BW29" s="132">
        <v>75</v>
      </c>
      <c r="BX29" s="132">
        <v>34</v>
      </c>
      <c r="BY29" s="132">
        <v>33</v>
      </c>
      <c r="BZ29" s="132">
        <v>0</v>
      </c>
      <c r="CA29" s="132">
        <v>0</v>
      </c>
      <c r="CB29" s="132">
        <v>0</v>
      </c>
      <c r="CC29" s="132">
        <v>1</v>
      </c>
      <c r="CD29" s="132">
        <v>5</v>
      </c>
      <c r="CE29" s="132">
        <v>0</v>
      </c>
      <c r="CF29" s="132">
        <v>24</v>
      </c>
      <c r="CG29" s="128">
        <f t="shared" si="0"/>
        <v>31</v>
      </c>
      <c r="CH29" s="128">
        <f t="shared" si="1"/>
        <v>24</v>
      </c>
      <c r="CI29" s="128">
        <f t="shared" si="2"/>
        <v>185</v>
      </c>
      <c r="CJ29" s="109">
        <v>1221</v>
      </c>
      <c r="CK29" s="109">
        <f t="shared" si="3"/>
        <v>1221</v>
      </c>
      <c r="CL29" s="109">
        <v>66638</v>
      </c>
    </row>
    <row r="30" spans="1:90">
      <c r="A30" s="166" t="s">
        <v>2208</v>
      </c>
      <c r="B30" s="132">
        <v>4</v>
      </c>
      <c r="C30" s="132">
        <v>11</v>
      </c>
      <c r="D30" s="132">
        <v>4</v>
      </c>
      <c r="E30" s="132">
        <v>43</v>
      </c>
      <c r="F30" s="132">
        <v>12</v>
      </c>
      <c r="G30" s="132">
        <v>130</v>
      </c>
      <c r="H30" s="132">
        <v>3</v>
      </c>
      <c r="I30" s="132">
        <v>7</v>
      </c>
      <c r="J30" s="132">
        <v>4</v>
      </c>
      <c r="K30" s="132">
        <v>5</v>
      </c>
      <c r="L30" s="132">
        <v>13</v>
      </c>
      <c r="M30" s="132">
        <v>8</v>
      </c>
      <c r="N30" s="132">
        <v>6</v>
      </c>
      <c r="O30" s="132">
        <v>68</v>
      </c>
      <c r="P30" s="132">
        <v>9</v>
      </c>
      <c r="Q30" s="132">
        <v>10</v>
      </c>
      <c r="R30" s="132">
        <v>13</v>
      </c>
      <c r="S30" s="132">
        <v>1</v>
      </c>
      <c r="T30" s="132">
        <v>305</v>
      </c>
      <c r="U30" s="132">
        <v>0</v>
      </c>
      <c r="V30" s="132">
        <v>82</v>
      </c>
      <c r="W30" s="132">
        <v>52</v>
      </c>
      <c r="X30" s="132">
        <v>11</v>
      </c>
      <c r="Y30" s="132">
        <v>34</v>
      </c>
      <c r="Z30" s="132">
        <v>1</v>
      </c>
      <c r="AA30" s="132">
        <v>3</v>
      </c>
      <c r="AB30" s="132">
        <v>0</v>
      </c>
      <c r="AC30" s="132">
        <v>1</v>
      </c>
      <c r="AD30" s="132">
        <v>1</v>
      </c>
      <c r="AE30" s="132">
        <v>2328</v>
      </c>
      <c r="AF30" s="132">
        <v>1</v>
      </c>
      <c r="AG30" s="132">
        <v>0</v>
      </c>
      <c r="AH30" s="132">
        <v>1</v>
      </c>
      <c r="AI30" s="132">
        <v>55</v>
      </c>
      <c r="AJ30" s="132">
        <v>19</v>
      </c>
      <c r="AK30" s="132">
        <v>1</v>
      </c>
      <c r="AL30" s="132">
        <v>23</v>
      </c>
      <c r="AM30" s="132">
        <v>10</v>
      </c>
      <c r="AN30" s="132">
        <v>86</v>
      </c>
      <c r="AO30" s="132">
        <v>1</v>
      </c>
      <c r="AP30" s="132">
        <v>9</v>
      </c>
      <c r="AQ30" s="132">
        <v>2</v>
      </c>
      <c r="AR30" s="132">
        <v>2</v>
      </c>
      <c r="AS30" s="132">
        <v>0</v>
      </c>
      <c r="AT30" s="132">
        <v>380</v>
      </c>
      <c r="AU30" s="132">
        <v>40</v>
      </c>
      <c r="AV30" s="132">
        <v>15</v>
      </c>
      <c r="AW30" s="132">
        <v>4</v>
      </c>
      <c r="AX30" s="132">
        <v>7</v>
      </c>
      <c r="AY30" s="132">
        <v>5</v>
      </c>
      <c r="AZ30" s="132">
        <v>0</v>
      </c>
      <c r="BA30" s="132">
        <v>7</v>
      </c>
      <c r="BB30" s="132">
        <v>30</v>
      </c>
      <c r="BC30" s="132">
        <v>24</v>
      </c>
      <c r="BD30" s="132">
        <v>28</v>
      </c>
      <c r="BE30" s="132">
        <v>41</v>
      </c>
      <c r="BF30" s="132">
        <v>5</v>
      </c>
      <c r="BG30" s="132">
        <v>58</v>
      </c>
      <c r="BH30" s="132">
        <v>11</v>
      </c>
      <c r="BI30" s="132">
        <v>12</v>
      </c>
      <c r="BJ30" s="132">
        <v>1</v>
      </c>
      <c r="BK30" s="132">
        <v>6</v>
      </c>
      <c r="BL30" s="132">
        <v>40</v>
      </c>
      <c r="BM30" s="132">
        <v>0</v>
      </c>
      <c r="BN30" s="132">
        <v>10</v>
      </c>
      <c r="BO30" s="132">
        <v>3</v>
      </c>
      <c r="BP30" s="132">
        <v>1</v>
      </c>
      <c r="BQ30" s="132">
        <v>12</v>
      </c>
      <c r="BR30" s="132">
        <v>4</v>
      </c>
      <c r="BS30" s="132">
        <v>0</v>
      </c>
      <c r="BT30" s="132">
        <v>5</v>
      </c>
      <c r="BU30" s="132">
        <v>13</v>
      </c>
      <c r="BV30" s="132">
        <v>16</v>
      </c>
      <c r="BW30" s="132">
        <v>130</v>
      </c>
      <c r="BX30" s="132">
        <v>106</v>
      </c>
      <c r="BY30" s="132">
        <v>152</v>
      </c>
      <c r="BZ30" s="132">
        <v>0</v>
      </c>
      <c r="CA30" s="132">
        <v>0</v>
      </c>
      <c r="CB30" s="132">
        <v>110</v>
      </c>
      <c r="CC30" s="132">
        <v>0</v>
      </c>
      <c r="CD30" s="132">
        <v>0</v>
      </c>
      <c r="CE30" s="132">
        <v>0</v>
      </c>
      <c r="CF30" s="132">
        <v>26</v>
      </c>
      <c r="CG30" s="128">
        <f t="shared" si="0"/>
        <v>13</v>
      </c>
      <c r="CH30" s="128">
        <f t="shared" si="1"/>
        <v>27</v>
      </c>
      <c r="CI30" s="128">
        <f t="shared" si="2"/>
        <v>474</v>
      </c>
      <c r="CJ30" s="109">
        <v>4681</v>
      </c>
      <c r="CK30" s="109">
        <f t="shared" si="3"/>
        <v>4681</v>
      </c>
      <c r="CL30" s="109">
        <v>230621</v>
      </c>
    </row>
    <row r="31" spans="1:90">
      <c r="A31" s="166" t="s">
        <v>2209</v>
      </c>
      <c r="B31" s="132">
        <v>10</v>
      </c>
      <c r="C31" s="132">
        <v>2</v>
      </c>
      <c r="D31" s="132">
        <v>3</v>
      </c>
      <c r="E31" s="132">
        <v>3</v>
      </c>
      <c r="F31" s="132">
        <v>6</v>
      </c>
      <c r="G31" s="132">
        <v>3</v>
      </c>
      <c r="H31" s="132">
        <v>2</v>
      </c>
      <c r="I31" s="132">
        <v>11</v>
      </c>
      <c r="J31" s="132">
        <v>0</v>
      </c>
      <c r="K31" s="132">
        <v>10</v>
      </c>
      <c r="L31" s="132">
        <v>24</v>
      </c>
      <c r="M31" s="132">
        <v>1</v>
      </c>
      <c r="N31" s="132">
        <v>1</v>
      </c>
      <c r="O31" s="132">
        <v>34</v>
      </c>
      <c r="P31" s="132">
        <v>70</v>
      </c>
      <c r="Q31" s="132">
        <v>3</v>
      </c>
      <c r="R31" s="132">
        <v>9</v>
      </c>
      <c r="S31" s="132">
        <v>0</v>
      </c>
      <c r="T31" s="132">
        <v>0</v>
      </c>
      <c r="U31" s="132">
        <v>4</v>
      </c>
      <c r="V31" s="132">
        <v>57</v>
      </c>
      <c r="W31" s="132">
        <v>7</v>
      </c>
      <c r="X31" s="132">
        <v>8</v>
      </c>
      <c r="Y31" s="132">
        <v>8</v>
      </c>
      <c r="Z31" s="132">
        <v>0</v>
      </c>
      <c r="AA31" s="132">
        <v>1</v>
      </c>
      <c r="AB31" s="132">
        <v>49</v>
      </c>
      <c r="AC31" s="132">
        <v>15</v>
      </c>
      <c r="AD31" s="132">
        <v>20</v>
      </c>
      <c r="AE31" s="132">
        <v>7</v>
      </c>
      <c r="AF31" s="132">
        <v>976</v>
      </c>
      <c r="AG31" s="132">
        <v>29</v>
      </c>
      <c r="AH31" s="132">
        <v>14</v>
      </c>
      <c r="AI31" s="132">
        <v>25</v>
      </c>
      <c r="AJ31" s="132">
        <v>3</v>
      </c>
      <c r="AK31" s="132">
        <v>0</v>
      </c>
      <c r="AL31" s="132">
        <v>4</v>
      </c>
      <c r="AM31" s="132">
        <v>2</v>
      </c>
      <c r="AN31" s="132">
        <v>38</v>
      </c>
      <c r="AO31" s="132">
        <v>2</v>
      </c>
      <c r="AP31" s="132">
        <v>8</v>
      </c>
      <c r="AQ31" s="132">
        <v>1</v>
      </c>
      <c r="AR31" s="132">
        <v>0</v>
      </c>
      <c r="AS31" s="132">
        <v>6</v>
      </c>
      <c r="AT31" s="132">
        <v>3</v>
      </c>
      <c r="AU31" s="132">
        <v>5</v>
      </c>
      <c r="AV31" s="132">
        <v>3</v>
      </c>
      <c r="AW31" s="132">
        <v>0</v>
      </c>
      <c r="AX31" s="132">
        <v>86</v>
      </c>
      <c r="AY31" s="132">
        <v>57</v>
      </c>
      <c r="AZ31" s="132">
        <v>15</v>
      </c>
      <c r="BA31" s="132">
        <v>3</v>
      </c>
      <c r="BB31" s="132">
        <v>1</v>
      </c>
      <c r="BC31" s="132">
        <v>17</v>
      </c>
      <c r="BD31" s="132">
        <v>95</v>
      </c>
      <c r="BE31" s="132">
        <v>15</v>
      </c>
      <c r="BF31" s="132">
        <v>102</v>
      </c>
      <c r="BG31" s="132">
        <v>9</v>
      </c>
      <c r="BH31" s="132">
        <v>1</v>
      </c>
      <c r="BI31" s="132">
        <v>1</v>
      </c>
      <c r="BJ31" s="132">
        <v>0</v>
      </c>
      <c r="BK31" s="132">
        <v>2</v>
      </c>
      <c r="BL31" s="132">
        <v>1</v>
      </c>
      <c r="BM31" s="132">
        <v>0</v>
      </c>
      <c r="BN31" s="132">
        <v>0</v>
      </c>
      <c r="BO31" s="132">
        <v>0</v>
      </c>
      <c r="BP31" s="132">
        <v>0</v>
      </c>
      <c r="BQ31" s="132">
        <v>0</v>
      </c>
      <c r="BR31" s="132">
        <v>22</v>
      </c>
      <c r="BS31" s="132">
        <v>0</v>
      </c>
      <c r="BT31" s="132">
        <v>3</v>
      </c>
      <c r="BU31" s="132">
        <v>1</v>
      </c>
      <c r="BV31" s="132">
        <v>5</v>
      </c>
      <c r="BW31" s="132">
        <v>74</v>
      </c>
      <c r="BX31" s="132">
        <v>35</v>
      </c>
      <c r="BY31" s="132">
        <v>67</v>
      </c>
      <c r="BZ31" s="132">
        <v>13</v>
      </c>
      <c r="CA31" s="132">
        <v>0</v>
      </c>
      <c r="CB31" s="132">
        <v>0</v>
      </c>
      <c r="CC31" s="132">
        <v>0</v>
      </c>
      <c r="CD31" s="132">
        <v>9</v>
      </c>
      <c r="CE31" s="132">
        <v>0</v>
      </c>
      <c r="CF31" s="132">
        <v>59</v>
      </c>
      <c r="CG31" s="128">
        <f t="shared" si="0"/>
        <v>70</v>
      </c>
      <c r="CH31" s="128">
        <f t="shared" si="1"/>
        <v>59</v>
      </c>
      <c r="CI31" s="128">
        <f t="shared" si="2"/>
        <v>214</v>
      </c>
      <c r="CJ31" s="109">
        <v>2180</v>
      </c>
      <c r="CK31" s="109">
        <f t="shared" si="3"/>
        <v>2180</v>
      </c>
      <c r="CL31" s="109">
        <v>148579</v>
      </c>
    </row>
    <row r="32" spans="1:90" s="248" customFormat="1">
      <c r="A32" s="178" t="s">
        <v>2210</v>
      </c>
      <c r="B32" s="245">
        <v>2</v>
      </c>
      <c r="C32" s="245">
        <v>0</v>
      </c>
      <c r="D32" s="245">
        <v>0</v>
      </c>
      <c r="E32" s="245">
        <v>0</v>
      </c>
      <c r="F32" s="245">
        <v>0</v>
      </c>
      <c r="G32" s="245">
        <v>2</v>
      </c>
      <c r="H32" s="245">
        <v>0</v>
      </c>
      <c r="I32" s="245">
        <v>0</v>
      </c>
      <c r="J32" s="245">
        <v>0</v>
      </c>
      <c r="K32" s="245">
        <v>0</v>
      </c>
      <c r="L32" s="245">
        <v>23</v>
      </c>
      <c r="M32" s="245">
        <v>1</v>
      </c>
      <c r="N32" s="245">
        <v>1</v>
      </c>
      <c r="O32" s="245">
        <v>1</v>
      </c>
      <c r="P32" s="245">
        <v>19</v>
      </c>
      <c r="Q32" s="245">
        <v>0</v>
      </c>
      <c r="R32" s="245">
        <v>5</v>
      </c>
      <c r="S32" s="245">
        <v>0</v>
      </c>
      <c r="T32" s="245">
        <v>0</v>
      </c>
      <c r="U32" s="245">
        <v>0</v>
      </c>
      <c r="V32" s="245">
        <v>7</v>
      </c>
      <c r="W32" s="245">
        <v>0</v>
      </c>
      <c r="X32" s="245">
        <v>0</v>
      </c>
      <c r="Y32" s="245">
        <v>0</v>
      </c>
      <c r="Z32" s="245">
        <v>0</v>
      </c>
      <c r="AA32" s="245">
        <v>0</v>
      </c>
      <c r="AB32" s="245">
        <v>3</v>
      </c>
      <c r="AC32" s="245">
        <v>0</v>
      </c>
      <c r="AD32" s="245">
        <v>1</v>
      </c>
      <c r="AE32" s="245">
        <v>5</v>
      </c>
      <c r="AF32" s="245">
        <v>35</v>
      </c>
      <c r="AG32" s="245">
        <v>91</v>
      </c>
      <c r="AH32" s="245">
        <v>0</v>
      </c>
      <c r="AI32" s="245">
        <v>2</v>
      </c>
      <c r="AJ32" s="245">
        <v>0</v>
      </c>
      <c r="AK32" s="245">
        <v>0</v>
      </c>
      <c r="AL32" s="245">
        <v>0</v>
      </c>
      <c r="AM32" s="245">
        <v>1</v>
      </c>
      <c r="AN32" s="245">
        <v>4</v>
      </c>
      <c r="AO32" s="245">
        <v>0</v>
      </c>
      <c r="AP32" s="245">
        <v>0</v>
      </c>
      <c r="AQ32" s="245">
        <v>0</v>
      </c>
      <c r="AR32" s="245">
        <v>0</v>
      </c>
      <c r="AS32" s="245">
        <v>8</v>
      </c>
      <c r="AT32" s="245">
        <v>0</v>
      </c>
      <c r="AU32" s="245">
        <v>0</v>
      </c>
      <c r="AV32" s="245">
        <v>0</v>
      </c>
      <c r="AW32" s="245">
        <v>0</v>
      </c>
      <c r="AX32" s="245">
        <v>2</v>
      </c>
      <c r="AY32" s="245">
        <v>3</v>
      </c>
      <c r="AZ32" s="245">
        <v>1</v>
      </c>
      <c r="BA32" s="245">
        <v>3</v>
      </c>
      <c r="BB32" s="245">
        <v>1</v>
      </c>
      <c r="BC32" s="245">
        <v>0</v>
      </c>
      <c r="BD32" s="245">
        <v>5</v>
      </c>
      <c r="BE32" s="245">
        <v>8</v>
      </c>
      <c r="BF32" s="245">
        <v>0</v>
      </c>
      <c r="BG32" s="245">
        <v>0</v>
      </c>
      <c r="BH32" s="245">
        <v>0</v>
      </c>
      <c r="BI32" s="245">
        <v>0</v>
      </c>
      <c r="BJ32" s="245">
        <v>0</v>
      </c>
      <c r="BK32" s="245">
        <v>1</v>
      </c>
      <c r="BL32" s="245">
        <v>0</v>
      </c>
      <c r="BM32" s="245">
        <v>0</v>
      </c>
      <c r="BN32" s="245">
        <v>0</v>
      </c>
      <c r="BO32" s="245">
        <v>0</v>
      </c>
      <c r="BP32" s="245">
        <v>0</v>
      </c>
      <c r="BQ32" s="245">
        <v>0</v>
      </c>
      <c r="BR32" s="245">
        <v>0</v>
      </c>
      <c r="BS32" s="245">
        <v>0</v>
      </c>
      <c r="BT32" s="245">
        <v>0</v>
      </c>
      <c r="BU32" s="245">
        <v>0</v>
      </c>
      <c r="BV32" s="245">
        <v>0</v>
      </c>
      <c r="BW32" s="245">
        <v>6</v>
      </c>
      <c r="BX32" s="245">
        <v>0</v>
      </c>
      <c r="BY32" s="245">
        <v>3</v>
      </c>
      <c r="BZ32" s="245">
        <v>0</v>
      </c>
      <c r="CA32" s="245">
        <v>0</v>
      </c>
      <c r="CB32" s="245">
        <v>0</v>
      </c>
      <c r="CC32" s="245">
        <v>0</v>
      </c>
      <c r="CD32" s="245">
        <v>5</v>
      </c>
      <c r="CE32" s="245">
        <v>0</v>
      </c>
      <c r="CF32" s="245">
        <v>11</v>
      </c>
      <c r="CG32" s="246">
        <f t="shared" si="0"/>
        <v>19</v>
      </c>
      <c r="CH32" s="246">
        <f t="shared" si="1"/>
        <v>11</v>
      </c>
      <c r="CI32" s="246">
        <f t="shared" si="2"/>
        <v>13</v>
      </c>
      <c r="CJ32" s="247">
        <v>260</v>
      </c>
      <c r="CK32" s="247">
        <f t="shared" si="3"/>
        <v>260</v>
      </c>
      <c r="CL32" s="247">
        <v>19879</v>
      </c>
    </row>
    <row r="33" spans="1:90">
      <c r="A33" s="166" t="s">
        <v>2211</v>
      </c>
      <c r="B33" s="132">
        <v>21</v>
      </c>
      <c r="C33" s="132">
        <v>0</v>
      </c>
      <c r="D33" s="132">
        <v>1</v>
      </c>
      <c r="E33" s="132">
        <v>1</v>
      </c>
      <c r="F33" s="132">
        <v>20</v>
      </c>
      <c r="G33" s="132">
        <v>1</v>
      </c>
      <c r="H33" s="132">
        <v>4</v>
      </c>
      <c r="I33" s="132">
        <v>4</v>
      </c>
      <c r="J33" s="132">
        <v>0</v>
      </c>
      <c r="K33" s="132">
        <v>7</v>
      </c>
      <c r="L33" s="132">
        <v>190</v>
      </c>
      <c r="M33" s="132">
        <v>3</v>
      </c>
      <c r="N33" s="132">
        <v>3</v>
      </c>
      <c r="O33" s="132">
        <v>38</v>
      </c>
      <c r="P33" s="132">
        <v>17</v>
      </c>
      <c r="Q33" s="132">
        <v>0</v>
      </c>
      <c r="R33" s="132">
        <v>2</v>
      </c>
      <c r="S33" s="132">
        <v>0</v>
      </c>
      <c r="T33" s="132">
        <v>0</v>
      </c>
      <c r="U33" s="132">
        <v>0</v>
      </c>
      <c r="V33" s="132">
        <v>38</v>
      </c>
      <c r="W33" s="132">
        <v>5</v>
      </c>
      <c r="X33" s="132">
        <v>4</v>
      </c>
      <c r="Y33" s="132">
        <v>0</v>
      </c>
      <c r="Z33" s="132">
        <v>0</v>
      </c>
      <c r="AA33" s="132">
        <v>1</v>
      </c>
      <c r="AB33" s="132">
        <v>2</v>
      </c>
      <c r="AC33" s="132">
        <v>12</v>
      </c>
      <c r="AD33" s="132">
        <v>64</v>
      </c>
      <c r="AE33" s="132">
        <v>7</v>
      </c>
      <c r="AF33" s="132">
        <v>27</v>
      </c>
      <c r="AG33" s="132">
        <v>8</v>
      </c>
      <c r="AH33" s="132">
        <v>520</v>
      </c>
      <c r="AI33" s="132">
        <v>23</v>
      </c>
      <c r="AJ33" s="132">
        <v>2</v>
      </c>
      <c r="AK33" s="132">
        <v>0</v>
      </c>
      <c r="AL33" s="132">
        <v>9</v>
      </c>
      <c r="AM33" s="132">
        <v>0</v>
      </c>
      <c r="AN33" s="132">
        <v>40</v>
      </c>
      <c r="AO33" s="132">
        <v>1</v>
      </c>
      <c r="AP33" s="132">
        <v>11</v>
      </c>
      <c r="AQ33" s="132">
        <v>1</v>
      </c>
      <c r="AR33" s="132">
        <v>2</v>
      </c>
      <c r="AS33" s="132">
        <v>6</v>
      </c>
      <c r="AT33" s="132">
        <v>11</v>
      </c>
      <c r="AU33" s="132">
        <v>2</v>
      </c>
      <c r="AV33" s="132">
        <v>3</v>
      </c>
      <c r="AW33" s="132">
        <v>2</v>
      </c>
      <c r="AX33" s="132">
        <v>31</v>
      </c>
      <c r="AY33" s="132">
        <v>6</v>
      </c>
      <c r="AZ33" s="132">
        <v>0</v>
      </c>
      <c r="BA33" s="132">
        <v>2</v>
      </c>
      <c r="BB33" s="132">
        <v>2</v>
      </c>
      <c r="BC33" s="132">
        <v>26</v>
      </c>
      <c r="BD33" s="132">
        <v>191</v>
      </c>
      <c r="BE33" s="132">
        <v>9</v>
      </c>
      <c r="BF33" s="132">
        <v>3</v>
      </c>
      <c r="BG33" s="132">
        <v>25</v>
      </c>
      <c r="BH33" s="132">
        <v>0</v>
      </c>
      <c r="BI33" s="132">
        <v>3</v>
      </c>
      <c r="BJ33" s="132">
        <v>0</v>
      </c>
      <c r="BK33" s="132">
        <v>2</v>
      </c>
      <c r="BL33" s="132">
        <v>1</v>
      </c>
      <c r="BM33" s="132">
        <v>0</v>
      </c>
      <c r="BN33" s="132">
        <v>1</v>
      </c>
      <c r="BO33" s="132">
        <v>0</v>
      </c>
      <c r="BP33" s="132">
        <v>1</v>
      </c>
      <c r="BQ33" s="132">
        <v>2</v>
      </c>
      <c r="BR33" s="132">
        <v>13</v>
      </c>
      <c r="BS33" s="132">
        <v>0</v>
      </c>
      <c r="BT33" s="132">
        <v>4</v>
      </c>
      <c r="BU33" s="132">
        <v>2</v>
      </c>
      <c r="BV33" s="132">
        <v>2</v>
      </c>
      <c r="BW33" s="132">
        <v>66</v>
      </c>
      <c r="BX33" s="132">
        <v>31</v>
      </c>
      <c r="BY33" s="132">
        <v>55</v>
      </c>
      <c r="BZ33" s="132">
        <v>6</v>
      </c>
      <c r="CA33" s="132">
        <v>0</v>
      </c>
      <c r="CB33" s="132">
        <v>1</v>
      </c>
      <c r="CC33" s="132">
        <v>0</v>
      </c>
      <c r="CD33" s="132">
        <v>1</v>
      </c>
      <c r="CE33" s="132">
        <v>0</v>
      </c>
      <c r="CF33" s="132">
        <v>58</v>
      </c>
      <c r="CG33" s="128">
        <f t="shared" si="0"/>
        <v>17</v>
      </c>
      <c r="CH33" s="128">
        <f t="shared" si="1"/>
        <v>58</v>
      </c>
      <c r="CI33" s="128">
        <f t="shared" si="2"/>
        <v>192</v>
      </c>
      <c r="CJ33" s="109">
        <v>1657</v>
      </c>
      <c r="CK33" s="109">
        <f t="shared" si="3"/>
        <v>1657</v>
      </c>
      <c r="CL33" s="109">
        <v>74198</v>
      </c>
    </row>
    <row r="34" spans="1:90">
      <c r="A34" s="166" t="s">
        <v>2212</v>
      </c>
      <c r="B34" s="132">
        <v>12</v>
      </c>
      <c r="C34" s="132">
        <v>40</v>
      </c>
      <c r="D34" s="132">
        <v>12</v>
      </c>
      <c r="E34" s="132">
        <v>22</v>
      </c>
      <c r="F34" s="132">
        <v>265</v>
      </c>
      <c r="G34" s="132">
        <v>11</v>
      </c>
      <c r="H34" s="132">
        <v>3</v>
      </c>
      <c r="I34" s="132">
        <v>34</v>
      </c>
      <c r="J34" s="132">
        <v>0</v>
      </c>
      <c r="K34" s="132">
        <v>576</v>
      </c>
      <c r="L34" s="132">
        <v>35</v>
      </c>
      <c r="M34" s="132">
        <v>33</v>
      </c>
      <c r="N34" s="132">
        <v>13</v>
      </c>
      <c r="O34" s="132">
        <v>208</v>
      </c>
      <c r="P34" s="132">
        <v>42</v>
      </c>
      <c r="Q34" s="132">
        <v>84</v>
      </c>
      <c r="R34" s="132">
        <v>358</v>
      </c>
      <c r="S34" s="132">
        <v>0</v>
      </c>
      <c r="T34" s="132">
        <v>31</v>
      </c>
      <c r="U34" s="132">
        <v>12</v>
      </c>
      <c r="V34" s="132">
        <v>467</v>
      </c>
      <c r="W34" s="132">
        <v>53</v>
      </c>
      <c r="X34" s="132">
        <v>26</v>
      </c>
      <c r="Y34" s="132">
        <v>34</v>
      </c>
      <c r="Z34" s="132">
        <v>1</v>
      </c>
      <c r="AA34" s="132">
        <v>0</v>
      </c>
      <c r="AB34" s="132">
        <v>2</v>
      </c>
      <c r="AC34" s="132">
        <v>8</v>
      </c>
      <c r="AD34" s="132">
        <v>12</v>
      </c>
      <c r="AE34" s="132">
        <v>101</v>
      </c>
      <c r="AF34" s="132">
        <v>46</v>
      </c>
      <c r="AG34" s="132">
        <v>5</v>
      </c>
      <c r="AH34" s="132">
        <v>44</v>
      </c>
      <c r="AI34" s="132">
        <v>3125</v>
      </c>
      <c r="AJ34" s="132">
        <v>34</v>
      </c>
      <c r="AK34" s="132">
        <v>20</v>
      </c>
      <c r="AL34" s="132">
        <v>134</v>
      </c>
      <c r="AM34" s="132">
        <v>12</v>
      </c>
      <c r="AN34" s="132">
        <v>1770</v>
      </c>
      <c r="AO34" s="132">
        <v>35</v>
      </c>
      <c r="AP34" s="132">
        <v>71</v>
      </c>
      <c r="AQ34" s="132">
        <v>12</v>
      </c>
      <c r="AR34" s="132">
        <v>10</v>
      </c>
      <c r="AS34" s="132">
        <v>3</v>
      </c>
      <c r="AT34" s="132">
        <v>165</v>
      </c>
      <c r="AU34" s="132">
        <v>44</v>
      </c>
      <c r="AV34" s="132">
        <v>23</v>
      </c>
      <c r="AW34" s="132">
        <v>21</v>
      </c>
      <c r="AX34" s="132">
        <v>106</v>
      </c>
      <c r="AY34" s="132">
        <v>13</v>
      </c>
      <c r="AZ34" s="132">
        <v>46</v>
      </c>
      <c r="BA34" s="132">
        <v>103</v>
      </c>
      <c r="BB34" s="132">
        <v>19</v>
      </c>
      <c r="BC34" s="132">
        <v>76</v>
      </c>
      <c r="BD34" s="132">
        <v>144</v>
      </c>
      <c r="BE34" s="132">
        <v>792</v>
      </c>
      <c r="BF34" s="132">
        <v>1</v>
      </c>
      <c r="BG34" s="132">
        <v>217</v>
      </c>
      <c r="BH34" s="132">
        <v>23</v>
      </c>
      <c r="BI34" s="132">
        <v>28</v>
      </c>
      <c r="BJ34" s="132">
        <v>2</v>
      </c>
      <c r="BK34" s="132">
        <v>124</v>
      </c>
      <c r="BL34" s="132">
        <v>11</v>
      </c>
      <c r="BM34" s="132">
        <v>6</v>
      </c>
      <c r="BN34" s="132">
        <v>6</v>
      </c>
      <c r="BO34" s="132">
        <v>1</v>
      </c>
      <c r="BP34" s="132">
        <v>16</v>
      </c>
      <c r="BQ34" s="132">
        <v>30</v>
      </c>
      <c r="BR34" s="132">
        <v>56</v>
      </c>
      <c r="BS34" s="132">
        <v>0</v>
      </c>
      <c r="BT34" s="132">
        <v>53</v>
      </c>
      <c r="BU34" s="132">
        <v>40</v>
      </c>
      <c r="BV34" s="132">
        <v>65</v>
      </c>
      <c r="BW34" s="132">
        <v>1807</v>
      </c>
      <c r="BX34" s="132">
        <v>263</v>
      </c>
      <c r="BY34" s="132">
        <v>3190</v>
      </c>
      <c r="BZ34" s="132">
        <v>7</v>
      </c>
      <c r="CA34" s="132">
        <v>0</v>
      </c>
      <c r="CB34" s="132">
        <v>1</v>
      </c>
      <c r="CC34" s="132">
        <v>3</v>
      </c>
      <c r="CD34" s="132">
        <v>2</v>
      </c>
      <c r="CE34" s="132">
        <v>3</v>
      </c>
      <c r="CF34" s="132">
        <v>454</v>
      </c>
      <c r="CG34" s="128">
        <f t="shared" si="0"/>
        <v>42</v>
      </c>
      <c r="CH34" s="128">
        <f t="shared" si="1"/>
        <v>474</v>
      </c>
      <c r="CI34" s="128">
        <f t="shared" si="2"/>
        <v>7030</v>
      </c>
      <c r="CJ34" s="109">
        <v>15777</v>
      </c>
      <c r="CK34" s="109">
        <f t="shared" si="3"/>
        <v>15777</v>
      </c>
      <c r="CL34" s="109">
        <v>265045</v>
      </c>
    </row>
    <row r="35" spans="1:90">
      <c r="A35" s="166" t="s">
        <v>2213</v>
      </c>
      <c r="B35" s="132">
        <v>2</v>
      </c>
      <c r="C35" s="132">
        <v>12</v>
      </c>
      <c r="D35" s="132">
        <v>15</v>
      </c>
      <c r="E35" s="132">
        <v>0</v>
      </c>
      <c r="F35" s="132">
        <v>2</v>
      </c>
      <c r="G35" s="132">
        <v>0</v>
      </c>
      <c r="H35" s="132">
        <v>0</v>
      </c>
      <c r="I35" s="132">
        <v>0</v>
      </c>
      <c r="J35" s="132">
        <v>0</v>
      </c>
      <c r="K35" s="132">
        <v>0</v>
      </c>
      <c r="L35" s="132">
        <v>0</v>
      </c>
      <c r="M35" s="132">
        <v>6</v>
      </c>
      <c r="N35" s="132">
        <v>64</v>
      </c>
      <c r="O35" s="132">
        <v>19</v>
      </c>
      <c r="P35" s="132">
        <v>2</v>
      </c>
      <c r="Q35" s="132">
        <v>0</v>
      </c>
      <c r="R35" s="132">
        <v>0</v>
      </c>
      <c r="S35" s="132">
        <v>0</v>
      </c>
      <c r="T35" s="132">
        <v>0</v>
      </c>
      <c r="U35" s="132">
        <v>0</v>
      </c>
      <c r="V35" s="132">
        <v>19</v>
      </c>
      <c r="W35" s="132">
        <v>88</v>
      </c>
      <c r="X35" s="132">
        <v>1</v>
      </c>
      <c r="Y35" s="132">
        <v>12</v>
      </c>
      <c r="Z35" s="132">
        <v>9</v>
      </c>
      <c r="AA35" s="132">
        <v>0</v>
      </c>
      <c r="AB35" s="132">
        <v>0</v>
      </c>
      <c r="AC35" s="132">
        <v>0</v>
      </c>
      <c r="AD35" s="132">
        <v>0</v>
      </c>
      <c r="AE35" s="132">
        <v>7</v>
      </c>
      <c r="AF35" s="132">
        <v>0</v>
      </c>
      <c r="AG35" s="132">
        <v>0</v>
      </c>
      <c r="AH35" s="132">
        <v>0</v>
      </c>
      <c r="AI35" s="132">
        <v>6</v>
      </c>
      <c r="AJ35" s="132">
        <v>492</v>
      </c>
      <c r="AK35" s="132">
        <v>216</v>
      </c>
      <c r="AL35" s="132">
        <v>4</v>
      </c>
      <c r="AM35" s="132">
        <v>5</v>
      </c>
      <c r="AN35" s="132">
        <v>40</v>
      </c>
      <c r="AO35" s="132">
        <v>1</v>
      </c>
      <c r="AP35" s="132">
        <v>4</v>
      </c>
      <c r="AQ35" s="132">
        <v>88</v>
      </c>
      <c r="AR35" s="132">
        <v>141</v>
      </c>
      <c r="AS35" s="132">
        <v>0</v>
      </c>
      <c r="AT35" s="132">
        <v>8</v>
      </c>
      <c r="AU35" s="132">
        <v>24</v>
      </c>
      <c r="AV35" s="132">
        <v>22</v>
      </c>
      <c r="AW35" s="132">
        <v>0</v>
      </c>
      <c r="AX35" s="132">
        <v>3</v>
      </c>
      <c r="AY35" s="132">
        <v>0</v>
      </c>
      <c r="AZ35" s="132">
        <v>0</v>
      </c>
      <c r="BA35" s="132">
        <v>0</v>
      </c>
      <c r="BB35" s="132">
        <v>2</v>
      </c>
      <c r="BC35" s="132">
        <v>3</v>
      </c>
      <c r="BD35" s="132">
        <v>1</v>
      </c>
      <c r="BE35" s="132">
        <v>6</v>
      </c>
      <c r="BF35" s="132">
        <v>0</v>
      </c>
      <c r="BG35" s="132">
        <v>2</v>
      </c>
      <c r="BH35" s="132">
        <v>0</v>
      </c>
      <c r="BI35" s="132">
        <v>0</v>
      </c>
      <c r="BJ35" s="132">
        <v>20</v>
      </c>
      <c r="BK35" s="132">
        <v>0</v>
      </c>
      <c r="BL35" s="132">
        <v>5</v>
      </c>
      <c r="BM35" s="132">
        <v>1</v>
      </c>
      <c r="BN35" s="132">
        <v>2</v>
      </c>
      <c r="BO35" s="132">
        <v>1</v>
      </c>
      <c r="BP35" s="132">
        <v>18</v>
      </c>
      <c r="BQ35" s="132">
        <v>3</v>
      </c>
      <c r="BR35" s="132">
        <v>0</v>
      </c>
      <c r="BS35" s="132">
        <v>1</v>
      </c>
      <c r="BT35" s="132">
        <v>2</v>
      </c>
      <c r="BU35" s="132">
        <v>39</v>
      </c>
      <c r="BV35" s="132">
        <v>155</v>
      </c>
      <c r="BW35" s="132">
        <v>8</v>
      </c>
      <c r="BX35" s="132">
        <v>9</v>
      </c>
      <c r="BY35" s="132">
        <v>31</v>
      </c>
      <c r="BZ35" s="132">
        <v>0</v>
      </c>
      <c r="CA35" s="132">
        <v>0</v>
      </c>
      <c r="CB35" s="132">
        <v>0</v>
      </c>
      <c r="CC35" s="132">
        <v>1</v>
      </c>
      <c r="CD35" s="132">
        <v>0</v>
      </c>
      <c r="CE35" s="132">
        <v>0</v>
      </c>
      <c r="CF35" s="132">
        <v>43</v>
      </c>
      <c r="CG35" s="128">
        <f t="shared" si="0"/>
        <v>2</v>
      </c>
      <c r="CH35" s="128">
        <f t="shared" si="1"/>
        <v>259</v>
      </c>
      <c r="CI35" s="128">
        <f t="shared" si="2"/>
        <v>88</v>
      </c>
      <c r="CJ35" s="109">
        <v>1665</v>
      </c>
      <c r="CK35" s="109">
        <f t="shared" si="3"/>
        <v>1665</v>
      </c>
      <c r="CL35" s="109">
        <v>91607</v>
      </c>
    </row>
    <row r="36" spans="1:90">
      <c r="A36" s="148" t="s">
        <v>2156</v>
      </c>
      <c r="B36" s="132">
        <v>1</v>
      </c>
      <c r="C36" s="132">
        <v>1</v>
      </c>
      <c r="D36" s="132">
        <v>1</v>
      </c>
      <c r="E36" s="132">
        <v>0</v>
      </c>
      <c r="F36" s="132">
        <v>0</v>
      </c>
      <c r="G36" s="132">
        <v>0</v>
      </c>
      <c r="H36" s="132">
        <v>0</v>
      </c>
      <c r="I36" s="132">
        <v>0</v>
      </c>
      <c r="J36" s="132">
        <v>0</v>
      </c>
      <c r="K36" s="132">
        <v>1</v>
      </c>
      <c r="L36" s="132">
        <v>0</v>
      </c>
      <c r="M36" s="132">
        <v>1</v>
      </c>
      <c r="N36" s="132">
        <v>15</v>
      </c>
      <c r="O36" s="132">
        <v>0</v>
      </c>
      <c r="P36" s="132">
        <v>0</v>
      </c>
      <c r="Q36" s="132">
        <v>0</v>
      </c>
      <c r="R36" s="132">
        <v>2</v>
      </c>
      <c r="S36" s="132">
        <v>0</v>
      </c>
      <c r="T36" s="132">
        <v>0</v>
      </c>
      <c r="U36" s="132">
        <v>0</v>
      </c>
      <c r="V36" s="132">
        <v>0</v>
      </c>
      <c r="W36" s="132">
        <v>2</v>
      </c>
      <c r="X36" s="132">
        <v>0</v>
      </c>
      <c r="Y36" s="132">
        <v>8</v>
      </c>
      <c r="Z36" s="132">
        <v>0</v>
      </c>
      <c r="AA36" s="132">
        <v>0</v>
      </c>
      <c r="AB36" s="132">
        <v>0</v>
      </c>
      <c r="AC36" s="132">
        <v>0</v>
      </c>
      <c r="AD36" s="132">
        <v>0</v>
      </c>
      <c r="AE36" s="132">
        <v>2</v>
      </c>
      <c r="AF36" s="132">
        <v>0</v>
      </c>
      <c r="AG36" s="132">
        <v>0</v>
      </c>
      <c r="AH36" s="132">
        <v>1</v>
      </c>
      <c r="AI36" s="132">
        <v>0</v>
      </c>
      <c r="AJ36" s="132">
        <v>57</v>
      </c>
      <c r="AK36" s="132">
        <v>202</v>
      </c>
      <c r="AL36" s="132">
        <v>4</v>
      </c>
      <c r="AM36" s="132">
        <v>17</v>
      </c>
      <c r="AN36" s="132">
        <v>2</v>
      </c>
      <c r="AO36" s="132">
        <v>0</v>
      </c>
      <c r="AP36" s="132">
        <v>0</v>
      </c>
      <c r="AQ36" s="132">
        <v>3</v>
      </c>
      <c r="AR36" s="132">
        <v>15</v>
      </c>
      <c r="AS36" s="132">
        <v>0</v>
      </c>
      <c r="AT36" s="132">
        <v>0</v>
      </c>
      <c r="AU36" s="132">
        <v>1</v>
      </c>
      <c r="AV36" s="132">
        <v>11</v>
      </c>
      <c r="AW36" s="132">
        <v>0</v>
      </c>
      <c r="AX36" s="132">
        <v>0</v>
      </c>
      <c r="AY36" s="132">
        <v>0</v>
      </c>
      <c r="AZ36" s="132">
        <v>0</v>
      </c>
      <c r="BA36" s="132">
        <v>0</v>
      </c>
      <c r="BB36" s="132">
        <v>0</v>
      </c>
      <c r="BC36" s="132">
        <v>0</v>
      </c>
      <c r="BD36" s="132">
        <v>0</v>
      </c>
      <c r="BE36" s="132">
        <v>0</v>
      </c>
      <c r="BF36" s="132">
        <v>0</v>
      </c>
      <c r="BG36" s="132">
        <v>9</v>
      </c>
      <c r="BH36" s="132">
        <v>0</v>
      </c>
      <c r="BI36" s="132">
        <v>0</v>
      </c>
      <c r="BJ36" s="132">
        <v>3</v>
      </c>
      <c r="BK36" s="132">
        <v>0</v>
      </c>
      <c r="BL36" s="132">
        <v>1</v>
      </c>
      <c r="BM36" s="132">
        <v>0</v>
      </c>
      <c r="BN36" s="132">
        <v>0</v>
      </c>
      <c r="BO36" s="132">
        <v>0</v>
      </c>
      <c r="BP36" s="132">
        <v>1</v>
      </c>
      <c r="BQ36" s="132">
        <v>2</v>
      </c>
      <c r="BR36" s="132">
        <v>0</v>
      </c>
      <c r="BS36" s="132">
        <v>0</v>
      </c>
      <c r="BT36" s="132">
        <v>0</v>
      </c>
      <c r="BU36" s="132">
        <v>2</v>
      </c>
      <c r="BV36" s="132">
        <v>5</v>
      </c>
      <c r="BW36" s="132">
        <v>4</v>
      </c>
      <c r="BX36" s="132">
        <v>1</v>
      </c>
      <c r="BY36" s="132">
        <v>4</v>
      </c>
      <c r="BZ36" s="132">
        <v>0</v>
      </c>
      <c r="CA36" s="132">
        <v>0</v>
      </c>
      <c r="CB36" s="132">
        <v>0</v>
      </c>
      <c r="CC36" s="132">
        <v>1</v>
      </c>
      <c r="CD36" s="132">
        <v>0</v>
      </c>
      <c r="CE36" s="132">
        <v>0</v>
      </c>
      <c r="CF36" s="132">
        <v>706</v>
      </c>
      <c r="CG36" s="128">
        <f t="shared" si="0"/>
        <v>0</v>
      </c>
      <c r="CH36" s="128">
        <f t="shared" si="1"/>
        <v>908</v>
      </c>
      <c r="CI36" s="128">
        <f t="shared" si="2"/>
        <v>11</v>
      </c>
      <c r="CJ36" s="109">
        <v>1086</v>
      </c>
      <c r="CK36" s="109">
        <f t="shared" si="3"/>
        <v>1086</v>
      </c>
      <c r="CL36" s="109">
        <v>114507</v>
      </c>
    </row>
    <row r="37" spans="1:90">
      <c r="A37" s="166" t="s">
        <v>2214</v>
      </c>
      <c r="B37" s="132">
        <v>0</v>
      </c>
      <c r="C37" s="132">
        <v>24</v>
      </c>
      <c r="D37" s="132">
        <v>19</v>
      </c>
      <c r="E37" s="132">
        <v>4</v>
      </c>
      <c r="F37" s="132">
        <v>10</v>
      </c>
      <c r="G37" s="132">
        <v>11</v>
      </c>
      <c r="H37" s="132">
        <v>0</v>
      </c>
      <c r="I37" s="132">
        <v>7</v>
      </c>
      <c r="J37" s="132">
        <v>0</v>
      </c>
      <c r="K37" s="132">
        <v>27</v>
      </c>
      <c r="L37" s="132">
        <v>15</v>
      </c>
      <c r="M37" s="132">
        <v>90</v>
      </c>
      <c r="N37" s="132">
        <v>8</v>
      </c>
      <c r="O37" s="132">
        <v>110</v>
      </c>
      <c r="P37" s="132">
        <v>10</v>
      </c>
      <c r="Q37" s="132">
        <v>4</v>
      </c>
      <c r="R37" s="132">
        <v>16</v>
      </c>
      <c r="S37" s="132">
        <v>3</v>
      </c>
      <c r="T37" s="132">
        <v>5</v>
      </c>
      <c r="U37" s="132">
        <v>7</v>
      </c>
      <c r="V37" s="132">
        <v>180</v>
      </c>
      <c r="W37" s="132">
        <v>385</v>
      </c>
      <c r="X37" s="132">
        <v>21</v>
      </c>
      <c r="Y37" s="132">
        <v>33</v>
      </c>
      <c r="Z37" s="132">
        <v>7</v>
      </c>
      <c r="AA37" s="132">
        <v>94</v>
      </c>
      <c r="AB37" s="132">
        <v>0</v>
      </c>
      <c r="AC37" s="132">
        <v>2</v>
      </c>
      <c r="AD37" s="132">
        <v>1</v>
      </c>
      <c r="AE37" s="132">
        <v>23</v>
      </c>
      <c r="AF37" s="132">
        <v>11</v>
      </c>
      <c r="AG37" s="132">
        <v>0</v>
      </c>
      <c r="AH37" s="132">
        <v>2</v>
      </c>
      <c r="AI37" s="132">
        <v>68</v>
      </c>
      <c r="AJ37" s="132">
        <v>6</v>
      </c>
      <c r="AK37" s="132">
        <v>25</v>
      </c>
      <c r="AL37" s="132">
        <v>1992</v>
      </c>
      <c r="AM37" s="132">
        <v>2</v>
      </c>
      <c r="AN37" s="132">
        <v>173</v>
      </c>
      <c r="AO37" s="132">
        <v>1</v>
      </c>
      <c r="AP37" s="132">
        <v>22</v>
      </c>
      <c r="AQ37" s="132">
        <v>7</v>
      </c>
      <c r="AR37" s="132">
        <v>18</v>
      </c>
      <c r="AS37" s="132">
        <v>0</v>
      </c>
      <c r="AT37" s="132">
        <v>32</v>
      </c>
      <c r="AU37" s="132">
        <v>15</v>
      </c>
      <c r="AV37" s="132">
        <v>1</v>
      </c>
      <c r="AW37" s="132">
        <v>30</v>
      </c>
      <c r="AX37" s="132">
        <v>10</v>
      </c>
      <c r="AY37" s="132">
        <v>1</v>
      </c>
      <c r="AZ37" s="132">
        <v>1</v>
      </c>
      <c r="BA37" s="132">
        <v>0</v>
      </c>
      <c r="BB37" s="132">
        <v>16</v>
      </c>
      <c r="BC37" s="132">
        <v>66</v>
      </c>
      <c r="BD37" s="132">
        <v>16</v>
      </c>
      <c r="BE37" s="132">
        <v>75</v>
      </c>
      <c r="BF37" s="132">
        <v>0</v>
      </c>
      <c r="BG37" s="132">
        <v>113</v>
      </c>
      <c r="BH37" s="132">
        <v>1</v>
      </c>
      <c r="BI37" s="132">
        <v>332</v>
      </c>
      <c r="BJ37" s="132">
        <v>7</v>
      </c>
      <c r="BK37" s="132">
        <v>2</v>
      </c>
      <c r="BL37" s="132">
        <v>23</v>
      </c>
      <c r="BM37" s="132">
        <v>90</v>
      </c>
      <c r="BN37" s="132">
        <v>3</v>
      </c>
      <c r="BO37" s="132">
        <v>0</v>
      </c>
      <c r="BP37" s="132">
        <v>25</v>
      </c>
      <c r="BQ37" s="132">
        <v>27</v>
      </c>
      <c r="BR37" s="132">
        <v>12</v>
      </c>
      <c r="BS37" s="132">
        <v>0</v>
      </c>
      <c r="BT37" s="132">
        <v>16</v>
      </c>
      <c r="BU37" s="132">
        <v>5</v>
      </c>
      <c r="BV37" s="132">
        <v>3</v>
      </c>
      <c r="BW37" s="132">
        <v>322</v>
      </c>
      <c r="BX37" s="132">
        <v>243</v>
      </c>
      <c r="BY37" s="132">
        <v>272</v>
      </c>
      <c r="BZ37" s="132">
        <v>0</v>
      </c>
      <c r="CA37" s="132">
        <v>96</v>
      </c>
      <c r="CB37" s="132">
        <v>0</v>
      </c>
      <c r="CC37" s="132">
        <v>0</v>
      </c>
      <c r="CD37" s="132">
        <v>0</v>
      </c>
      <c r="CE37" s="132">
        <v>0</v>
      </c>
      <c r="CF37" s="132">
        <v>54</v>
      </c>
      <c r="CG37" s="128">
        <f t="shared" si="0"/>
        <v>10</v>
      </c>
      <c r="CH37" s="128">
        <f t="shared" si="1"/>
        <v>79</v>
      </c>
      <c r="CI37" s="128">
        <f t="shared" si="2"/>
        <v>1010</v>
      </c>
      <c r="CJ37" s="109">
        <v>5352</v>
      </c>
      <c r="CK37" s="109">
        <f t="shared" si="3"/>
        <v>5352</v>
      </c>
      <c r="CL37" s="109">
        <v>177031</v>
      </c>
    </row>
    <row r="38" spans="1:90">
      <c r="A38" s="166" t="s">
        <v>2215</v>
      </c>
      <c r="B38" s="132">
        <v>0</v>
      </c>
      <c r="C38" s="132">
        <v>5</v>
      </c>
      <c r="D38" s="132">
        <v>2</v>
      </c>
      <c r="E38" s="132">
        <v>0</v>
      </c>
      <c r="F38" s="132">
        <v>0</v>
      </c>
      <c r="G38" s="132">
        <v>9</v>
      </c>
      <c r="H38" s="132">
        <v>0</v>
      </c>
      <c r="I38" s="132">
        <v>0</v>
      </c>
      <c r="J38" s="132">
        <v>0</v>
      </c>
      <c r="K38" s="132">
        <v>1</v>
      </c>
      <c r="L38" s="132">
        <v>0</v>
      </c>
      <c r="M38" s="132">
        <v>3</v>
      </c>
      <c r="N38" s="132">
        <v>0</v>
      </c>
      <c r="O38" s="132">
        <v>0</v>
      </c>
      <c r="P38" s="132">
        <v>1</v>
      </c>
      <c r="Q38" s="132">
        <v>0</v>
      </c>
      <c r="R38" s="132">
        <v>0</v>
      </c>
      <c r="S38" s="132">
        <v>0</v>
      </c>
      <c r="T38" s="132">
        <v>0</v>
      </c>
      <c r="U38" s="132">
        <v>3</v>
      </c>
      <c r="V38" s="132">
        <v>1</v>
      </c>
      <c r="W38" s="132">
        <v>5</v>
      </c>
      <c r="X38" s="132">
        <v>1</v>
      </c>
      <c r="Y38" s="132">
        <v>0</v>
      </c>
      <c r="Z38" s="132">
        <v>0</v>
      </c>
      <c r="AA38" s="132">
        <v>0</v>
      </c>
      <c r="AB38" s="132">
        <v>0</v>
      </c>
      <c r="AC38" s="132">
        <v>0</v>
      </c>
      <c r="AD38" s="132">
        <v>0</v>
      </c>
      <c r="AE38" s="132">
        <v>0</v>
      </c>
      <c r="AF38" s="132">
        <v>0</v>
      </c>
      <c r="AG38" s="132">
        <v>0</v>
      </c>
      <c r="AH38" s="132">
        <v>1</v>
      </c>
      <c r="AI38" s="132">
        <v>1</v>
      </c>
      <c r="AJ38" s="132">
        <v>5</v>
      </c>
      <c r="AK38" s="132">
        <v>2</v>
      </c>
      <c r="AL38" s="132">
        <v>0</v>
      </c>
      <c r="AM38" s="132">
        <v>327</v>
      </c>
      <c r="AN38" s="132">
        <v>4</v>
      </c>
      <c r="AO38" s="132">
        <v>0</v>
      </c>
      <c r="AP38" s="132">
        <v>0</v>
      </c>
      <c r="AQ38" s="132">
        <v>0</v>
      </c>
      <c r="AR38" s="132">
        <v>2</v>
      </c>
      <c r="AS38" s="132">
        <v>0</v>
      </c>
      <c r="AT38" s="132">
        <v>0</v>
      </c>
      <c r="AU38" s="132">
        <v>0</v>
      </c>
      <c r="AV38" s="132">
        <v>30</v>
      </c>
      <c r="AW38" s="132">
        <v>0</v>
      </c>
      <c r="AX38" s="132">
        <v>0</v>
      </c>
      <c r="AY38" s="132">
        <v>0</v>
      </c>
      <c r="AZ38" s="132">
        <v>0</v>
      </c>
      <c r="BA38" s="132">
        <v>0</v>
      </c>
      <c r="BB38" s="132">
        <v>0</v>
      </c>
      <c r="BC38" s="132">
        <v>0</v>
      </c>
      <c r="BD38" s="132">
        <v>0</v>
      </c>
      <c r="BE38" s="132">
        <v>0</v>
      </c>
      <c r="BF38" s="132">
        <v>0</v>
      </c>
      <c r="BG38" s="132">
        <v>0</v>
      </c>
      <c r="BH38" s="132">
        <v>0</v>
      </c>
      <c r="BI38" s="132">
        <v>0</v>
      </c>
      <c r="BJ38" s="132">
        <v>0</v>
      </c>
      <c r="BK38" s="132">
        <v>0</v>
      </c>
      <c r="BL38" s="132">
        <v>0</v>
      </c>
      <c r="BM38" s="132">
        <v>0</v>
      </c>
      <c r="BN38" s="132">
        <v>13</v>
      </c>
      <c r="BO38" s="132">
        <v>0</v>
      </c>
      <c r="BP38" s="132">
        <v>0</v>
      </c>
      <c r="BQ38" s="132">
        <v>0</v>
      </c>
      <c r="BR38" s="132">
        <v>0</v>
      </c>
      <c r="BS38" s="132">
        <v>0</v>
      </c>
      <c r="BT38" s="132">
        <v>0</v>
      </c>
      <c r="BU38" s="132">
        <v>0</v>
      </c>
      <c r="BV38" s="132">
        <v>0</v>
      </c>
      <c r="BW38" s="132">
        <v>0</v>
      </c>
      <c r="BX38" s="132">
        <v>0</v>
      </c>
      <c r="BY38" s="132">
        <v>1</v>
      </c>
      <c r="BZ38" s="132">
        <v>0</v>
      </c>
      <c r="CA38" s="132">
        <v>0</v>
      </c>
      <c r="CB38" s="132">
        <v>0</v>
      </c>
      <c r="CC38" s="132">
        <v>0</v>
      </c>
      <c r="CD38" s="132">
        <v>0</v>
      </c>
      <c r="CE38" s="132">
        <v>0</v>
      </c>
      <c r="CF38" s="132">
        <v>1466</v>
      </c>
      <c r="CG38" s="128">
        <f t="shared" si="0"/>
        <v>1</v>
      </c>
      <c r="CH38" s="128">
        <f t="shared" si="1"/>
        <v>1468</v>
      </c>
      <c r="CI38" s="128">
        <f t="shared" si="2"/>
        <v>5</v>
      </c>
      <c r="CJ38" s="109">
        <v>1883</v>
      </c>
      <c r="CK38" s="109">
        <f t="shared" si="3"/>
        <v>1883</v>
      </c>
      <c r="CL38" s="109">
        <v>126726</v>
      </c>
    </row>
    <row r="39" spans="1:90" s="191" customFormat="1">
      <c r="A39" s="166" t="s">
        <v>2260</v>
      </c>
      <c r="B39" s="132">
        <v>6</v>
      </c>
      <c r="C39" s="132">
        <v>8</v>
      </c>
      <c r="D39" s="132">
        <v>4</v>
      </c>
      <c r="E39" s="132">
        <v>39</v>
      </c>
      <c r="F39" s="132">
        <v>65</v>
      </c>
      <c r="G39" s="132">
        <v>38</v>
      </c>
      <c r="H39" s="132">
        <v>6</v>
      </c>
      <c r="I39" s="132">
        <v>50</v>
      </c>
      <c r="J39" s="132">
        <v>2</v>
      </c>
      <c r="K39" s="132">
        <v>136</v>
      </c>
      <c r="L39" s="132">
        <v>20</v>
      </c>
      <c r="M39" s="132">
        <v>50</v>
      </c>
      <c r="N39" s="132">
        <v>11</v>
      </c>
      <c r="O39" s="132">
        <v>361</v>
      </c>
      <c r="P39" s="132">
        <v>83</v>
      </c>
      <c r="Q39" s="132">
        <v>22</v>
      </c>
      <c r="R39" s="132">
        <v>84</v>
      </c>
      <c r="S39" s="132">
        <v>1</v>
      </c>
      <c r="T39" s="132">
        <v>27</v>
      </c>
      <c r="U39" s="132">
        <v>12</v>
      </c>
      <c r="V39" s="132">
        <v>239</v>
      </c>
      <c r="W39" s="132">
        <v>71</v>
      </c>
      <c r="X39" s="132">
        <v>7</v>
      </c>
      <c r="Y39" s="132">
        <v>40</v>
      </c>
      <c r="Z39" s="132">
        <v>7</v>
      </c>
      <c r="AA39" s="132">
        <v>13</v>
      </c>
      <c r="AB39" s="132">
        <v>6</v>
      </c>
      <c r="AC39" s="132">
        <v>35</v>
      </c>
      <c r="AD39" s="132">
        <v>20</v>
      </c>
      <c r="AE39" s="132">
        <v>72</v>
      </c>
      <c r="AF39" s="132">
        <v>88</v>
      </c>
      <c r="AG39" s="132">
        <v>1</v>
      </c>
      <c r="AH39" s="132">
        <v>28</v>
      </c>
      <c r="AI39" s="132">
        <v>177</v>
      </c>
      <c r="AJ39" s="132">
        <v>16</v>
      </c>
      <c r="AK39" s="132">
        <v>15</v>
      </c>
      <c r="AL39" s="132">
        <v>145</v>
      </c>
      <c r="AM39" s="132">
        <v>19</v>
      </c>
      <c r="AN39" s="132">
        <v>828</v>
      </c>
      <c r="AO39" s="132">
        <v>23</v>
      </c>
      <c r="AP39" s="132">
        <v>41</v>
      </c>
      <c r="AQ39" s="132">
        <v>20</v>
      </c>
      <c r="AR39" s="132">
        <v>10</v>
      </c>
      <c r="AS39" s="132">
        <v>0</v>
      </c>
      <c r="AT39" s="132">
        <v>60</v>
      </c>
      <c r="AU39" s="132">
        <v>44</v>
      </c>
      <c r="AV39" s="132">
        <v>29</v>
      </c>
      <c r="AW39" s="132">
        <v>22</v>
      </c>
      <c r="AX39" s="132">
        <v>72</v>
      </c>
      <c r="AY39" s="132">
        <v>27</v>
      </c>
      <c r="AZ39" s="132">
        <v>21</v>
      </c>
      <c r="BA39" s="132">
        <v>73</v>
      </c>
      <c r="BB39" s="132">
        <v>34</v>
      </c>
      <c r="BC39" s="132">
        <v>143</v>
      </c>
      <c r="BD39" s="132">
        <v>187</v>
      </c>
      <c r="BE39" s="132">
        <v>109</v>
      </c>
      <c r="BF39" s="132">
        <v>15</v>
      </c>
      <c r="BG39" s="132">
        <v>115</v>
      </c>
      <c r="BH39" s="132">
        <v>52</v>
      </c>
      <c r="BI39" s="132">
        <v>63</v>
      </c>
      <c r="BJ39" s="132">
        <v>7</v>
      </c>
      <c r="BK39" s="132">
        <v>56</v>
      </c>
      <c r="BL39" s="132">
        <v>40</v>
      </c>
      <c r="BM39" s="132">
        <v>24</v>
      </c>
      <c r="BN39" s="132">
        <v>5</v>
      </c>
      <c r="BO39" s="132">
        <v>1</v>
      </c>
      <c r="BP39" s="132">
        <v>15</v>
      </c>
      <c r="BQ39" s="132">
        <v>7</v>
      </c>
      <c r="BR39" s="132">
        <v>45</v>
      </c>
      <c r="BS39" s="132">
        <v>5</v>
      </c>
      <c r="BT39" s="132">
        <v>29</v>
      </c>
      <c r="BU39" s="132">
        <v>31</v>
      </c>
      <c r="BV39" s="132">
        <v>30</v>
      </c>
      <c r="BW39" s="132">
        <v>721</v>
      </c>
      <c r="BX39" s="132">
        <v>258</v>
      </c>
      <c r="BY39" s="132">
        <v>464</v>
      </c>
      <c r="BZ39" s="132">
        <v>3</v>
      </c>
      <c r="CA39" s="132">
        <v>4</v>
      </c>
      <c r="CB39" s="132">
        <v>13</v>
      </c>
      <c r="CC39" s="132">
        <v>0</v>
      </c>
      <c r="CD39" s="132">
        <v>0</v>
      </c>
      <c r="CE39" s="132">
        <v>0</v>
      </c>
      <c r="CF39" s="132">
        <v>449</v>
      </c>
      <c r="CG39" s="208">
        <f t="shared" si="0"/>
        <v>85</v>
      </c>
      <c r="CH39" s="208">
        <f t="shared" si="1"/>
        <v>464</v>
      </c>
      <c r="CI39" s="208">
        <f t="shared" si="2"/>
        <v>2271</v>
      </c>
      <c r="CJ39" s="109">
        <v>6219</v>
      </c>
      <c r="CK39" s="109">
        <f t="shared" si="3"/>
        <v>6219</v>
      </c>
      <c r="CL39" s="109">
        <v>158345</v>
      </c>
    </row>
    <row r="40" spans="1:90">
      <c r="A40" s="166" t="s">
        <v>2216</v>
      </c>
      <c r="B40" s="132">
        <v>0</v>
      </c>
      <c r="C40" s="132">
        <v>0</v>
      </c>
      <c r="D40" s="132">
        <v>0</v>
      </c>
      <c r="E40" s="132">
        <v>0</v>
      </c>
      <c r="F40" s="132">
        <v>6</v>
      </c>
      <c r="G40" s="132">
        <v>0</v>
      </c>
      <c r="H40" s="132">
        <v>0</v>
      </c>
      <c r="I40" s="132">
        <v>0</v>
      </c>
      <c r="J40" s="132">
        <v>0</v>
      </c>
      <c r="K40" s="132">
        <v>25</v>
      </c>
      <c r="L40" s="132">
        <v>0</v>
      </c>
      <c r="M40" s="132">
        <v>3</v>
      </c>
      <c r="N40" s="132">
        <v>0</v>
      </c>
      <c r="O40" s="132">
        <v>23</v>
      </c>
      <c r="P40" s="132">
        <v>0</v>
      </c>
      <c r="Q40" s="132">
        <v>1</v>
      </c>
      <c r="R40" s="132">
        <v>8</v>
      </c>
      <c r="S40" s="132">
        <v>0</v>
      </c>
      <c r="T40" s="132">
        <v>1</v>
      </c>
      <c r="U40" s="132">
        <v>0</v>
      </c>
      <c r="V40" s="132">
        <v>56</v>
      </c>
      <c r="W40" s="132">
        <v>3</v>
      </c>
      <c r="X40" s="132">
        <v>1</v>
      </c>
      <c r="Y40" s="132">
        <v>1</v>
      </c>
      <c r="Z40" s="132">
        <v>0</v>
      </c>
      <c r="AA40" s="132">
        <v>1</v>
      </c>
      <c r="AB40" s="132">
        <v>0</v>
      </c>
      <c r="AC40" s="132">
        <v>0</v>
      </c>
      <c r="AD40" s="132">
        <v>0</v>
      </c>
      <c r="AE40" s="132">
        <v>3</v>
      </c>
      <c r="AF40" s="132">
        <v>1</v>
      </c>
      <c r="AG40" s="132">
        <v>0</v>
      </c>
      <c r="AH40" s="132">
        <v>0</v>
      </c>
      <c r="AI40" s="132">
        <v>44</v>
      </c>
      <c r="AJ40" s="132">
        <v>0</v>
      </c>
      <c r="AK40" s="132">
        <v>0</v>
      </c>
      <c r="AL40" s="132">
        <v>5</v>
      </c>
      <c r="AM40" s="132">
        <v>0</v>
      </c>
      <c r="AN40" s="132">
        <v>27</v>
      </c>
      <c r="AO40" s="132">
        <v>91</v>
      </c>
      <c r="AP40" s="132">
        <v>8</v>
      </c>
      <c r="AQ40" s="132">
        <v>1</v>
      </c>
      <c r="AR40" s="132">
        <v>5</v>
      </c>
      <c r="AS40" s="132">
        <v>0</v>
      </c>
      <c r="AT40" s="132">
        <v>3</v>
      </c>
      <c r="AU40" s="132">
        <v>1</v>
      </c>
      <c r="AV40" s="132">
        <v>0</v>
      </c>
      <c r="AW40" s="132">
        <v>0</v>
      </c>
      <c r="AX40" s="132">
        <v>4</v>
      </c>
      <c r="AY40" s="132">
        <v>0</v>
      </c>
      <c r="AZ40" s="132">
        <v>6</v>
      </c>
      <c r="BA40" s="132">
        <v>8</v>
      </c>
      <c r="BB40" s="132">
        <v>0</v>
      </c>
      <c r="BC40" s="132">
        <v>3</v>
      </c>
      <c r="BD40" s="132">
        <v>5</v>
      </c>
      <c r="BE40" s="132">
        <v>46</v>
      </c>
      <c r="BF40" s="132">
        <v>0</v>
      </c>
      <c r="BG40" s="132">
        <v>24</v>
      </c>
      <c r="BH40" s="132">
        <v>1</v>
      </c>
      <c r="BI40" s="132">
        <v>0</v>
      </c>
      <c r="BJ40" s="132">
        <v>0</v>
      </c>
      <c r="BK40" s="132">
        <v>2</v>
      </c>
      <c r="BL40" s="132">
        <v>1</v>
      </c>
      <c r="BM40" s="132">
        <v>0</v>
      </c>
      <c r="BN40" s="132">
        <v>2</v>
      </c>
      <c r="BO40" s="132">
        <v>0</v>
      </c>
      <c r="BP40" s="132">
        <v>0</v>
      </c>
      <c r="BQ40" s="132">
        <v>0</v>
      </c>
      <c r="BR40" s="132">
        <v>5</v>
      </c>
      <c r="BS40" s="132">
        <v>2</v>
      </c>
      <c r="BT40" s="132">
        <v>3</v>
      </c>
      <c r="BU40" s="132">
        <v>1</v>
      </c>
      <c r="BV40" s="132">
        <v>1</v>
      </c>
      <c r="BW40" s="132">
        <v>72</v>
      </c>
      <c r="BX40" s="132">
        <v>30</v>
      </c>
      <c r="BY40" s="132">
        <v>51</v>
      </c>
      <c r="BZ40" s="132">
        <v>0</v>
      </c>
      <c r="CA40" s="132">
        <v>0</v>
      </c>
      <c r="CB40" s="132">
        <v>0</v>
      </c>
      <c r="CC40" s="132">
        <v>0</v>
      </c>
      <c r="CD40" s="132">
        <v>0</v>
      </c>
      <c r="CE40" s="132">
        <v>0</v>
      </c>
      <c r="CF40" s="132">
        <v>66</v>
      </c>
      <c r="CG40" s="128">
        <f t="shared" si="0"/>
        <v>0</v>
      </c>
      <c r="CH40" s="128">
        <f t="shared" si="1"/>
        <v>66</v>
      </c>
      <c r="CI40" s="128">
        <f t="shared" si="2"/>
        <v>180</v>
      </c>
      <c r="CJ40" s="109">
        <v>651</v>
      </c>
      <c r="CK40" s="109">
        <f t="shared" si="3"/>
        <v>651</v>
      </c>
      <c r="CL40" s="109">
        <v>22676</v>
      </c>
    </row>
    <row r="41" spans="1:90">
      <c r="A41" s="166" t="s">
        <v>2217</v>
      </c>
      <c r="B41" s="132">
        <v>0</v>
      </c>
      <c r="C41" s="132">
        <v>0</v>
      </c>
      <c r="D41" s="132">
        <v>6</v>
      </c>
      <c r="E41" s="132">
        <v>3</v>
      </c>
      <c r="F41" s="132">
        <v>13</v>
      </c>
      <c r="G41" s="132">
        <v>2</v>
      </c>
      <c r="H41" s="132">
        <v>0</v>
      </c>
      <c r="I41" s="132">
        <v>1</v>
      </c>
      <c r="J41" s="132">
        <v>0</v>
      </c>
      <c r="K41" s="132">
        <v>10</v>
      </c>
      <c r="L41" s="132">
        <v>5</v>
      </c>
      <c r="M41" s="132">
        <v>12</v>
      </c>
      <c r="N41" s="132">
        <v>0</v>
      </c>
      <c r="O41" s="132">
        <v>36</v>
      </c>
      <c r="P41" s="132">
        <v>0</v>
      </c>
      <c r="Q41" s="132">
        <v>7</v>
      </c>
      <c r="R41" s="132">
        <v>6</v>
      </c>
      <c r="S41" s="132">
        <v>0</v>
      </c>
      <c r="T41" s="132">
        <v>13</v>
      </c>
      <c r="U41" s="132">
        <v>0</v>
      </c>
      <c r="V41" s="132">
        <v>56</v>
      </c>
      <c r="W41" s="132">
        <v>30</v>
      </c>
      <c r="X41" s="132">
        <v>0</v>
      </c>
      <c r="Y41" s="132">
        <v>11</v>
      </c>
      <c r="Z41" s="132">
        <v>0</v>
      </c>
      <c r="AA41" s="132">
        <v>1</v>
      </c>
      <c r="AB41" s="132">
        <v>0</v>
      </c>
      <c r="AC41" s="132">
        <v>0</v>
      </c>
      <c r="AD41" s="132">
        <v>5</v>
      </c>
      <c r="AE41" s="132">
        <v>19</v>
      </c>
      <c r="AF41" s="132">
        <v>0</v>
      </c>
      <c r="AG41" s="132">
        <v>0</v>
      </c>
      <c r="AH41" s="132">
        <v>0</v>
      </c>
      <c r="AI41" s="132">
        <v>35</v>
      </c>
      <c r="AJ41" s="132">
        <v>1</v>
      </c>
      <c r="AK41" s="132">
        <v>0</v>
      </c>
      <c r="AL41" s="132">
        <v>6</v>
      </c>
      <c r="AM41" s="132">
        <v>0</v>
      </c>
      <c r="AN41" s="132">
        <v>27</v>
      </c>
      <c r="AO41" s="132">
        <v>1</v>
      </c>
      <c r="AP41" s="132">
        <v>359</v>
      </c>
      <c r="AQ41" s="132">
        <v>2</v>
      </c>
      <c r="AR41" s="132">
        <v>0</v>
      </c>
      <c r="AS41" s="132">
        <v>0</v>
      </c>
      <c r="AT41" s="132">
        <v>14</v>
      </c>
      <c r="AU41" s="132">
        <v>4</v>
      </c>
      <c r="AV41" s="132">
        <v>0</v>
      </c>
      <c r="AW41" s="132">
        <v>1</v>
      </c>
      <c r="AX41" s="132">
        <v>11</v>
      </c>
      <c r="AY41" s="132">
        <v>0</v>
      </c>
      <c r="AZ41" s="132">
        <v>6</v>
      </c>
      <c r="BA41" s="132">
        <v>7</v>
      </c>
      <c r="BB41" s="132">
        <v>10</v>
      </c>
      <c r="BC41" s="132">
        <v>13</v>
      </c>
      <c r="BD41" s="132">
        <v>11</v>
      </c>
      <c r="BE41" s="132">
        <v>29</v>
      </c>
      <c r="BF41" s="132">
        <v>0</v>
      </c>
      <c r="BG41" s="132">
        <v>21</v>
      </c>
      <c r="BH41" s="132">
        <v>0</v>
      </c>
      <c r="BI41" s="132">
        <v>5</v>
      </c>
      <c r="BJ41" s="132">
        <v>0</v>
      </c>
      <c r="BK41" s="132">
        <v>19</v>
      </c>
      <c r="BL41" s="132">
        <v>3</v>
      </c>
      <c r="BM41" s="132">
        <v>0</v>
      </c>
      <c r="BN41" s="132">
        <v>1</v>
      </c>
      <c r="BO41" s="132">
        <v>0</v>
      </c>
      <c r="BP41" s="132">
        <v>0</v>
      </c>
      <c r="BQ41" s="132">
        <v>4</v>
      </c>
      <c r="BR41" s="132">
        <v>3</v>
      </c>
      <c r="BS41" s="132">
        <v>0</v>
      </c>
      <c r="BT41" s="132">
        <v>2</v>
      </c>
      <c r="BU41" s="132">
        <v>0</v>
      </c>
      <c r="BV41" s="132">
        <v>0</v>
      </c>
      <c r="BW41" s="132">
        <v>62</v>
      </c>
      <c r="BX41" s="132">
        <v>55</v>
      </c>
      <c r="BY41" s="132">
        <v>41</v>
      </c>
      <c r="BZ41" s="132">
        <v>5</v>
      </c>
      <c r="CA41" s="132">
        <v>4</v>
      </c>
      <c r="CB41" s="132">
        <v>0</v>
      </c>
      <c r="CC41" s="132">
        <v>0</v>
      </c>
      <c r="CD41" s="132">
        <v>0</v>
      </c>
      <c r="CE41" s="132">
        <v>0</v>
      </c>
      <c r="CF41" s="132">
        <v>29</v>
      </c>
      <c r="CG41" s="128">
        <f t="shared" si="0"/>
        <v>0</v>
      </c>
      <c r="CH41" s="128">
        <f t="shared" si="1"/>
        <v>29</v>
      </c>
      <c r="CI41" s="128">
        <f t="shared" si="2"/>
        <v>185</v>
      </c>
      <c r="CJ41" s="109">
        <v>1027</v>
      </c>
      <c r="CK41" s="109">
        <f t="shared" si="3"/>
        <v>1027</v>
      </c>
      <c r="CL41" s="109">
        <v>82752</v>
      </c>
    </row>
    <row r="42" spans="1:90">
      <c r="A42" s="166" t="s">
        <v>2218</v>
      </c>
      <c r="B42" s="132">
        <v>0</v>
      </c>
      <c r="C42" s="132">
        <v>11</v>
      </c>
      <c r="D42" s="132">
        <v>2</v>
      </c>
      <c r="E42" s="132">
        <v>3</v>
      </c>
      <c r="F42" s="132">
        <v>0</v>
      </c>
      <c r="G42" s="132">
        <v>0</v>
      </c>
      <c r="H42" s="132">
        <v>7</v>
      </c>
      <c r="I42" s="132">
        <v>0</v>
      </c>
      <c r="J42" s="132">
        <v>0</v>
      </c>
      <c r="K42" s="132">
        <v>5</v>
      </c>
      <c r="L42" s="132">
        <v>0</v>
      </c>
      <c r="M42" s="132">
        <v>19</v>
      </c>
      <c r="N42" s="132">
        <v>15</v>
      </c>
      <c r="O42" s="132">
        <v>18</v>
      </c>
      <c r="P42" s="132">
        <v>1</v>
      </c>
      <c r="Q42" s="132">
        <v>1</v>
      </c>
      <c r="R42" s="132">
        <v>0</v>
      </c>
      <c r="S42" s="132">
        <v>1</v>
      </c>
      <c r="T42" s="132">
        <v>0</v>
      </c>
      <c r="U42" s="132">
        <v>0</v>
      </c>
      <c r="V42" s="132">
        <v>18</v>
      </c>
      <c r="W42" s="132">
        <v>70</v>
      </c>
      <c r="X42" s="132">
        <v>2</v>
      </c>
      <c r="Y42" s="132">
        <v>7</v>
      </c>
      <c r="Z42" s="132">
        <v>4</v>
      </c>
      <c r="AA42" s="132">
        <v>0</v>
      </c>
      <c r="AB42" s="132">
        <v>0</v>
      </c>
      <c r="AC42" s="132">
        <v>0</v>
      </c>
      <c r="AD42" s="132">
        <v>2</v>
      </c>
      <c r="AE42" s="132">
        <v>10</v>
      </c>
      <c r="AF42" s="132">
        <v>1</v>
      </c>
      <c r="AG42" s="132">
        <v>0</v>
      </c>
      <c r="AH42" s="132">
        <v>2</v>
      </c>
      <c r="AI42" s="132">
        <v>16</v>
      </c>
      <c r="AJ42" s="132">
        <v>129</v>
      </c>
      <c r="AK42" s="132">
        <v>15</v>
      </c>
      <c r="AL42" s="132">
        <v>4</v>
      </c>
      <c r="AM42" s="132">
        <v>11</v>
      </c>
      <c r="AN42" s="132">
        <v>27</v>
      </c>
      <c r="AO42" s="132">
        <v>0</v>
      </c>
      <c r="AP42" s="132">
        <v>1</v>
      </c>
      <c r="AQ42" s="132">
        <v>440</v>
      </c>
      <c r="AR42" s="132">
        <v>95</v>
      </c>
      <c r="AS42" s="132">
        <v>0</v>
      </c>
      <c r="AT42" s="132">
        <v>5</v>
      </c>
      <c r="AU42" s="132">
        <v>7</v>
      </c>
      <c r="AV42" s="132">
        <v>26</v>
      </c>
      <c r="AW42" s="132">
        <v>0</v>
      </c>
      <c r="AX42" s="132">
        <v>3</v>
      </c>
      <c r="AY42" s="132">
        <v>0</v>
      </c>
      <c r="AZ42" s="132">
        <v>0</v>
      </c>
      <c r="BA42" s="132">
        <v>0</v>
      </c>
      <c r="BB42" s="132">
        <v>0</v>
      </c>
      <c r="BC42" s="132">
        <v>4</v>
      </c>
      <c r="BD42" s="132">
        <v>1</v>
      </c>
      <c r="BE42" s="132">
        <v>10</v>
      </c>
      <c r="BF42" s="132">
        <v>0</v>
      </c>
      <c r="BG42" s="132">
        <v>4</v>
      </c>
      <c r="BH42" s="132">
        <v>0</v>
      </c>
      <c r="BI42" s="132">
        <v>4</v>
      </c>
      <c r="BJ42" s="132">
        <v>8</v>
      </c>
      <c r="BK42" s="132">
        <v>0</v>
      </c>
      <c r="BL42" s="132">
        <v>14</v>
      </c>
      <c r="BM42" s="132">
        <v>1</v>
      </c>
      <c r="BN42" s="132">
        <v>9</v>
      </c>
      <c r="BO42" s="132">
        <v>0</v>
      </c>
      <c r="BP42" s="132">
        <v>17</v>
      </c>
      <c r="BQ42" s="132">
        <v>1</v>
      </c>
      <c r="BR42" s="132">
        <v>2</v>
      </c>
      <c r="BS42" s="132">
        <v>0</v>
      </c>
      <c r="BT42" s="132">
        <v>1</v>
      </c>
      <c r="BU42" s="132">
        <v>113</v>
      </c>
      <c r="BV42" s="132">
        <v>285</v>
      </c>
      <c r="BW42" s="132">
        <v>44</v>
      </c>
      <c r="BX42" s="132">
        <v>15</v>
      </c>
      <c r="BY42" s="132">
        <v>45</v>
      </c>
      <c r="BZ42" s="132">
        <v>0</v>
      </c>
      <c r="CA42" s="132">
        <v>0</v>
      </c>
      <c r="CB42" s="132">
        <v>0</v>
      </c>
      <c r="CC42" s="132">
        <v>0</v>
      </c>
      <c r="CD42" s="132">
        <v>0</v>
      </c>
      <c r="CE42" s="132">
        <v>2</v>
      </c>
      <c r="CF42" s="132">
        <v>57</v>
      </c>
      <c r="CG42" s="128">
        <f t="shared" si="0"/>
        <v>1</v>
      </c>
      <c r="CH42" s="128">
        <f t="shared" si="1"/>
        <v>72</v>
      </c>
      <c r="CI42" s="128">
        <f t="shared" si="2"/>
        <v>131</v>
      </c>
      <c r="CJ42" s="109">
        <v>1615</v>
      </c>
      <c r="CK42" s="109">
        <f t="shared" si="3"/>
        <v>1615</v>
      </c>
      <c r="CL42" s="109">
        <v>57725</v>
      </c>
    </row>
    <row r="43" spans="1:90">
      <c r="A43" s="166" t="s">
        <v>2219</v>
      </c>
      <c r="B43" s="132">
        <v>1</v>
      </c>
      <c r="C43" s="132">
        <v>156</v>
      </c>
      <c r="D43" s="132">
        <v>56</v>
      </c>
      <c r="E43" s="132">
        <v>2</v>
      </c>
      <c r="F43" s="132">
        <v>4</v>
      </c>
      <c r="G43" s="132">
        <v>0</v>
      </c>
      <c r="H43" s="132">
        <v>1</v>
      </c>
      <c r="I43" s="132">
        <v>1</v>
      </c>
      <c r="J43" s="132">
        <v>0</v>
      </c>
      <c r="K43" s="132">
        <v>13</v>
      </c>
      <c r="L43" s="132">
        <v>1</v>
      </c>
      <c r="M43" s="132">
        <v>102</v>
      </c>
      <c r="N43" s="132">
        <v>1104</v>
      </c>
      <c r="O43" s="132">
        <v>19</v>
      </c>
      <c r="P43" s="132">
        <v>5</v>
      </c>
      <c r="Q43" s="132">
        <v>8</v>
      </c>
      <c r="R43" s="132">
        <v>4</v>
      </c>
      <c r="S43" s="132">
        <v>97</v>
      </c>
      <c r="T43" s="132">
        <v>4</v>
      </c>
      <c r="U43" s="132">
        <v>1</v>
      </c>
      <c r="V43" s="132">
        <v>26</v>
      </c>
      <c r="W43" s="132">
        <v>154</v>
      </c>
      <c r="X43" s="132">
        <v>29</v>
      </c>
      <c r="Y43" s="132">
        <v>82</v>
      </c>
      <c r="Z43" s="132">
        <v>14</v>
      </c>
      <c r="AA43" s="132">
        <v>0</v>
      </c>
      <c r="AB43" s="132">
        <v>2</v>
      </c>
      <c r="AC43" s="132">
        <v>3</v>
      </c>
      <c r="AD43" s="132">
        <v>0</v>
      </c>
      <c r="AE43" s="132">
        <v>14</v>
      </c>
      <c r="AF43" s="132">
        <v>9</v>
      </c>
      <c r="AG43" s="132">
        <v>0</v>
      </c>
      <c r="AH43" s="132">
        <v>1</v>
      </c>
      <c r="AI43" s="132">
        <v>24</v>
      </c>
      <c r="AJ43" s="132">
        <v>275</v>
      </c>
      <c r="AK43" s="132">
        <v>179</v>
      </c>
      <c r="AL43" s="132">
        <v>18</v>
      </c>
      <c r="AM43" s="132">
        <v>6</v>
      </c>
      <c r="AN43" s="132">
        <v>98</v>
      </c>
      <c r="AO43" s="132">
        <v>2</v>
      </c>
      <c r="AP43" s="132">
        <v>3</v>
      </c>
      <c r="AQ43" s="132">
        <v>113</v>
      </c>
      <c r="AR43" s="132">
        <v>1618</v>
      </c>
      <c r="AS43" s="132">
        <v>0</v>
      </c>
      <c r="AT43" s="132">
        <v>24</v>
      </c>
      <c r="AU43" s="132">
        <v>25</v>
      </c>
      <c r="AV43" s="132">
        <v>56</v>
      </c>
      <c r="AW43" s="132">
        <v>0</v>
      </c>
      <c r="AX43" s="132">
        <v>7</v>
      </c>
      <c r="AY43" s="132">
        <v>0</v>
      </c>
      <c r="AZ43" s="132">
        <v>0</v>
      </c>
      <c r="BA43" s="132">
        <v>0</v>
      </c>
      <c r="BB43" s="132">
        <v>0</v>
      </c>
      <c r="BC43" s="132">
        <v>11</v>
      </c>
      <c r="BD43" s="132">
        <v>7</v>
      </c>
      <c r="BE43" s="132">
        <v>16</v>
      </c>
      <c r="BF43" s="132">
        <v>0</v>
      </c>
      <c r="BG43" s="132">
        <v>16</v>
      </c>
      <c r="BH43" s="132">
        <v>0</v>
      </c>
      <c r="BI43" s="132">
        <v>3</v>
      </c>
      <c r="BJ43" s="132">
        <v>4</v>
      </c>
      <c r="BK43" s="132">
        <v>1</v>
      </c>
      <c r="BL43" s="132">
        <v>33</v>
      </c>
      <c r="BM43" s="132">
        <v>5</v>
      </c>
      <c r="BN43" s="132">
        <v>4</v>
      </c>
      <c r="BO43" s="132">
        <v>7</v>
      </c>
      <c r="BP43" s="132">
        <v>40</v>
      </c>
      <c r="BQ43" s="132">
        <v>43</v>
      </c>
      <c r="BR43" s="132">
        <v>1</v>
      </c>
      <c r="BS43" s="132">
        <v>0</v>
      </c>
      <c r="BT43" s="132">
        <v>2</v>
      </c>
      <c r="BU43" s="132">
        <v>50</v>
      </c>
      <c r="BV43" s="132">
        <v>221</v>
      </c>
      <c r="BW43" s="132">
        <v>75</v>
      </c>
      <c r="BX43" s="132">
        <v>25</v>
      </c>
      <c r="BY43" s="132">
        <v>51</v>
      </c>
      <c r="BZ43" s="132">
        <v>2</v>
      </c>
      <c r="CA43" s="132">
        <v>0</v>
      </c>
      <c r="CB43" s="132">
        <v>0</v>
      </c>
      <c r="CC43" s="132">
        <v>0</v>
      </c>
      <c r="CD43" s="132">
        <v>0</v>
      </c>
      <c r="CE43" s="132">
        <v>6</v>
      </c>
      <c r="CF43" s="132">
        <v>118</v>
      </c>
      <c r="CG43" s="128">
        <f t="shared" si="0"/>
        <v>5</v>
      </c>
      <c r="CH43" s="128">
        <f t="shared" si="1"/>
        <v>297</v>
      </c>
      <c r="CI43" s="128">
        <f t="shared" si="2"/>
        <v>249</v>
      </c>
      <c r="CJ43" s="109">
        <v>5102</v>
      </c>
      <c r="CK43" s="109">
        <f t="shared" si="3"/>
        <v>5102</v>
      </c>
      <c r="CL43" s="109">
        <v>144447</v>
      </c>
    </row>
    <row r="44" spans="1:90">
      <c r="A44" s="166" t="s">
        <v>2220</v>
      </c>
      <c r="B44" s="132">
        <v>9</v>
      </c>
      <c r="C44" s="132">
        <v>0</v>
      </c>
      <c r="D44" s="132">
        <v>0</v>
      </c>
      <c r="E44" s="132">
        <v>0</v>
      </c>
      <c r="F44" s="132">
        <v>0</v>
      </c>
      <c r="G44" s="132">
        <v>0</v>
      </c>
      <c r="H44" s="132">
        <v>0</v>
      </c>
      <c r="I44" s="132">
        <v>0</v>
      </c>
      <c r="J44" s="132">
        <v>0</v>
      </c>
      <c r="K44" s="132">
        <v>2</v>
      </c>
      <c r="L44" s="132">
        <v>196</v>
      </c>
      <c r="M44" s="132">
        <v>0</v>
      </c>
      <c r="N44" s="132">
        <v>0</v>
      </c>
      <c r="O44" s="132">
        <v>2</v>
      </c>
      <c r="P44" s="132">
        <v>0</v>
      </c>
      <c r="Q44" s="132">
        <v>0</v>
      </c>
      <c r="R44" s="132">
        <v>0</v>
      </c>
      <c r="S44" s="132">
        <v>0</v>
      </c>
      <c r="T44" s="132">
        <v>0</v>
      </c>
      <c r="U44" s="132">
        <v>0</v>
      </c>
      <c r="V44" s="132">
        <v>0</v>
      </c>
      <c r="W44" s="132">
        <v>0</v>
      </c>
      <c r="X44" s="132">
        <v>0</v>
      </c>
      <c r="Y44" s="132">
        <v>0</v>
      </c>
      <c r="Z44" s="132">
        <v>0</v>
      </c>
      <c r="AA44" s="132">
        <v>0</v>
      </c>
      <c r="AB44" s="132">
        <v>19</v>
      </c>
      <c r="AC44" s="132">
        <v>3</v>
      </c>
      <c r="AD44" s="132">
        <v>20</v>
      </c>
      <c r="AE44" s="132">
        <v>2</v>
      </c>
      <c r="AF44" s="132">
        <v>20</v>
      </c>
      <c r="AG44" s="132">
        <v>29</v>
      </c>
      <c r="AH44" s="132">
        <v>11</v>
      </c>
      <c r="AI44" s="132">
        <v>0</v>
      </c>
      <c r="AJ44" s="132">
        <v>0</v>
      </c>
      <c r="AK44" s="132">
        <v>0</v>
      </c>
      <c r="AL44" s="132">
        <v>0</v>
      </c>
      <c r="AM44" s="132">
        <v>0</v>
      </c>
      <c r="AN44" s="132">
        <v>1</v>
      </c>
      <c r="AO44" s="132">
        <v>0</v>
      </c>
      <c r="AP44" s="132">
        <v>0</v>
      </c>
      <c r="AQ44" s="132">
        <v>0</v>
      </c>
      <c r="AR44" s="132">
        <v>0</v>
      </c>
      <c r="AS44" s="132">
        <v>81</v>
      </c>
      <c r="AT44" s="132">
        <v>0</v>
      </c>
      <c r="AU44" s="132">
        <v>0</v>
      </c>
      <c r="AV44" s="132">
        <v>0</v>
      </c>
      <c r="AW44" s="132">
        <v>0</v>
      </c>
      <c r="AX44" s="132">
        <v>2</v>
      </c>
      <c r="AY44" s="132">
        <v>8</v>
      </c>
      <c r="AZ44" s="132">
        <v>0</v>
      </c>
      <c r="BA44" s="132">
        <v>0</v>
      </c>
      <c r="BB44" s="132">
        <v>0</v>
      </c>
      <c r="BC44" s="132">
        <v>0</v>
      </c>
      <c r="BD44" s="132">
        <v>12</v>
      </c>
      <c r="BE44" s="132">
        <v>3</v>
      </c>
      <c r="BF44" s="132">
        <v>3</v>
      </c>
      <c r="BG44" s="132">
        <v>1</v>
      </c>
      <c r="BH44" s="132">
        <v>0</v>
      </c>
      <c r="BI44" s="132">
        <v>0</v>
      </c>
      <c r="BJ44" s="132">
        <v>0</v>
      </c>
      <c r="BK44" s="132">
        <v>0</v>
      </c>
      <c r="BL44" s="132">
        <v>0</v>
      </c>
      <c r="BM44" s="132">
        <v>0</v>
      </c>
      <c r="BN44" s="132">
        <v>0</v>
      </c>
      <c r="BO44" s="132">
        <v>0</v>
      </c>
      <c r="BP44" s="132">
        <v>0</v>
      </c>
      <c r="BQ44" s="132">
        <v>0</v>
      </c>
      <c r="BR44" s="132">
        <v>0</v>
      </c>
      <c r="BS44" s="132">
        <v>0</v>
      </c>
      <c r="BT44" s="132">
        <v>1</v>
      </c>
      <c r="BU44" s="132">
        <v>0</v>
      </c>
      <c r="BV44" s="132">
        <v>0</v>
      </c>
      <c r="BW44" s="132">
        <v>2</v>
      </c>
      <c r="BX44" s="132">
        <v>1</v>
      </c>
      <c r="BY44" s="132">
        <v>3</v>
      </c>
      <c r="BZ44" s="132">
        <v>0</v>
      </c>
      <c r="CA44" s="132">
        <v>0</v>
      </c>
      <c r="CB44" s="132">
        <v>0</v>
      </c>
      <c r="CC44" s="132">
        <v>0</v>
      </c>
      <c r="CD44" s="132">
        <v>2</v>
      </c>
      <c r="CE44" s="132">
        <v>0</v>
      </c>
      <c r="CF44" s="132">
        <v>33</v>
      </c>
      <c r="CG44" s="128">
        <f t="shared" si="0"/>
        <v>0</v>
      </c>
      <c r="CH44" s="128">
        <f t="shared" si="1"/>
        <v>33</v>
      </c>
      <c r="CI44" s="128">
        <f t="shared" si="2"/>
        <v>7</v>
      </c>
      <c r="CJ44" s="109">
        <v>466</v>
      </c>
      <c r="CK44" s="109">
        <f t="shared" si="3"/>
        <v>466</v>
      </c>
      <c r="CL44" s="109">
        <v>15877</v>
      </c>
    </row>
    <row r="45" spans="1:90">
      <c r="A45" s="166" t="s">
        <v>2221</v>
      </c>
      <c r="B45" s="132">
        <v>9</v>
      </c>
      <c r="C45" s="132">
        <v>10</v>
      </c>
      <c r="D45" s="132">
        <v>12</v>
      </c>
      <c r="E45" s="132">
        <v>7</v>
      </c>
      <c r="F45" s="132">
        <v>4</v>
      </c>
      <c r="G45" s="132">
        <v>19</v>
      </c>
      <c r="H45" s="132">
        <v>2</v>
      </c>
      <c r="I45" s="132">
        <v>3</v>
      </c>
      <c r="J45" s="132">
        <v>0</v>
      </c>
      <c r="K45" s="132">
        <v>40</v>
      </c>
      <c r="L45" s="132">
        <v>0</v>
      </c>
      <c r="M45" s="132">
        <v>23</v>
      </c>
      <c r="N45" s="132">
        <v>36</v>
      </c>
      <c r="O45" s="132">
        <v>56</v>
      </c>
      <c r="P45" s="132">
        <v>12</v>
      </c>
      <c r="Q45" s="132">
        <v>4</v>
      </c>
      <c r="R45" s="132">
        <v>14</v>
      </c>
      <c r="S45" s="132">
        <v>3</v>
      </c>
      <c r="T45" s="132">
        <v>24</v>
      </c>
      <c r="U45" s="132">
        <v>0</v>
      </c>
      <c r="V45" s="132">
        <v>81</v>
      </c>
      <c r="W45" s="132">
        <v>215</v>
      </c>
      <c r="X45" s="132">
        <v>5</v>
      </c>
      <c r="Y45" s="132">
        <v>14</v>
      </c>
      <c r="Z45" s="132">
        <v>0</v>
      </c>
      <c r="AA45" s="132">
        <v>2</v>
      </c>
      <c r="AB45" s="132">
        <v>0</v>
      </c>
      <c r="AC45" s="132">
        <v>0</v>
      </c>
      <c r="AD45" s="132">
        <v>0</v>
      </c>
      <c r="AE45" s="132">
        <v>247</v>
      </c>
      <c r="AF45" s="132">
        <v>3</v>
      </c>
      <c r="AG45" s="132">
        <v>0</v>
      </c>
      <c r="AH45" s="132">
        <v>2</v>
      </c>
      <c r="AI45" s="132">
        <v>61</v>
      </c>
      <c r="AJ45" s="132">
        <v>13</v>
      </c>
      <c r="AK45" s="132">
        <v>2</v>
      </c>
      <c r="AL45" s="132">
        <v>39</v>
      </c>
      <c r="AM45" s="132">
        <v>1</v>
      </c>
      <c r="AN45" s="132">
        <v>117</v>
      </c>
      <c r="AO45" s="132">
        <v>1</v>
      </c>
      <c r="AP45" s="132">
        <v>2</v>
      </c>
      <c r="AQ45" s="132">
        <v>4</v>
      </c>
      <c r="AR45" s="132">
        <v>10</v>
      </c>
      <c r="AS45" s="132">
        <v>0</v>
      </c>
      <c r="AT45" s="132">
        <v>2426</v>
      </c>
      <c r="AU45" s="132">
        <v>165</v>
      </c>
      <c r="AV45" s="132">
        <v>7</v>
      </c>
      <c r="AW45" s="132">
        <v>6</v>
      </c>
      <c r="AX45" s="132">
        <v>17</v>
      </c>
      <c r="AY45" s="132">
        <v>0</v>
      </c>
      <c r="AZ45" s="132">
        <v>2</v>
      </c>
      <c r="BA45" s="132">
        <v>1</v>
      </c>
      <c r="BB45" s="132">
        <v>23</v>
      </c>
      <c r="BC45" s="132">
        <v>25</v>
      </c>
      <c r="BD45" s="132">
        <v>20</v>
      </c>
      <c r="BE45" s="132">
        <v>19</v>
      </c>
      <c r="BF45" s="132">
        <v>0</v>
      </c>
      <c r="BG45" s="132">
        <v>65</v>
      </c>
      <c r="BH45" s="132">
        <v>4</v>
      </c>
      <c r="BI45" s="132">
        <v>0</v>
      </c>
      <c r="BJ45" s="132">
        <v>1</v>
      </c>
      <c r="BK45" s="132">
        <v>0</v>
      </c>
      <c r="BL45" s="132">
        <v>17</v>
      </c>
      <c r="BM45" s="132">
        <v>0</v>
      </c>
      <c r="BN45" s="132">
        <v>6</v>
      </c>
      <c r="BO45" s="132">
        <v>0</v>
      </c>
      <c r="BP45" s="132">
        <v>5</v>
      </c>
      <c r="BQ45" s="132">
        <v>1</v>
      </c>
      <c r="BR45" s="132">
        <v>0</v>
      </c>
      <c r="BS45" s="132">
        <v>0</v>
      </c>
      <c r="BT45" s="132">
        <v>16</v>
      </c>
      <c r="BU45" s="132">
        <v>6</v>
      </c>
      <c r="BV45" s="132">
        <v>23</v>
      </c>
      <c r="BW45" s="132">
        <v>186</v>
      </c>
      <c r="BX45" s="132">
        <v>95</v>
      </c>
      <c r="BY45" s="132">
        <v>176</v>
      </c>
      <c r="BZ45" s="132">
        <v>0</v>
      </c>
      <c r="CA45" s="132">
        <v>0</v>
      </c>
      <c r="CB45" s="132">
        <v>24</v>
      </c>
      <c r="CC45" s="132">
        <v>0</v>
      </c>
      <c r="CD45" s="132">
        <v>0</v>
      </c>
      <c r="CE45" s="132">
        <v>3</v>
      </c>
      <c r="CF45" s="132">
        <v>51</v>
      </c>
      <c r="CG45" s="128">
        <f t="shared" si="0"/>
        <v>12</v>
      </c>
      <c r="CH45" s="128">
        <f t="shared" si="1"/>
        <v>53</v>
      </c>
      <c r="CI45" s="128">
        <f t="shared" si="2"/>
        <v>574</v>
      </c>
      <c r="CJ45" s="109">
        <v>4487</v>
      </c>
      <c r="CK45" s="109">
        <f t="shared" si="3"/>
        <v>4487</v>
      </c>
      <c r="CL45" s="109">
        <v>301981</v>
      </c>
    </row>
    <row r="46" spans="1:90">
      <c r="A46" s="166" t="s">
        <v>2222</v>
      </c>
      <c r="B46" s="132">
        <v>0</v>
      </c>
      <c r="C46" s="132">
        <v>8</v>
      </c>
      <c r="D46" s="132">
        <v>3</v>
      </c>
      <c r="E46" s="132">
        <v>8</v>
      </c>
      <c r="F46" s="132">
        <v>4</v>
      </c>
      <c r="G46" s="132">
        <v>8</v>
      </c>
      <c r="H46" s="132">
        <v>12</v>
      </c>
      <c r="I46" s="132">
        <v>6</v>
      </c>
      <c r="J46" s="132">
        <v>0</v>
      </c>
      <c r="K46" s="132">
        <v>9</v>
      </c>
      <c r="L46" s="132">
        <v>8</v>
      </c>
      <c r="M46" s="132">
        <v>33</v>
      </c>
      <c r="N46" s="132">
        <v>11</v>
      </c>
      <c r="O46" s="132">
        <v>21</v>
      </c>
      <c r="P46" s="132">
        <v>7</v>
      </c>
      <c r="Q46" s="132">
        <v>0</v>
      </c>
      <c r="R46" s="132">
        <v>6</v>
      </c>
      <c r="S46" s="132">
        <v>0</v>
      </c>
      <c r="T46" s="132">
        <v>1</v>
      </c>
      <c r="U46" s="132">
        <v>0</v>
      </c>
      <c r="V46" s="132">
        <v>31</v>
      </c>
      <c r="W46" s="132">
        <v>274</v>
      </c>
      <c r="X46" s="132">
        <v>4</v>
      </c>
      <c r="Y46" s="132">
        <v>19</v>
      </c>
      <c r="Z46" s="132">
        <v>4</v>
      </c>
      <c r="AA46" s="132">
        <v>0</v>
      </c>
      <c r="AB46" s="132">
        <v>0</v>
      </c>
      <c r="AC46" s="132">
        <v>0</v>
      </c>
      <c r="AD46" s="132">
        <v>1</v>
      </c>
      <c r="AE46" s="132">
        <v>38</v>
      </c>
      <c r="AF46" s="132">
        <v>0</v>
      </c>
      <c r="AG46" s="132">
        <v>0</v>
      </c>
      <c r="AH46" s="132">
        <v>4</v>
      </c>
      <c r="AI46" s="132">
        <v>28</v>
      </c>
      <c r="AJ46" s="132">
        <v>16</v>
      </c>
      <c r="AK46" s="132">
        <v>0</v>
      </c>
      <c r="AL46" s="132">
        <v>20</v>
      </c>
      <c r="AM46" s="132">
        <v>0</v>
      </c>
      <c r="AN46" s="132">
        <v>96</v>
      </c>
      <c r="AO46" s="132">
        <v>3</v>
      </c>
      <c r="AP46" s="132">
        <v>7</v>
      </c>
      <c r="AQ46" s="132">
        <v>23</v>
      </c>
      <c r="AR46" s="132">
        <v>13</v>
      </c>
      <c r="AS46" s="132">
        <v>0</v>
      </c>
      <c r="AT46" s="132">
        <v>324</v>
      </c>
      <c r="AU46" s="132">
        <v>1572</v>
      </c>
      <c r="AV46" s="132">
        <v>11</v>
      </c>
      <c r="AW46" s="132">
        <v>0</v>
      </c>
      <c r="AX46" s="132">
        <v>10</v>
      </c>
      <c r="AY46" s="132">
        <v>0</v>
      </c>
      <c r="AZ46" s="132">
        <v>1</v>
      </c>
      <c r="BA46" s="132">
        <v>0</v>
      </c>
      <c r="BB46" s="132">
        <v>16</v>
      </c>
      <c r="BC46" s="132">
        <v>10</v>
      </c>
      <c r="BD46" s="132">
        <v>9</v>
      </c>
      <c r="BE46" s="132">
        <v>16</v>
      </c>
      <c r="BF46" s="132">
        <v>2</v>
      </c>
      <c r="BG46" s="132">
        <v>46</v>
      </c>
      <c r="BH46" s="132">
        <v>2</v>
      </c>
      <c r="BI46" s="132">
        <v>10</v>
      </c>
      <c r="BJ46" s="132">
        <v>31</v>
      </c>
      <c r="BK46" s="132">
        <v>1</v>
      </c>
      <c r="BL46" s="132">
        <v>12</v>
      </c>
      <c r="BM46" s="132">
        <v>1</v>
      </c>
      <c r="BN46" s="132">
        <v>4</v>
      </c>
      <c r="BO46" s="132">
        <v>4</v>
      </c>
      <c r="BP46" s="132">
        <v>6</v>
      </c>
      <c r="BQ46" s="132">
        <v>9</v>
      </c>
      <c r="BR46" s="132">
        <v>0</v>
      </c>
      <c r="BS46" s="132">
        <v>0</v>
      </c>
      <c r="BT46" s="132">
        <v>2</v>
      </c>
      <c r="BU46" s="132">
        <v>36</v>
      </c>
      <c r="BV46" s="132">
        <v>100</v>
      </c>
      <c r="BW46" s="132">
        <v>85</v>
      </c>
      <c r="BX46" s="132">
        <v>49</v>
      </c>
      <c r="BY46" s="132">
        <v>119</v>
      </c>
      <c r="BZ46" s="132">
        <v>0</v>
      </c>
      <c r="CA46" s="132">
        <v>0</v>
      </c>
      <c r="CB46" s="132">
        <v>0</v>
      </c>
      <c r="CC46" s="132">
        <v>3</v>
      </c>
      <c r="CD46" s="132">
        <v>0</v>
      </c>
      <c r="CE46" s="132">
        <v>0</v>
      </c>
      <c r="CF46" s="132">
        <v>48</v>
      </c>
      <c r="CG46" s="128">
        <f t="shared" si="0"/>
        <v>7</v>
      </c>
      <c r="CH46" s="128">
        <f t="shared" si="1"/>
        <v>48</v>
      </c>
      <c r="CI46" s="128">
        <f t="shared" si="2"/>
        <v>349</v>
      </c>
      <c r="CJ46" s="109">
        <v>3265</v>
      </c>
      <c r="CK46" s="109">
        <f t="shared" si="3"/>
        <v>3265</v>
      </c>
      <c r="CL46" s="109">
        <v>130486</v>
      </c>
    </row>
    <row r="47" spans="1:90">
      <c r="A47" s="166" t="s">
        <v>2223</v>
      </c>
      <c r="B47" s="132">
        <v>0</v>
      </c>
      <c r="C47" s="132">
        <v>5</v>
      </c>
      <c r="D47" s="132">
        <v>28</v>
      </c>
      <c r="E47" s="132">
        <v>2</v>
      </c>
      <c r="F47" s="132">
        <v>1</v>
      </c>
      <c r="G47" s="132">
        <v>12</v>
      </c>
      <c r="H47" s="132">
        <v>2</v>
      </c>
      <c r="I47" s="132">
        <v>0</v>
      </c>
      <c r="J47" s="132">
        <v>0</v>
      </c>
      <c r="K47" s="132">
        <v>6</v>
      </c>
      <c r="L47" s="132">
        <v>2</v>
      </c>
      <c r="M47" s="132">
        <v>7</v>
      </c>
      <c r="N47" s="132">
        <v>91</v>
      </c>
      <c r="O47" s="132">
        <v>1</v>
      </c>
      <c r="P47" s="132">
        <v>8</v>
      </c>
      <c r="Q47" s="132">
        <v>0</v>
      </c>
      <c r="R47" s="132">
        <v>7</v>
      </c>
      <c r="S47" s="132">
        <v>1</v>
      </c>
      <c r="T47" s="132">
        <v>3</v>
      </c>
      <c r="U47" s="132">
        <v>0</v>
      </c>
      <c r="V47" s="132">
        <v>23</v>
      </c>
      <c r="W47" s="132">
        <v>24</v>
      </c>
      <c r="X47" s="132">
        <v>67</v>
      </c>
      <c r="Y47" s="132">
        <v>387</v>
      </c>
      <c r="Z47" s="132">
        <v>7</v>
      </c>
      <c r="AA47" s="132">
        <v>0</v>
      </c>
      <c r="AB47" s="132">
        <v>0</v>
      </c>
      <c r="AC47" s="132">
        <v>5</v>
      </c>
      <c r="AD47" s="132">
        <v>3</v>
      </c>
      <c r="AE47" s="132">
        <v>20</v>
      </c>
      <c r="AF47" s="132">
        <v>0</v>
      </c>
      <c r="AG47" s="132">
        <v>0</v>
      </c>
      <c r="AH47" s="132">
        <v>2</v>
      </c>
      <c r="AI47" s="132">
        <v>7</v>
      </c>
      <c r="AJ47" s="132">
        <v>2</v>
      </c>
      <c r="AK47" s="132">
        <v>42</v>
      </c>
      <c r="AL47" s="132">
        <v>5</v>
      </c>
      <c r="AM47" s="132">
        <v>124</v>
      </c>
      <c r="AN47" s="132">
        <v>27</v>
      </c>
      <c r="AO47" s="132">
        <v>0</v>
      </c>
      <c r="AP47" s="132">
        <v>2</v>
      </c>
      <c r="AQ47" s="132">
        <v>19</v>
      </c>
      <c r="AR47" s="132">
        <v>21</v>
      </c>
      <c r="AS47" s="132">
        <v>0</v>
      </c>
      <c r="AT47" s="132">
        <v>13</v>
      </c>
      <c r="AU47" s="132">
        <v>5</v>
      </c>
      <c r="AV47" s="132">
        <v>1020</v>
      </c>
      <c r="AW47" s="132">
        <v>0</v>
      </c>
      <c r="AX47" s="132">
        <v>7</v>
      </c>
      <c r="AY47" s="132">
        <v>0</v>
      </c>
      <c r="AZ47" s="132">
        <v>1</v>
      </c>
      <c r="BA47" s="132">
        <v>0</v>
      </c>
      <c r="BB47" s="132">
        <v>1</v>
      </c>
      <c r="BC47" s="132">
        <v>1</v>
      </c>
      <c r="BD47" s="132">
        <v>4</v>
      </c>
      <c r="BE47" s="132">
        <v>12</v>
      </c>
      <c r="BF47" s="132">
        <v>0</v>
      </c>
      <c r="BG47" s="132">
        <v>16</v>
      </c>
      <c r="BH47" s="132">
        <v>0</v>
      </c>
      <c r="BI47" s="132">
        <v>2</v>
      </c>
      <c r="BJ47" s="132">
        <v>0</v>
      </c>
      <c r="BK47" s="132">
        <v>0</v>
      </c>
      <c r="BL47" s="132">
        <v>143</v>
      </c>
      <c r="BM47" s="132">
        <v>0</v>
      </c>
      <c r="BN47" s="132">
        <v>85</v>
      </c>
      <c r="BO47" s="132">
        <v>1</v>
      </c>
      <c r="BP47" s="132">
        <v>7</v>
      </c>
      <c r="BQ47" s="132">
        <v>9</v>
      </c>
      <c r="BR47" s="132">
        <v>3</v>
      </c>
      <c r="BS47" s="132">
        <v>0</v>
      </c>
      <c r="BT47" s="132">
        <v>1</v>
      </c>
      <c r="BU47" s="132">
        <v>17</v>
      </c>
      <c r="BV47" s="132">
        <v>46</v>
      </c>
      <c r="BW47" s="132">
        <v>35</v>
      </c>
      <c r="BX47" s="132">
        <v>7</v>
      </c>
      <c r="BY47" s="132">
        <v>32</v>
      </c>
      <c r="BZ47" s="132">
        <v>0</v>
      </c>
      <c r="CA47" s="132">
        <v>0</v>
      </c>
      <c r="CB47" s="132">
        <v>0</v>
      </c>
      <c r="CC47" s="132">
        <v>25</v>
      </c>
      <c r="CD47" s="132">
        <v>0</v>
      </c>
      <c r="CE47" s="132">
        <v>20</v>
      </c>
      <c r="CF47" s="132">
        <v>172</v>
      </c>
      <c r="CG47" s="128">
        <f t="shared" si="0"/>
        <v>8</v>
      </c>
      <c r="CH47" s="128">
        <f t="shared" si="1"/>
        <v>214</v>
      </c>
      <c r="CI47" s="128">
        <f t="shared" si="2"/>
        <v>101</v>
      </c>
      <c r="CJ47" s="109">
        <v>2648</v>
      </c>
      <c r="CK47" s="109">
        <f t="shared" si="3"/>
        <v>2648</v>
      </c>
      <c r="CL47" s="109">
        <v>121557</v>
      </c>
    </row>
    <row r="48" spans="1:90">
      <c r="A48" s="166" t="s">
        <v>2224</v>
      </c>
      <c r="B48" s="132">
        <v>0</v>
      </c>
      <c r="C48" s="132">
        <v>0</v>
      </c>
      <c r="D48" s="132">
        <v>1</v>
      </c>
      <c r="E48" s="132">
        <v>6</v>
      </c>
      <c r="F48" s="132">
        <v>3</v>
      </c>
      <c r="G48" s="132">
        <v>0</v>
      </c>
      <c r="H48" s="132">
        <v>0</v>
      </c>
      <c r="I48" s="132">
        <v>3</v>
      </c>
      <c r="J48" s="132">
        <v>0</v>
      </c>
      <c r="K48" s="132">
        <v>1</v>
      </c>
      <c r="L48" s="132">
        <v>0</v>
      </c>
      <c r="M48" s="132">
        <v>9</v>
      </c>
      <c r="N48" s="132">
        <v>3</v>
      </c>
      <c r="O48" s="132">
        <v>27</v>
      </c>
      <c r="P48" s="132">
        <v>1</v>
      </c>
      <c r="Q48" s="132">
        <v>0</v>
      </c>
      <c r="R48" s="132">
        <v>8</v>
      </c>
      <c r="S48" s="132">
        <v>0</v>
      </c>
      <c r="T48" s="132">
        <v>0</v>
      </c>
      <c r="U48" s="132">
        <v>0</v>
      </c>
      <c r="V48" s="132">
        <v>21</v>
      </c>
      <c r="W48" s="132">
        <v>11</v>
      </c>
      <c r="X48" s="132">
        <v>0</v>
      </c>
      <c r="Y48" s="132">
        <v>1</v>
      </c>
      <c r="Z48" s="132">
        <v>0</v>
      </c>
      <c r="AA48" s="132">
        <v>0</v>
      </c>
      <c r="AB48" s="132">
        <v>0</v>
      </c>
      <c r="AC48" s="132">
        <v>0</v>
      </c>
      <c r="AD48" s="132">
        <v>0</v>
      </c>
      <c r="AE48" s="132">
        <v>3</v>
      </c>
      <c r="AF48" s="132">
        <v>1</v>
      </c>
      <c r="AG48" s="132">
        <v>0</v>
      </c>
      <c r="AH48" s="132">
        <v>5</v>
      </c>
      <c r="AI48" s="132">
        <v>6</v>
      </c>
      <c r="AJ48" s="132">
        <v>1</v>
      </c>
      <c r="AK48" s="132">
        <v>0</v>
      </c>
      <c r="AL48" s="132">
        <v>14</v>
      </c>
      <c r="AM48" s="132">
        <v>2</v>
      </c>
      <c r="AN48" s="132">
        <v>23</v>
      </c>
      <c r="AO48" s="132">
        <v>0</v>
      </c>
      <c r="AP48" s="132">
        <v>5</v>
      </c>
      <c r="AQ48" s="132">
        <v>2</v>
      </c>
      <c r="AR48" s="132">
        <v>0</v>
      </c>
      <c r="AS48" s="132">
        <v>0</v>
      </c>
      <c r="AT48" s="132">
        <v>2</v>
      </c>
      <c r="AU48" s="132">
        <v>0</v>
      </c>
      <c r="AV48" s="132">
        <v>3</v>
      </c>
      <c r="AW48" s="132">
        <v>140</v>
      </c>
      <c r="AX48" s="132">
        <v>0</v>
      </c>
      <c r="AY48" s="132">
        <v>1</v>
      </c>
      <c r="AZ48" s="132">
        <v>3</v>
      </c>
      <c r="BA48" s="132">
        <v>3</v>
      </c>
      <c r="BB48" s="132">
        <v>3</v>
      </c>
      <c r="BC48" s="132">
        <v>17</v>
      </c>
      <c r="BD48" s="132">
        <v>2</v>
      </c>
      <c r="BE48" s="132">
        <v>6</v>
      </c>
      <c r="BF48" s="132">
        <v>0</v>
      </c>
      <c r="BG48" s="132">
        <v>29</v>
      </c>
      <c r="BH48" s="132">
        <v>2</v>
      </c>
      <c r="BI48" s="132">
        <v>41</v>
      </c>
      <c r="BJ48" s="132">
        <v>3</v>
      </c>
      <c r="BK48" s="132">
        <v>12</v>
      </c>
      <c r="BL48" s="132">
        <v>0</v>
      </c>
      <c r="BM48" s="132">
        <v>0</v>
      </c>
      <c r="BN48" s="132">
        <v>0</v>
      </c>
      <c r="BO48" s="132">
        <v>0</v>
      </c>
      <c r="BP48" s="132">
        <v>7</v>
      </c>
      <c r="BQ48" s="132">
        <v>1</v>
      </c>
      <c r="BR48" s="132">
        <v>1</v>
      </c>
      <c r="BS48" s="132">
        <v>0</v>
      </c>
      <c r="BT48" s="132">
        <v>4</v>
      </c>
      <c r="BU48" s="132">
        <v>3</v>
      </c>
      <c r="BV48" s="132">
        <v>0</v>
      </c>
      <c r="BW48" s="132">
        <v>57</v>
      </c>
      <c r="BX48" s="132">
        <v>54</v>
      </c>
      <c r="BY48" s="132">
        <v>35</v>
      </c>
      <c r="BZ48" s="132">
        <v>0</v>
      </c>
      <c r="CA48" s="132">
        <v>0</v>
      </c>
      <c r="CB48" s="132">
        <v>0</v>
      </c>
      <c r="CC48" s="132">
        <v>0</v>
      </c>
      <c r="CD48" s="132">
        <v>0</v>
      </c>
      <c r="CE48" s="132">
        <v>0</v>
      </c>
      <c r="CF48" s="132">
        <v>12</v>
      </c>
      <c r="CG48" s="128">
        <f t="shared" si="0"/>
        <v>1</v>
      </c>
      <c r="CH48" s="128">
        <f t="shared" si="1"/>
        <v>12</v>
      </c>
      <c r="CI48" s="128">
        <f t="shared" si="2"/>
        <v>169</v>
      </c>
      <c r="CJ48" s="109">
        <v>598</v>
      </c>
      <c r="CK48" s="109">
        <f t="shared" si="3"/>
        <v>598</v>
      </c>
      <c r="CL48" s="109">
        <v>58504</v>
      </c>
    </row>
    <row r="49" spans="1:90">
      <c r="A49" s="166" t="s">
        <v>2225</v>
      </c>
      <c r="B49" s="132">
        <v>2</v>
      </c>
      <c r="C49" s="132">
        <v>2</v>
      </c>
      <c r="D49" s="132">
        <v>1</v>
      </c>
      <c r="E49" s="132">
        <v>3</v>
      </c>
      <c r="F49" s="132">
        <v>15</v>
      </c>
      <c r="G49" s="132">
        <v>5</v>
      </c>
      <c r="H49" s="132">
        <v>2</v>
      </c>
      <c r="I49" s="132">
        <v>18</v>
      </c>
      <c r="J49" s="132">
        <v>0</v>
      </c>
      <c r="K49" s="132">
        <v>19</v>
      </c>
      <c r="L49" s="132">
        <v>30</v>
      </c>
      <c r="M49" s="132">
        <v>0</v>
      </c>
      <c r="N49" s="132">
        <v>3</v>
      </c>
      <c r="O49" s="132">
        <v>159</v>
      </c>
      <c r="P49" s="132">
        <v>19</v>
      </c>
      <c r="Q49" s="132">
        <v>5</v>
      </c>
      <c r="R49" s="132">
        <v>37</v>
      </c>
      <c r="S49" s="132">
        <v>0</v>
      </c>
      <c r="T49" s="132">
        <v>1</v>
      </c>
      <c r="U49" s="132">
        <v>3</v>
      </c>
      <c r="V49" s="132">
        <v>65</v>
      </c>
      <c r="W49" s="132">
        <v>16</v>
      </c>
      <c r="X49" s="132">
        <v>3</v>
      </c>
      <c r="Y49" s="132">
        <v>7</v>
      </c>
      <c r="Z49" s="132">
        <v>5</v>
      </c>
      <c r="AA49" s="132">
        <v>1</v>
      </c>
      <c r="AB49" s="132">
        <v>0</v>
      </c>
      <c r="AC49" s="132">
        <v>13</v>
      </c>
      <c r="AD49" s="132">
        <v>15</v>
      </c>
      <c r="AE49" s="132">
        <v>12</v>
      </c>
      <c r="AF49" s="132">
        <v>90</v>
      </c>
      <c r="AG49" s="132">
        <v>2</v>
      </c>
      <c r="AH49" s="132">
        <v>25</v>
      </c>
      <c r="AI49" s="132">
        <v>53</v>
      </c>
      <c r="AJ49" s="132">
        <v>14</v>
      </c>
      <c r="AK49" s="132">
        <v>9</v>
      </c>
      <c r="AL49" s="132">
        <v>17</v>
      </c>
      <c r="AM49" s="132">
        <v>3</v>
      </c>
      <c r="AN49" s="132">
        <v>98</v>
      </c>
      <c r="AO49" s="132">
        <v>1</v>
      </c>
      <c r="AP49" s="132">
        <v>6</v>
      </c>
      <c r="AQ49" s="132">
        <v>4</v>
      </c>
      <c r="AR49" s="132">
        <v>7</v>
      </c>
      <c r="AS49" s="132">
        <v>3</v>
      </c>
      <c r="AT49" s="132">
        <v>25</v>
      </c>
      <c r="AU49" s="132">
        <v>13</v>
      </c>
      <c r="AV49" s="132">
        <v>2</v>
      </c>
      <c r="AW49" s="132">
        <v>1</v>
      </c>
      <c r="AX49" s="132">
        <v>1142</v>
      </c>
      <c r="AY49" s="132">
        <v>42</v>
      </c>
      <c r="AZ49" s="132">
        <v>9</v>
      </c>
      <c r="BA49" s="132">
        <v>18</v>
      </c>
      <c r="BB49" s="132">
        <v>10</v>
      </c>
      <c r="BC49" s="132">
        <v>98</v>
      </c>
      <c r="BD49" s="132">
        <v>133</v>
      </c>
      <c r="BE49" s="132">
        <v>23</v>
      </c>
      <c r="BF49" s="132">
        <v>0</v>
      </c>
      <c r="BG49" s="132">
        <v>47</v>
      </c>
      <c r="BH49" s="132">
        <v>2</v>
      </c>
      <c r="BI49" s="132">
        <v>6</v>
      </c>
      <c r="BJ49" s="132">
        <v>0</v>
      </c>
      <c r="BK49" s="132">
        <v>1</v>
      </c>
      <c r="BL49" s="132">
        <v>5</v>
      </c>
      <c r="BM49" s="132">
        <v>0</v>
      </c>
      <c r="BN49" s="132">
        <v>7</v>
      </c>
      <c r="BO49" s="132">
        <v>0</v>
      </c>
      <c r="BP49" s="132">
        <v>0</v>
      </c>
      <c r="BQ49" s="132">
        <v>8</v>
      </c>
      <c r="BR49" s="132">
        <v>87</v>
      </c>
      <c r="BS49" s="132">
        <v>1</v>
      </c>
      <c r="BT49" s="132">
        <v>13</v>
      </c>
      <c r="BU49" s="132">
        <v>7</v>
      </c>
      <c r="BV49" s="132">
        <v>8</v>
      </c>
      <c r="BW49" s="132">
        <v>137</v>
      </c>
      <c r="BX49" s="132">
        <v>76</v>
      </c>
      <c r="BY49" s="132">
        <v>110</v>
      </c>
      <c r="BZ49" s="132">
        <v>63</v>
      </c>
      <c r="CA49" s="132">
        <v>0</v>
      </c>
      <c r="CB49" s="132">
        <v>1</v>
      </c>
      <c r="CC49" s="132">
        <v>0</v>
      </c>
      <c r="CD49" s="132">
        <v>0</v>
      </c>
      <c r="CE49" s="132">
        <v>0</v>
      </c>
      <c r="CF49" s="132">
        <v>87</v>
      </c>
      <c r="CG49" s="128">
        <f t="shared" si="0"/>
        <v>19</v>
      </c>
      <c r="CH49" s="128">
        <f t="shared" si="1"/>
        <v>96</v>
      </c>
      <c r="CI49" s="128">
        <f t="shared" si="2"/>
        <v>421</v>
      </c>
      <c r="CJ49" s="109">
        <v>2975</v>
      </c>
      <c r="CK49" s="109">
        <f t="shared" si="3"/>
        <v>2975</v>
      </c>
      <c r="CL49" s="109">
        <v>194150</v>
      </c>
    </row>
    <row r="50" spans="1:90">
      <c r="A50" s="166" t="s">
        <v>2226</v>
      </c>
      <c r="B50" s="132">
        <v>0</v>
      </c>
      <c r="C50" s="132">
        <v>0</v>
      </c>
      <c r="D50" s="132">
        <v>1</v>
      </c>
      <c r="E50" s="132">
        <v>0</v>
      </c>
      <c r="F50" s="132">
        <v>2</v>
      </c>
      <c r="G50" s="132">
        <v>0</v>
      </c>
      <c r="H50" s="132">
        <v>0</v>
      </c>
      <c r="I50" s="132">
        <v>3</v>
      </c>
      <c r="J50" s="132">
        <v>0</v>
      </c>
      <c r="K50" s="132">
        <v>1</v>
      </c>
      <c r="L50" s="132">
        <v>26</v>
      </c>
      <c r="M50" s="132">
        <v>0</v>
      </c>
      <c r="N50" s="132">
        <v>2</v>
      </c>
      <c r="O50" s="132">
        <v>13</v>
      </c>
      <c r="P50" s="132">
        <v>6</v>
      </c>
      <c r="Q50" s="132">
        <v>0</v>
      </c>
      <c r="R50" s="132">
        <v>3</v>
      </c>
      <c r="S50" s="132">
        <v>0</v>
      </c>
      <c r="T50" s="132">
        <v>0</v>
      </c>
      <c r="U50" s="132">
        <v>0</v>
      </c>
      <c r="V50" s="132">
        <v>15</v>
      </c>
      <c r="W50" s="132">
        <v>2</v>
      </c>
      <c r="X50" s="132">
        <v>0</v>
      </c>
      <c r="Y50" s="132">
        <v>1</v>
      </c>
      <c r="Z50" s="132">
        <v>0</v>
      </c>
      <c r="AA50" s="132">
        <v>5</v>
      </c>
      <c r="AB50" s="132">
        <v>90</v>
      </c>
      <c r="AC50" s="132">
        <v>8</v>
      </c>
      <c r="AD50" s="132">
        <v>1</v>
      </c>
      <c r="AE50" s="132">
        <v>2</v>
      </c>
      <c r="AF50" s="132">
        <v>86</v>
      </c>
      <c r="AG50" s="132">
        <v>13</v>
      </c>
      <c r="AH50" s="132">
        <v>4</v>
      </c>
      <c r="AI50" s="132">
        <v>4</v>
      </c>
      <c r="AJ50" s="132">
        <v>0</v>
      </c>
      <c r="AK50" s="132">
        <v>0</v>
      </c>
      <c r="AL50" s="132">
        <v>0</v>
      </c>
      <c r="AM50" s="132">
        <v>0</v>
      </c>
      <c r="AN50" s="132">
        <v>18</v>
      </c>
      <c r="AO50" s="132">
        <v>0</v>
      </c>
      <c r="AP50" s="132">
        <v>0</v>
      </c>
      <c r="AQ50" s="132">
        <v>0</v>
      </c>
      <c r="AR50" s="132">
        <v>0</v>
      </c>
      <c r="AS50" s="132">
        <v>19</v>
      </c>
      <c r="AT50" s="132">
        <v>2</v>
      </c>
      <c r="AU50" s="132">
        <v>1</v>
      </c>
      <c r="AV50" s="132">
        <v>6</v>
      </c>
      <c r="AW50" s="132">
        <v>0</v>
      </c>
      <c r="AX50" s="132">
        <v>28</v>
      </c>
      <c r="AY50" s="132">
        <v>277</v>
      </c>
      <c r="AZ50" s="132">
        <v>2</v>
      </c>
      <c r="BA50" s="132">
        <v>3</v>
      </c>
      <c r="BB50" s="132">
        <v>0</v>
      </c>
      <c r="BC50" s="132">
        <v>7</v>
      </c>
      <c r="BD50" s="132">
        <v>39</v>
      </c>
      <c r="BE50" s="132">
        <v>5</v>
      </c>
      <c r="BF50" s="132">
        <v>21</v>
      </c>
      <c r="BG50" s="132">
        <v>8</v>
      </c>
      <c r="BH50" s="132">
        <v>1</v>
      </c>
      <c r="BI50" s="132">
        <v>1</v>
      </c>
      <c r="BJ50" s="132">
        <v>0</v>
      </c>
      <c r="BK50" s="132">
        <v>1</v>
      </c>
      <c r="BL50" s="132">
        <v>0</v>
      </c>
      <c r="BM50" s="132">
        <v>1</v>
      </c>
      <c r="BN50" s="132">
        <v>0</v>
      </c>
      <c r="BO50" s="132">
        <v>0</v>
      </c>
      <c r="BP50" s="132">
        <v>0</v>
      </c>
      <c r="BQ50" s="132">
        <v>1</v>
      </c>
      <c r="BR50" s="132">
        <v>5</v>
      </c>
      <c r="BS50" s="132">
        <v>0</v>
      </c>
      <c r="BT50" s="132">
        <v>2</v>
      </c>
      <c r="BU50" s="132">
        <v>0</v>
      </c>
      <c r="BV50" s="132">
        <v>0</v>
      </c>
      <c r="BW50" s="132">
        <v>19</v>
      </c>
      <c r="BX50" s="132">
        <v>4</v>
      </c>
      <c r="BY50" s="132">
        <v>11</v>
      </c>
      <c r="BZ50" s="132">
        <v>3</v>
      </c>
      <c r="CA50" s="132">
        <v>0</v>
      </c>
      <c r="CB50" s="132">
        <v>0</v>
      </c>
      <c r="CC50" s="132">
        <v>0</v>
      </c>
      <c r="CD50" s="132">
        <v>0</v>
      </c>
      <c r="CE50" s="132">
        <v>0</v>
      </c>
      <c r="CF50" s="132">
        <v>45</v>
      </c>
      <c r="CG50" s="128">
        <f t="shared" si="0"/>
        <v>6</v>
      </c>
      <c r="CH50" s="128">
        <f t="shared" si="1"/>
        <v>45</v>
      </c>
      <c r="CI50" s="128">
        <f t="shared" si="2"/>
        <v>52</v>
      </c>
      <c r="CJ50" s="109">
        <v>818</v>
      </c>
      <c r="CK50" s="109">
        <f t="shared" si="3"/>
        <v>818</v>
      </c>
      <c r="CL50" s="109">
        <v>42070</v>
      </c>
    </row>
    <row r="51" spans="1:90">
      <c r="A51" s="166" t="s">
        <v>2227</v>
      </c>
      <c r="B51" s="132">
        <v>0</v>
      </c>
      <c r="C51" s="132">
        <v>0</v>
      </c>
      <c r="D51" s="132">
        <v>0</v>
      </c>
      <c r="E51" s="132">
        <v>4</v>
      </c>
      <c r="F51" s="132">
        <v>3</v>
      </c>
      <c r="G51" s="132">
        <v>26</v>
      </c>
      <c r="H51" s="132">
        <v>0</v>
      </c>
      <c r="I51" s="132">
        <v>1</v>
      </c>
      <c r="J51" s="132">
        <v>0</v>
      </c>
      <c r="K51" s="132">
        <v>31</v>
      </c>
      <c r="L51" s="132">
        <v>3</v>
      </c>
      <c r="M51" s="132">
        <v>0</v>
      </c>
      <c r="N51" s="132">
        <v>1</v>
      </c>
      <c r="O51" s="132">
        <v>10</v>
      </c>
      <c r="P51" s="132">
        <v>5</v>
      </c>
      <c r="Q51" s="132">
        <v>3</v>
      </c>
      <c r="R51" s="132">
        <v>0</v>
      </c>
      <c r="S51" s="132">
        <v>0</v>
      </c>
      <c r="T51" s="132">
        <v>2</v>
      </c>
      <c r="U51" s="132">
        <v>0</v>
      </c>
      <c r="V51" s="132">
        <v>36</v>
      </c>
      <c r="W51" s="132">
        <v>1</v>
      </c>
      <c r="X51" s="132">
        <v>1</v>
      </c>
      <c r="Y51" s="132">
        <v>2</v>
      </c>
      <c r="Z51" s="132">
        <v>0</v>
      </c>
      <c r="AA51" s="132">
        <v>0</v>
      </c>
      <c r="AB51" s="132">
        <v>0</v>
      </c>
      <c r="AC51" s="132">
        <v>0</v>
      </c>
      <c r="AD51" s="132">
        <v>2</v>
      </c>
      <c r="AE51" s="132">
        <v>19</v>
      </c>
      <c r="AF51" s="132">
        <v>1</v>
      </c>
      <c r="AG51" s="132">
        <v>0</v>
      </c>
      <c r="AH51" s="132">
        <v>0</v>
      </c>
      <c r="AI51" s="132">
        <v>24</v>
      </c>
      <c r="AJ51" s="132">
        <v>0</v>
      </c>
      <c r="AK51" s="132">
        <v>0</v>
      </c>
      <c r="AL51" s="132">
        <v>0</v>
      </c>
      <c r="AM51" s="132">
        <v>0</v>
      </c>
      <c r="AN51" s="132">
        <v>12</v>
      </c>
      <c r="AO51" s="132">
        <v>2</v>
      </c>
      <c r="AP51" s="132">
        <v>4</v>
      </c>
      <c r="AQ51" s="132">
        <v>1</v>
      </c>
      <c r="AR51" s="132">
        <v>1</v>
      </c>
      <c r="AS51" s="132">
        <v>0</v>
      </c>
      <c r="AT51" s="132">
        <v>4</v>
      </c>
      <c r="AU51" s="132">
        <v>0</v>
      </c>
      <c r="AV51" s="132">
        <v>4</v>
      </c>
      <c r="AW51" s="132">
        <v>0</v>
      </c>
      <c r="AX51" s="132">
        <v>2</v>
      </c>
      <c r="AY51" s="132">
        <v>0</v>
      </c>
      <c r="AZ51" s="132">
        <v>214</v>
      </c>
      <c r="BA51" s="132">
        <v>28</v>
      </c>
      <c r="BB51" s="132">
        <v>11</v>
      </c>
      <c r="BC51" s="132">
        <v>9</v>
      </c>
      <c r="BD51" s="132">
        <v>9</v>
      </c>
      <c r="BE51" s="132">
        <v>37</v>
      </c>
      <c r="BF51" s="132">
        <v>0</v>
      </c>
      <c r="BG51" s="132">
        <v>6</v>
      </c>
      <c r="BH51" s="132">
        <v>7</v>
      </c>
      <c r="BI51" s="132">
        <v>2</v>
      </c>
      <c r="BJ51" s="132">
        <v>0</v>
      </c>
      <c r="BK51" s="132">
        <v>8</v>
      </c>
      <c r="BL51" s="132">
        <v>1</v>
      </c>
      <c r="BM51" s="132">
        <v>0</v>
      </c>
      <c r="BN51" s="132">
        <v>0</v>
      </c>
      <c r="BO51" s="132">
        <v>0</v>
      </c>
      <c r="BP51" s="132">
        <v>3</v>
      </c>
      <c r="BQ51" s="132">
        <v>1</v>
      </c>
      <c r="BR51" s="132">
        <v>1</v>
      </c>
      <c r="BS51" s="132">
        <v>0</v>
      </c>
      <c r="BT51" s="132">
        <v>1</v>
      </c>
      <c r="BU51" s="132">
        <v>1</v>
      </c>
      <c r="BV51" s="132">
        <v>1</v>
      </c>
      <c r="BW51" s="132">
        <v>36</v>
      </c>
      <c r="BX51" s="132">
        <v>17</v>
      </c>
      <c r="BY51" s="132">
        <v>23</v>
      </c>
      <c r="BZ51" s="132">
        <v>0</v>
      </c>
      <c r="CA51" s="132">
        <v>0</v>
      </c>
      <c r="CB51" s="132">
        <v>0</v>
      </c>
      <c r="CC51" s="132">
        <v>0</v>
      </c>
      <c r="CD51" s="132">
        <v>0</v>
      </c>
      <c r="CE51" s="132">
        <v>0</v>
      </c>
      <c r="CF51" s="132">
        <v>12</v>
      </c>
      <c r="CG51" s="128">
        <f t="shared" si="0"/>
        <v>5</v>
      </c>
      <c r="CH51" s="128">
        <f t="shared" si="1"/>
        <v>12</v>
      </c>
      <c r="CI51" s="128">
        <f t="shared" si="2"/>
        <v>88</v>
      </c>
      <c r="CJ51" s="109">
        <v>633</v>
      </c>
      <c r="CK51" s="109">
        <f t="shared" si="3"/>
        <v>633</v>
      </c>
      <c r="CL51" s="109">
        <v>45024</v>
      </c>
    </row>
    <row r="52" spans="1:90">
      <c r="A52" s="166" t="s">
        <v>2228</v>
      </c>
      <c r="B52" s="132">
        <v>2</v>
      </c>
      <c r="C52" s="132">
        <v>1</v>
      </c>
      <c r="D52" s="132">
        <v>0</v>
      </c>
      <c r="E52" s="132">
        <v>16</v>
      </c>
      <c r="F52" s="132">
        <v>8</v>
      </c>
      <c r="G52" s="132">
        <v>9</v>
      </c>
      <c r="H52" s="132">
        <v>1</v>
      </c>
      <c r="I52" s="132">
        <v>7</v>
      </c>
      <c r="J52" s="132">
        <v>0</v>
      </c>
      <c r="K52" s="132">
        <v>165</v>
      </c>
      <c r="L52" s="132">
        <v>1</v>
      </c>
      <c r="M52" s="132">
        <v>2</v>
      </c>
      <c r="N52" s="132">
        <v>0</v>
      </c>
      <c r="O52" s="132">
        <v>38</v>
      </c>
      <c r="P52" s="132">
        <v>1</v>
      </c>
      <c r="Q52" s="132">
        <v>1</v>
      </c>
      <c r="R52" s="132">
        <v>14</v>
      </c>
      <c r="S52" s="132">
        <v>0</v>
      </c>
      <c r="T52" s="132">
        <v>2</v>
      </c>
      <c r="U52" s="132">
        <v>2</v>
      </c>
      <c r="V52" s="132">
        <v>64</v>
      </c>
      <c r="W52" s="132">
        <v>8</v>
      </c>
      <c r="X52" s="132">
        <v>0</v>
      </c>
      <c r="Y52" s="132">
        <v>3</v>
      </c>
      <c r="Z52" s="132">
        <v>0</v>
      </c>
      <c r="AA52" s="132">
        <v>3</v>
      </c>
      <c r="AB52" s="132">
        <v>0</v>
      </c>
      <c r="AC52" s="132">
        <v>0</v>
      </c>
      <c r="AD52" s="132">
        <v>2</v>
      </c>
      <c r="AE52" s="132">
        <v>11</v>
      </c>
      <c r="AF52" s="132">
        <v>5</v>
      </c>
      <c r="AG52" s="132">
        <v>1</v>
      </c>
      <c r="AH52" s="132">
        <v>3</v>
      </c>
      <c r="AI52" s="132">
        <v>107</v>
      </c>
      <c r="AJ52" s="132">
        <v>5</v>
      </c>
      <c r="AK52" s="132">
        <v>2</v>
      </c>
      <c r="AL52" s="132">
        <v>12</v>
      </c>
      <c r="AM52" s="132">
        <v>1</v>
      </c>
      <c r="AN52" s="132">
        <v>47</v>
      </c>
      <c r="AO52" s="132">
        <v>9</v>
      </c>
      <c r="AP52" s="132">
        <v>5</v>
      </c>
      <c r="AQ52" s="132">
        <v>0</v>
      </c>
      <c r="AR52" s="132">
        <v>0</v>
      </c>
      <c r="AS52" s="132">
        <v>0</v>
      </c>
      <c r="AT52" s="132">
        <v>4</v>
      </c>
      <c r="AU52" s="132">
        <v>1</v>
      </c>
      <c r="AV52" s="132">
        <v>1</v>
      </c>
      <c r="AW52" s="132">
        <v>1</v>
      </c>
      <c r="AX52" s="132">
        <v>5</v>
      </c>
      <c r="AY52" s="132">
        <v>0</v>
      </c>
      <c r="AZ52" s="132">
        <v>42</v>
      </c>
      <c r="BA52" s="132">
        <v>527</v>
      </c>
      <c r="BB52" s="132">
        <v>23</v>
      </c>
      <c r="BC52" s="132">
        <v>15</v>
      </c>
      <c r="BD52" s="132">
        <v>15</v>
      </c>
      <c r="BE52" s="132">
        <v>35</v>
      </c>
      <c r="BF52" s="132">
        <v>0</v>
      </c>
      <c r="BG52" s="132">
        <v>50</v>
      </c>
      <c r="BH52" s="132">
        <v>32</v>
      </c>
      <c r="BI52" s="132">
        <v>13</v>
      </c>
      <c r="BJ52" s="132">
        <v>0</v>
      </c>
      <c r="BK52" s="132">
        <v>3</v>
      </c>
      <c r="BL52" s="132">
        <v>0</v>
      </c>
      <c r="BM52" s="132">
        <v>1</v>
      </c>
      <c r="BN52" s="132">
        <v>0</v>
      </c>
      <c r="BO52" s="132">
        <v>0</v>
      </c>
      <c r="BP52" s="132">
        <v>1</v>
      </c>
      <c r="BQ52" s="132">
        <v>1</v>
      </c>
      <c r="BR52" s="132">
        <v>18</v>
      </c>
      <c r="BS52" s="132">
        <v>0</v>
      </c>
      <c r="BT52" s="132">
        <v>4</v>
      </c>
      <c r="BU52" s="132">
        <v>0</v>
      </c>
      <c r="BV52" s="132">
        <v>11</v>
      </c>
      <c r="BW52" s="132">
        <v>90</v>
      </c>
      <c r="BX52" s="132">
        <v>73</v>
      </c>
      <c r="BY52" s="132">
        <v>58</v>
      </c>
      <c r="BZ52" s="132">
        <v>0</v>
      </c>
      <c r="CA52" s="132">
        <v>0</v>
      </c>
      <c r="CB52" s="132">
        <v>0</v>
      </c>
      <c r="CC52" s="132">
        <v>0</v>
      </c>
      <c r="CD52" s="132">
        <v>0</v>
      </c>
      <c r="CE52" s="132">
        <v>0</v>
      </c>
      <c r="CF52" s="132">
        <v>61</v>
      </c>
      <c r="CG52" s="128">
        <f t="shared" si="0"/>
        <v>1</v>
      </c>
      <c r="CH52" s="128">
        <f t="shared" si="1"/>
        <v>63</v>
      </c>
      <c r="CI52" s="128">
        <f t="shared" si="2"/>
        <v>268</v>
      </c>
      <c r="CJ52" s="109">
        <v>1643</v>
      </c>
      <c r="CK52" s="109">
        <f t="shared" si="3"/>
        <v>1643</v>
      </c>
      <c r="CL52" s="109">
        <v>79331</v>
      </c>
    </row>
    <row r="53" spans="1:90">
      <c r="A53" s="166" t="s">
        <v>2229</v>
      </c>
      <c r="B53" s="132">
        <v>1</v>
      </c>
      <c r="C53" s="132">
        <v>3</v>
      </c>
      <c r="D53" s="132">
        <v>2</v>
      </c>
      <c r="E53" s="132">
        <v>2</v>
      </c>
      <c r="F53" s="132">
        <v>7</v>
      </c>
      <c r="G53" s="132">
        <v>21</v>
      </c>
      <c r="H53" s="132">
        <v>5</v>
      </c>
      <c r="I53" s="132">
        <v>4</v>
      </c>
      <c r="J53" s="132">
        <v>0</v>
      </c>
      <c r="K53" s="132">
        <v>12</v>
      </c>
      <c r="L53" s="132">
        <v>7</v>
      </c>
      <c r="M53" s="132">
        <v>2</v>
      </c>
      <c r="N53" s="132">
        <v>10</v>
      </c>
      <c r="O53" s="132">
        <v>16</v>
      </c>
      <c r="P53" s="132">
        <v>2</v>
      </c>
      <c r="Q53" s="132">
        <v>3</v>
      </c>
      <c r="R53" s="132">
        <v>18</v>
      </c>
      <c r="S53" s="132">
        <v>0</v>
      </c>
      <c r="T53" s="132">
        <v>4</v>
      </c>
      <c r="U53" s="132">
        <v>0</v>
      </c>
      <c r="V53" s="132">
        <v>46</v>
      </c>
      <c r="W53" s="132">
        <v>31</v>
      </c>
      <c r="X53" s="132">
        <v>5</v>
      </c>
      <c r="Y53" s="132">
        <v>8</v>
      </c>
      <c r="Z53" s="132">
        <v>0</v>
      </c>
      <c r="AA53" s="132">
        <v>1</v>
      </c>
      <c r="AB53" s="132">
        <v>1</v>
      </c>
      <c r="AC53" s="132">
        <v>5</v>
      </c>
      <c r="AD53" s="132">
        <v>11</v>
      </c>
      <c r="AE53" s="132">
        <v>93</v>
      </c>
      <c r="AF53" s="132">
        <v>0</v>
      </c>
      <c r="AG53" s="132">
        <v>1</v>
      </c>
      <c r="AH53" s="132">
        <v>1</v>
      </c>
      <c r="AI53" s="132">
        <v>34</v>
      </c>
      <c r="AJ53" s="132">
        <v>7</v>
      </c>
      <c r="AK53" s="132">
        <v>6</v>
      </c>
      <c r="AL53" s="132">
        <v>17</v>
      </c>
      <c r="AM53" s="132">
        <v>4</v>
      </c>
      <c r="AN53" s="132">
        <v>58</v>
      </c>
      <c r="AO53" s="132">
        <v>0</v>
      </c>
      <c r="AP53" s="132">
        <v>36</v>
      </c>
      <c r="AQ53" s="132">
        <v>5</v>
      </c>
      <c r="AR53" s="132">
        <v>10</v>
      </c>
      <c r="AS53" s="132">
        <v>0</v>
      </c>
      <c r="AT53" s="132">
        <v>23</v>
      </c>
      <c r="AU53" s="132">
        <v>11</v>
      </c>
      <c r="AV53" s="132">
        <v>12</v>
      </c>
      <c r="AW53" s="132">
        <v>0</v>
      </c>
      <c r="AX53" s="132">
        <v>11</v>
      </c>
      <c r="AY53" s="132">
        <v>4</v>
      </c>
      <c r="AZ53" s="132">
        <v>15</v>
      </c>
      <c r="BA53" s="132">
        <v>16</v>
      </c>
      <c r="BB53" s="132">
        <v>1564</v>
      </c>
      <c r="BC53" s="132">
        <v>8</v>
      </c>
      <c r="BD53" s="132">
        <v>11</v>
      </c>
      <c r="BE53" s="132">
        <v>9</v>
      </c>
      <c r="BF53" s="132">
        <v>0</v>
      </c>
      <c r="BG53" s="132">
        <v>11</v>
      </c>
      <c r="BH53" s="132">
        <v>1</v>
      </c>
      <c r="BI53" s="132">
        <v>13</v>
      </c>
      <c r="BJ53" s="132">
        <v>0</v>
      </c>
      <c r="BK53" s="132">
        <v>5</v>
      </c>
      <c r="BL53" s="132">
        <v>6</v>
      </c>
      <c r="BM53" s="132">
        <v>1</v>
      </c>
      <c r="BN53" s="132">
        <v>4</v>
      </c>
      <c r="BO53" s="132">
        <v>0</v>
      </c>
      <c r="BP53" s="132">
        <v>13</v>
      </c>
      <c r="BQ53" s="132">
        <v>1</v>
      </c>
      <c r="BR53" s="132">
        <v>3</v>
      </c>
      <c r="BS53" s="132">
        <v>1</v>
      </c>
      <c r="BT53" s="132">
        <v>7</v>
      </c>
      <c r="BU53" s="132">
        <v>13</v>
      </c>
      <c r="BV53" s="132">
        <v>39</v>
      </c>
      <c r="BW53" s="132">
        <v>48</v>
      </c>
      <c r="BX53" s="132">
        <v>36</v>
      </c>
      <c r="BY53" s="132">
        <v>44</v>
      </c>
      <c r="BZ53" s="132">
        <v>0</v>
      </c>
      <c r="CA53" s="132">
        <v>0</v>
      </c>
      <c r="CB53" s="132">
        <v>4</v>
      </c>
      <c r="CC53" s="132">
        <v>0</v>
      </c>
      <c r="CD53" s="132">
        <v>1</v>
      </c>
      <c r="CE53" s="132">
        <v>0</v>
      </c>
      <c r="CF53" s="132">
        <v>39</v>
      </c>
      <c r="CG53" s="128">
        <f t="shared" si="0"/>
        <v>2</v>
      </c>
      <c r="CH53" s="128">
        <f t="shared" si="1"/>
        <v>45</v>
      </c>
      <c r="CI53" s="128">
        <f t="shared" si="2"/>
        <v>186</v>
      </c>
      <c r="CJ53" s="109">
        <v>2473</v>
      </c>
      <c r="CK53" s="109">
        <f t="shared" si="3"/>
        <v>2473</v>
      </c>
      <c r="CL53" s="109">
        <v>100836</v>
      </c>
    </row>
    <row r="54" spans="1:90">
      <c r="A54" s="166" t="s">
        <v>2230</v>
      </c>
      <c r="B54" s="132">
        <v>4</v>
      </c>
      <c r="C54" s="132">
        <v>7</v>
      </c>
      <c r="D54" s="132">
        <v>0</v>
      </c>
      <c r="E54" s="132">
        <v>10</v>
      </c>
      <c r="F54" s="132">
        <v>44</v>
      </c>
      <c r="G54" s="132">
        <v>5</v>
      </c>
      <c r="H54" s="132">
        <v>1</v>
      </c>
      <c r="I54" s="132">
        <v>102</v>
      </c>
      <c r="J54" s="132">
        <v>0</v>
      </c>
      <c r="K54" s="132">
        <v>49</v>
      </c>
      <c r="L54" s="132">
        <v>26</v>
      </c>
      <c r="M54" s="132">
        <v>22</v>
      </c>
      <c r="N54" s="132">
        <v>21</v>
      </c>
      <c r="O54" s="132">
        <v>307</v>
      </c>
      <c r="P54" s="132">
        <v>28</v>
      </c>
      <c r="Q54" s="132">
        <v>19</v>
      </c>
      <c r="R54" s="132">
        <v>60</v>
      </c>
      <c r="S54" s="132">
        <v>0</v>
      </c>
      <c r="T54" s="132">
        <v>11</v>
      </c>
      <c r="U54" s="132">
        <v>3</v>
      </c>
      <c r="V54" s="132">
        <v>107</v>
      </c>
      <c r="W54" s="132">
        <v>56</v>
      </c>
      <c r="X54" s="132">
        <v>11</v>
      </c>
      <c r="Y54" s="132">
        <v>25</v>
      </c>
      <c r="Z54" s="132">
        <v>4</v>
      </c>
      <c r="AA54" s="132">
        <v>10</v>
      </c>
      <c r="AB54" s="132">
        <v>2</v>
      </c>
      <c r="AC54" s="132">
        <v>10</v>
      </c>
      <c r="AD54" s="132">
        <v>15</v>
      </c>
      <c r="AE54" s="132">
        <v>35</v>
      </c>
      <c r="AF54" s="132">
        <v>30</v>
      </c>
      <c r="AG54" s="132">
        <v>0</v>
      </c>
      <c r="AH54" s="132">
        <v>35</v>
      </c>
      <c r="AI54" s="132">
        <v>99</v>
      </c>
      <c r="AJ54" s="132">
        <v>19</v>
      </c>
      <c r="AK54" s="132">
        <v>5</v>
      </c>
      <c r="AL54" s="132">
        <v>65</v>
      </c>
      <c r="AM54" s="132">
        <v>5</v>
      </c>
      <c r="AN54" s="132">
        <v>246</v>
      </c>
      <c r="AO54" s="132">
        <v>1</v>
      </c>
      <c r="AP54" s="132">
        <v>29</v>
      </c>
      <c r="AQ54" s="132">
        <v>2</v>
      </c>
      <c r="AR54" s="132">
        <v>3</v>
      </c>
      <c r="AS54" s="132">
        <v>1</v>
      </c>
      <c r="AT54" s="132">
        <v>60</v>
      </c>
      <c r="AU54" s="132">
        <v>20</v>
      </c>
      <c r="AV54" s="132">
        <v>1</v>
      </c>
      <c r="AW54" s="132">
        <v>7</v>
      </c>
      <c r="AX54" s="132">
        <v>173</v>
      </c>
      <c r="AY54" s="132">
        <v>3</v>
      </c>
      <c r="AZ54" s="132">
        <v>4</v>
      </c>
      <c r="BA54" s="132">
        <v>5</v>
      </c>
      <c r="BB54" s="132">
        <v>8</v>
      </c>
      <c r="BC54" s="132">
        <v>2853</v>
      </c>
      <c r="BD54" s="132">
        <v>131</v>
      </c>
      <c r="BE54" s="132">
        <v>69</v>
      </c>
      <c r="BF54" s="132">
        <v>0</v>
      </c>
      <c r="BG54" s="132">
        <v>84</v>
      </c>
      <c r="BH54" s="132">
        <v>7</v>
      </c>
      <c r="BI54" s="132">
        <v>40</v>
      </c>
      <c r="BJ54" s="132">
        <v>0</v>
      </c>
      <c r="BK54" s="132">
        <v>26</v>
      </c>
      <c r="BL54" s="132">
        <v>1</v>
      </c>
      <c r="BM54" s="132">
        <v>5</v>
      </c>
      <c r="BN54" s="132">
        <v>2</v>
      </c>
      <c r="BO54" s="132">
        <v>0</v>
      </c>
      <c r="BP54" s="132">
        <v>18</v>
      </c>
      <c r="BQ54" s="132">
        <v>0</v>
      </c>
      <c r="BR54" s="132">
        <v>262</v>
      </c>
      <c r="BS54" s="132">
        <v>0</v>
      </c>
      <c r="BT54" s="132">
        <v>83</v>
      </c>
      <c r="BU54" s="132">
        <v>11</v>
      </c>
      <c r="BV54" s="132">
        <v>34</v>
      </c>
      <c r="BW54" s="132">
        <v>217</v>
      </c>
      <c r="BX54" s="132">
        <v>174</v>
      </c>
      <c r="BY54" s="132">
        <v>126</v>
      </c>
      <c r="BZ54" s="132">
        <v>4</v>
      </c>
      <c r="CA54" s="132">
        <v>1</v>
      </c>
      <c r="CB54" s="132">
        <v>0</v>
      </c>
      <c r="CC54" s="132">
        <v>1</v>
      </c>
      <c r="CD54" s="132">
        <v>1</v>
      </c>
      <c r="CE54" s="132">
        <v>0</v>
      </c>
      <c r="CF54" s="132">
        <v>153</v>
      </c>
      <c r="CG54" s="128">
        <f t="shared" si="0"/>
        <v>28</v>
      </c>
      <c r="CH54" s="128">
        <f t="shared" si="1"/>
        <v>158</v>
      </c>
      <c r="CI54" s="128">
        <f t="shared" si="2"/>
        <v>763</v>
      </c>
      <c r="CJ54" s="109">
        <v>6118</v>
      </c>
      <c r="CK54" s="109">
        <f t="shared" si="3"/>
        <v>6118</v>
      </c>
      <c r="CL54" s="109">
        <v>239313</v>
      </c>
    </row>
    <row r="55" spans="1:90">
      <c r="A55" s="166" t="s">
        <v>2231</v>
      </c>
      <c r="B55" s="132">
        <v>24</v>
      </c>
      <c r="C55" s="132">
        <v>2</v>
      </c>
      <c r="D55" s="132">
        <v>1</v>
      </c>
      <c r="E55" s="132">
        <v>6</v>
      </c>
      <c r="F55" s="132">
        <v>5</v>
      </c>
      <c r="G55" s="132">
        <v>9</v>
      </c>
      <c r="H55" s="132">
        <v>0</v>
      </c>
      <c r="I55" s="132">
        <v>45</v>
      </c>
      <c r="J55" s="132">
        <v>0</v>
      </c>
      <c r="K55" s="132">
        <v>41</v>
      </c>
      <c r="L55" s="132">
        <v>161</v>
      </c>
      <c r="M55" s="132">
        <v>5</v>
      </c>
      <c r="N55" s="132">
        <v>7</v>
      </c>
      <c r="O55" s="132">
        <v>126</v>
      </c>
      <c r="P55" s="132">
        <v>27</v>
      </c>
      <c r="Q55" s="132">
        <v>6</v>
      </c>
      <c r="R55" s="132">
        <v>20</v>
      </c>
      <c r="S55" s="132">
        <v>0</v>
      </c>
      <c r="T55" s="132">
        <v>4</v>
      </c>
      <c r="U55" s="132">
        <v>5</v>
      </c>
      <c r="V55" s="132">
        <v>135</v>
      </c>
      <c r="W55" s="132">
        <v>28</v>
      </c>
      <c r="X55" s="132">
        <v>8</v>
      </c>
      <c r="Y55" s="132">
        <v>21</v>
      </c>
      <c r="Z55" s="132">
        <v>1</v>
      </c>
      <c r="AA55" s="132">
        <v>6</v>
      </c>
      <c r="AB55" s="132">
        <v>9</v>
      </c>
      <c r="AC55" s="132">
        <v>25</v>
      </c>
      <c r="AD55" s="132">
        <v>28</v>
      </c>
      <c r="AE55" s="132">
        <v>14</v>
      </c>
      <c r="AF55" s="132">
        <v>94</v>
      </c>
      <c r="AG55" s="132">
        <v>4</v>
      </c>
      <c r="AH55" s="132">
        <v>99</v>
      </c>
      <c r="AI55" s="132">
        <v>86</v>
      </c>
      <c r="AJ55" s="132">
        <v>17</v>
      </c>
      <c r="AK55" s="132">
        <v>20</v>
      </c>
      <c r="AL55" s="132">
        <v>23</v>
      </c>
      <c r="AM55" s="132">
        <v>13</v>
      </c>
      <c r="AN55" s="132">
        <v>159</v>
      </c>
      <c r="AO55" s="132">
        <v>6</v>
      </c>
      <c r="AP55" s="132">
        <v>20</v>
      </c>
      <c r="AQ55" s="132">
        <v>5</v>
      </c>
      <c r="AR55" s="132">
        <v>3</v>
      </c>
      <c r="AS55" s="132">
        <v>7</v>
      </c>
      <c r="AT55" s="132">
        <v>26</v>
      </c>
      <c r="AU55" s="132">
        <v>13</v>
      </c>
      <c r="AV55" s="132">
        <v>17</v>
      </c>
      <c r="AW55" s="132">
        <v>7</v>
      </c>
      <c r="AX55" s="132">
        <v>133</v>
      </c>
      <c r="AY55" s="132">
        <v>30</v>
      </c>
      <c r="AZ55" s="132">
        <v>15</v>
      </c>
      <c r="BA55" s="132">
        <v>4</v>
      </c>
      <c r="BB55" s="132">
        <v>6</v>
      </c>
      <c r="BC55" s="132">
        <v>100</v>
      </c>
      <c r="BD55" s="132">
        <v>1638</v>
      </c>
      <c r="BE55" s="132">
        <v>30</v>
      </c>
      <c r="BF55" s="132">
        <v>14</v>
      </c>
      <c r="BG55" s="132">
        <v>125</v>
      </c>
      <c r="BH55" s="132">
        <v>9</v>
      </c>
      <c r="BI55" s="132">
        <v>13</v>
      </c>
      <c r="BJ55" s="132">
        <v>0</v>
      </c>
      <c r="BK55" s="132">
        <v>6</v>
      </c>
      <c r="BL55" s="132">
        <v>18</v>
      </c>
      <c r="BM55" s="132">
        <v>1</v>
      </c>
      <c r="BN55" s="132">
        <v>5</v>
      </c>
      <c r="BO55" s="132">
        <v>2</v>
      </c>
      <c r="BP55" s="132">
        <v>3</v>
      </c>
      <c r="BQ55" s="132">
        <v>0</v>
      </c>
      <c r="BR55" s="132">
        <v>135</v>
      </c>
      <c r="BS55" s="132">
        <v>1</v>
      </c>
      <c r="BT55" s="132">
        <v>82</v>
      </c>
      <c r="BU55" s="132">
        <v>8</v>
      </c>
      <c r="BV55" s="132">
        <v>17</v>
      </c>
      <c r="BW55" s="132">
        <v>338</v>
      </c>
      <c r="BX55" s="132">
        <v>168</v>
      </c>
      <c r="BY55" s="132">
        <v>193</v>
      </c>
      <c r="BZ55" s="132">
        <v>7</v>
      </c>
      <c r="CA55" s="132">
        <v>1</v>
      </c>
      <c r="CB55" s="132">
        <v>0</v>
      </c>
      <c r="CC55" s="132">
        <v>0</v>
      </c>
      <c r="CD55" s="132">
        <v>1</v>
      </c>
      <c r="CE55" s="132">
        <v>3</v>
      </c>
      <c r="CF55" s="132">
        <v>61</v>
      </c>
      <c r="CG55" s="128">
        <f t="shared" si="0"/>
        <v>27</v>
      </c>
      <c r="CH55" s="128">
        <f t="shared" si="1"/>
        <v>81</v>
      </c>
      <c r="CI55" s="128">
        <f t="shared" si="2"/>
        <v>858</v>
      </c>
      <c r="CJ55" s="109">
        <v>4555</v>
      </c>
      <c r="CK55" s="109">
        <f t="shared" si="3"/>
        <v>4555</v>
      </c>
      <c r="CL55" s="109">
        <v>276731</v>
      </c>
    </row>
    <row r="56" spans="1:90">
      <c r="A56" s="166" t="s">
        <v>2232</v>
      </c>
      <c r="B56" s="132">
        <v>0</v>
      </c>
      <c r="C56" s="132">
        <v>4</v>
      </c>
      <c r="D56" s="132">
        <v>0</v>
      </c>
      <c r="E56" s="132">
        <v>1</v>
      </c>
      <c r="F56" s="132">
        <v>39</v>
      </c>
      <c r="G56" s="132">
        <v>3</v>
      </c>
      <c r="H56" s="132">
        <v>2</v>
      </c>
      <c r="I56" s="132">
        <v>11</v>
      </c>
      <c r="J56" s="132">
        <v>0</v>
      </c>
      <c r="K56" s="132">
        <v>200</v>
      </c>
      <c r="L56" s="132">
        <v>1</v>
      </c>
      <c r="M56" s="132">
        <v>8</v>
      </c>
      <c r="N56" s="132">
        <v>0</v>
      </c>
      <c r="O56" s="132">
        <v>85</v>
      </c>
      <c r="P56" s="132">
        <v>4</v>
      </c>
      <c r="Q56" s="132">
        <v>59</v>
      </c>
      <c r="R56" s="132">
        <v>80</v>
      </c>
      <c r="S56" s="132">
        <v>0</v>
      </c>
      <c r="T56" s="132">
        <v>3</v>
      </c>
      <c r="U56" s="132">
        <v>2</v>
      </c>
      <c r="V56" s="132">
        <v>159</v>
      </c>
      <c r="W56" s="132">
        <v>8</v>
      </c>
      <c r="X56" s="132">
        <v>1</v>
      </c>
      <c r="Y56" s="132">
        <v>7</v>
      </c>
      <c r="Z56" s="132">
        <v>1</v>
      </c>
      <c r="AA56" s="132">
        <v>1</v>
      </c>
      <c r="AB56" s="132">
        <v>0</v>
      </c>
      <c r="AC56" s="132">
        <v>0</v>
      </c>
      <c r="AD56" s="132">
        <v>0</v>
      </c>
      <c r="AE56" s="132">
        <v>16</v>
      </c>
      <c r="AF56" s="132">
        <v>11</v>
      </c>
      <c r="AG56" s="132">
        <v>0</v>
      </c>
      <c r="AH56" s="132">
        <v>0</v>
      </c>
      <c r="AI56" s="132">
        <v>342</v>
      </c>
      <c r="AJ56" s="132">
        <v>4</v>
      </c>
      <c r="AK56" s="132">
        <v>12</v>
      </c>
      <c r="AL56" s="132">
        <v>15</v>
      </c>
      <c r="AM56" s="132">
        <v>0</v>
      </c>
      <c r="AN56" s="132">
        <v>62</v>
      </c>
      <c r="AO56" s="132">
        <v>47</v>
      </c>
      <c r="AP56" s="132">
        <v>25</v>
      </c>
      <c r="AQ56" s="132">
        <v>0</v>
      </c>
      <c r="AR56" s="132">
        <v>0</v>
      </c>
      <c r="AS56" s="132">
        <v>0</v>
      </c>
      <c r="AT56" s="132">
        <v>16</v>
      </c>
      <c r="AU56" s="132">
        <v>2</v>
      </c>
      <c r="AV56" s="132">
        <v>0</v>
      </c>
      <c r="AW56" s="132">
        <v>4</v>
      </c>
      <c r="AX56" s="132">
        <v>36</v>
      </c>
      <c r="AY56" s="132">
        <v>9</v>
      </c>
      <c r="AZ56" s="132">
        <v>9</v>
      </c>
      <c r="BA56" s="132">
        <v>26</v>
      </c>
      <c r="BB56" s="132">
        <v>17</v>
      </c>
      <c r="BC56" s="132">
        <v>36</v>
      </c>
      <c r="BD56" s="132">
        <v>29</v>
      </c>
      <c r="BE56" s="132">
        <v>1548</v>
      </c>
      <c r="BF56" s="132">
        <v>0</v>
      </c>
      <c r="BG56" s="132">
        <v>129</v>
      </c>
      <c r="BH56" s="132">
        <v>8</v>
      </c>
      <c r="BI56" s="132">
        <v>7</v>
      </c>
      <c r="BJ56" s="132">
        <v>0</v>
      </c>
      <c r="BK56" s="132">
        <v>33</v>
      </c>
      <c r="BL56" s="132">
        <v>2</v>
      </c>
      <c r="BM56" s="132">
        <v>4</v>
      </c>
      <c r="BN56" s="132">
        <v>2</v>
      </c>
      <c r="BO56" s="132">
        <v>0</v>
      </c>
      <c r="BP56" s="132">
        <v>2</v>
      </c>
      <c r="BQ56" s="132">
        <v>1</v>
      </c>
      <c r="BR56" s="132">
        <v>10</v>
      </c>
      <c r="BS56" s="132">
        <v>0</v>
      </c>
      <c r="BT56" s="132">
        <v>22</v>
      </c>
      <c r="BU56" s="132">
        <v>0</v>
      </c>
      <c r="BV56" s="132">
        <v>7</v>
      </c>
      <c r="BW56" s="132">
        <v>179</v>
      </c>
      <c r="BX56" s="132">
        <v>81</v>
      </c>
      <c r="BY56" s="132">
        <v>213</v>
      </c>
      <c r="BZ56" s="132">
        <v>6</v>
      </c>
      <c r="CA56" s="132">
        <v>1</v>
      </c>
      <c r="CB56" s="132">
        <v>0</v>
      </c>
      <c r="CC56" s="132">
        <v>0</v>
      </c>
      <c r="CD56" s="132">
        <v>0</v>
      </c>
      <c r="CE56" s="132">
        <v>0</v>
      </c>
      <c r="CF56" s="132">
        <v>84</v>
      </c>
      <c r="CG56" s="128">
        <f t="shared" si="0"/>
        <v>4</v>
      </c>
      <c r="CH56" s="128">
        <f t="shared" si="1"/>
        <v>96</v>
      </c>
      <c r="CI56" s="128">
        <f t="shared" si="2"/>
        <v>535</v>
      </c>
      <c r="CJ56" s="109">
        <v>3736</v>
      </c>
      <c r="CK56" s="109">
        <f t="shared" si="3"/>
        <v>3736</v>
      </c>
      <c r="CL56" s="109">
        <v>201833</v>
      </c>
    </row>
    <row r="57" spans="1:90">
      <c r="A57" s="166" t="s">
        <v>2233</v>
      </c>
      <c r="B57" s="132">
        <v>5</v>
      </c>
      <c r="C57" s="132">
        <v>0</v>
      </c>
      <c r="D57" s="132">
        <v>0</v>
      </c>
      <c r="E57" s="132">
        <v>0</v>
      </c>
      <c r="F57" s="132">
        <v>0</v>
      </c>
      <c r="G57" s="132">
        <v>0</v>
      </c>
      <c r="H57" s="132">
        <v>0</v>
      </c>
      <c r="I57" s="132">
        <v>0</v>
      </c>
      <c r="J57" s="132">
        <v>0</v>
      </c>
      <c r="K57" s="132">
        <v>1</v>
      </c>
      <c r="L57" s="132">
        <v>6</v>
      </c>
      <c r="M57" s="132">
        <v>0</v>
      </c>
      <c r="N57" s="132">
        <v>0</v>
      </c>
      <c r="O57" s="132">
        <v>1</v>
      </c>
      <c r="P57" s="132">
        <v>4</v>
      </c>
      <c r="Q57" s="132">
        <v>0</v>
      </c>
      <c r="R57" s="132">
        <v>5</v>
      </c>
      <c r="S57" s="132">
        <v>0</v>
      </c>
      <c r="T57" s="132">
        <v>0</v>
      </c>
      <c r="U57" s="132">
        <v>0</v>
      </c>
      <c r="V57" s="132">
        <v>4</v>
      </c>
      <c r="W57" s="132">
        <v>0</v>
      </c>
      <c r="X57" s="132">
        <v>1</v>
      </c>
      <c r="Y57" s="132">
        <v>1</v>
      </c>
      <c r="Z57" s="132">
        <v>0</v>
      </c>
      <c r="AA57" s="132">
        <v>0</v>
      </c>
      <c r="AB57" s="132">
        <v>35</v>
      </c>
      <c r="AC57" s="132">
        <v>1</v>
      </c>
      <c r="AD57" s="132">
        <v>1</v>
      </c>
      <c r="AE57" s="132">
        <v>1</v>
      </c>
      <c r="AF57" s="132">
        <v>94</v>
      </c>
      <c r="AG57" s="132">
        <v>5</v>
      </c>
      <c r="AH57" s="132">
        <v>3</v>
      </c>
      <c r="AI57" s="132">
        <v>10</v>
      </c>
      <c r="AJ57" s="132">
        <v>0</v>
      </c>
      <c r="AK57" s="132">
        <v>0</v>
      </c>
      <c r="AL57" s="132">
        <v>1</v>
      </c>
      <c r="AM57" s="132">
        <v>0</v>
      </c>
      <c r="AN57" s="132">
        <v>1</v>
      </c>
      <c r="AO57" s="132">
        <v>0</v>
      </c>
      <c r="AP57" s="132">
        <v>2</v>
      </c>
      <c r="AQ57" s="132">
        <v>0</v>
      </c>
      <c r="AR57" s="132">
        <v>0</v>
      </c>
      <c r="AS57" s="132">
        <v>1</v>
      </c>
      <c r="AT57" s="132">
        <v>0</v>
      </c>
      <c r="AU57" s="132">
        <v>0</v>
      </c>
      <c r="AV57" s="132">
        <v>3</v>
      </c>
      <c r="AW57" s="132">
        <v>0</v>
      </c>
      <c r="AX57" s="132">
        <v>21</v>
      </c>
      <c r="AY57" s="132">
        <v>37</v>
      </c>
      <c r="AZ57" s="132">
        <v>1</v>
      </c>
      <c r="BA57" s="132">
        <v>1</v>
      </c>
      <c r="BB57" s="132">
        <v>2</v>
      </c>
      <c r="BC57" s="132">
        <v>1</v>
      </c>
      <c r="BD57" s="132">
        <v>10</v>
      </c>
      <c r="BE57" s="132">
        <v>1</v>
      </c>
      <c r="BF57" s="132">
        <v>66</v>
      </c>
      <c r="BG57" s="132">
        <v>0</v>
      </c>
      <c r="BH57" s="132">
        <v>0</v>
      </c>
      <c r="BI57" s="132">
        <v>0</v>
      </c>
      <c r="BJ57" s="132">
        <v>0</v>
      </c>
      <c r="BK57" s="132">
        <v>0</v>
      </c>
      <c r="BL57" s="132">
        <v>0</v>
      </c>
      <c r="BM57" s="132">
        <v>0</v>
      </c>
      <c r="BN57" s="132">
        <v>0</v>
      </c>
      <c r="BO57" s="132">
        <v>0</v>
      </c>
      <c r="BP57" s="132">
        <v>0</v>
      </c>
      <c r="BQ57" s="132">
        <v>0</v>
      </c>
      <c r="BR57" s="132">
        <v>2</v>
      </c>
      <c r="BS57" s="132">
        <v>0</v>
      </c>
      <c r="BT57" s="132">
        <v>0</v>
      </c>
      <c r="BU57" s="132">
        <v>1</v>
      </c>
      <c r="BV57" s="132">
        <v>0</v>
      </c>
      <c r="BW57" s="132">
        <v>3</v>
      </c>
      <c r="BX57" s="132">
        <v>4</v>
      </c>
      <c r="BY57" s="132">
        <v>4</v>
      </c>
      <c r="BZ57" s="132">
        <v>3</v>
      </c>
      <c r="CA57" s="132">
        <v>0</v>
      </c>
      <c r="CB57" s="132">
        <v>0</v>
      </c>
      <c r="CC57" s="132">
        <v>0</v>
      </c>
      <c r="CD57" s="132">
        <v>0</v>
      </c>
      <c r="CE57" s="132">
        <v>6</v>
      </c>
      <c r="CF57" s="132">
        <v>25</v>
      </c>
      <c r="CG57" s="128">
        <f t="shared" si="0"/>
        <v>4</v>
      </c>
      <c r="CH57" s="128">
        <f t="shared" si="1"/>
        <v>25</v>
      </c>
      <c r="CI57" s="128">
        <f t="shared" si="2"/>
        <v>12</v>
      </c>
      <c r="CJ57" s="109">
        <v>374</v>
      </c>
      <c r="CK57" s="109">
        <f t="shared" si="3"/>
        <v>374</v>
      </c>
      <c r="CL57" s="109">
        <v>17633</v>
      </c>
    </row>
    <row r="58" spans="1:90">
      <c r="A58" s="166" t="s">
        <v>2234</v>
      </c>
      <c r="B58" s="132">
        <v>16</v>
      </c>
      <c r="C58" s="132">
        <v>11</v>
      </c>
      <c r="D58" s="132">
        <v>6</v>
      </c>
      <c r="E58" s="132">
        <v>19</v>
      </c>
      <c r="F58" s="132">
        <v>124</v>
      </c>
      <c r="G58" s="132">
        <v>22</v>
      </c>
      <c r="H58" s="132">
        <v>5</v>
      </c>
      <c r="I58" s="132">
        <v>33</v>
      </c>
      <c r="J58" s="132">
        <v>2</v>
      </c>
      <c r="K58" s="132">
        <v>111</v>
      </c>
      <c r="L58" s="132">
        <v>14</v>
      </c>
      <c r="M58" s="132">
        <v>50</v>
      </c>
      <c r="N58" s="132">
        <v>10</v>
      </c>
      <c r="O58" s="132">
        <v>230</v>
      </c>
      <c r="P58" s="132">
        <v>62</v>
      </c>
      <c r="Q58" s="132">
        <v>40</v>
      </c>
      <c r="R58" s="132">
        <v>152</v>
      </c>
      <c r="S58" s="132">
        <v>0</v>
      </c>
      <c r="T58" s="132">
        <v>58</v>
      </c>
      <c r="U58" s="132">
        <v>28</v>
      </c>
      <c r="V58" s="132">
        <v>229</v>
      </c>
      <c r="W58" s="132">
        <v>119</v>
      </c>
      <c r="X58" s="132">
        <v>10</v>
      </c>
      <c r="Y58" s="132">
        <v>18</v>
      </c>
      <c r="Z58" s="132">
        <v>14</v>
      </c>
      <c r="AA58" s="132">
        <v>61</v>
      </c>
      <c r="AB58" s="132">
        <v>0</v>
      </c>
      <c r="AC58" s="132">
        <v>17</v>
      </c>
      <c r="AD58" s="132">
        <v>28</v>
      </c>
      <c r="AE58" s="132">
        <v>113</v>
      </c>
      <c r="AF58" s="132">
        <v>68</v>
      </c>
      <c r="AG58" s="132">
        <v>8</v>
      </c>
      <c r="AH58" s="132">
        <v>15</v>
      </c>
      <c r="AI58" s="132">
        <v>228</v>
      </c>
      <c r="AJ58" s="132">
        <v>35</v>
      </c>
      <c r="AK58" s="132">
        <v>25</v>
      </c>
      <c r="AL58" s="132">
        <v>134</v>
      </c>
      <c r="AM58" s="132">
        <v>14</v>
      </c>
      <c r="AN58" s="132">
        <v>569</v>
      </c>
      <c r="AO58" s="132">
        <v>18</v>
      </c>
      <c r="AP58" s="132">
        <v>130</v>
      </c>
      <c r="AQ58" s="132">
        <v>18</v>
      </c>
      <c r="AR58" s="132">
        <v>19</v>
      </c>
      <c r="AS58" s="132">
        <v>3</v>
      </c>
      <c r="AT58" s="132">
        <v>83</v>
      </c>
      <c r="AU58" s="132">
        <v>51</v>
      </c>
      <c r="AV58" s="132">
        <v>24</v>
      </c>
      <c r="AW58" s="132">
        <v>29</v>
      </c>
      <c r="AX58" s="132">
        <v>107</v>
      </c>
      <c r="AY58" s="132">
        <v>7</v>
      </c>
      <c r="AZ58" s="132">
        <v>28</v>
      </c>
      <c r="BA58" s="132">
        <v>39</v>
      </c>
      <c r="BB58" s="132">
        <v>35</v>
      </c>
      <c r="BC58" s="132">
        <v>102</v>
      </c>
      <c r="BD58" s="132">
        <v>172</v>
      </c>
      <c r="BE58" s="132">
        <v>162</v>
      </c>
      <c r="BF58" s="132">
        <v>1</v>
      </c>
      <c r="BG58" s="132">
        <v>2671</v>
      </c>
      <c r="BH58" s="132">
        <v>20</v>
      </c>
      <c r="BI58" s="132">
        <v>89</v>
      </c>
      <c r="BJ58" s="132">
        <v>1</v>
      </c>
      <c r="BK58" s="132">
        <v>55</v>
      </c>
      <c r="BL58" s="132">
        <v>19</v>
      </c>
      <c r="BM58" s="132">
        <v>8</v>
      </c>
      <c r="BN58" s="132">
        <v>3</v>
      </c>
      <c r="BO58" s="132">
        <v>3</v>
      </c>
      <c r="BP58" s="132">
        <v>17</v>
      </c>
      <c r="BQ58" s="132">
        <v>30</v>
      </c>
      <c r="BR58" s="132">
        <v>68</v>
      </c>
      <c r="BS58" s="132">
        <v>1</v>
      </c>
      <c r="BT58" s="132">
        <v>36</v>
      </c>
      <c r="BU58" s="132">
        <v>39</v>
      </c>
      <c r="BV58" s="132">
        <v>39</v>
      </c>
      <c r="BW58" s="132">
        <v>5375</v>
      </c>
      <c r="BX58" s="132">
        <v>403</v>
      </c>
      <c r="BY58" s="132">
        <v>622</v>
      </c>
      <c r="BZ58" s="132">
        <v>18</v>
      </c>
      <c r="CA58" s="132">
        <v>0</v>
      </c>
      <c r="CB58" s="132">
        <v>1</v>
      </c>
      <c r="CC58" s="132">
        <v>1</v>
      </c>
      <c r="CD58" s="132">
        <v>4</v>
      </c>
      <c r="CE58" s="132">
        <v>0</v>
      </c>
      <c r="CF58" s="132">
        <v>816</v>
      </c>
      <c r="CG58" s="128">
        <f t="shared" si="0"/>
        <v>64</v>
      </c>
      <c r="CH58" s="128">
        <f t="shared" si="1"/>
        <v>841</v>
      </c>
      <c r="CI58" s="128">
        <f t="shared" si="2"/>
        <v>6969</v>
      </c>
      <c r="CJ58" s="109">
        <v>14065</v>
      </c>
      <c r="CK58" s="109">
        <f t="shared" si="3"/>
        <v>14065</v>
      </c>
      <c r="CL58" s="109">
        <v>241373</v>
      </c>
    </row>
    <row r="59" spans="1:90">
      <c r="A59" s="166" t="s">
        <v>2235</v>
      </c>
      <c r="B59" s="132">
        <v>0</v>
      </c>
      <c r="C59" s="132">
        <v>1</v>
      </c>
      <c r="D59" s="132">
        <v>1</v>
      </c>
      <c r="E59" s="132">
        <v>17</v>
      </c>
      <c r="F59" s="132">
        <v>7</v>
      </c>
      <c r="G59" s="132">
        <v>4</v>
      </c>
      <c r="H59" s="132">
        <v>1</v>
      </c>
      <c r="I59" s="132">
        <v>5</v>
      </c>
      <c r="J59" s="132">
        <v>0</v>
      </c>
      <c r="K59" s="132">
        <v>28</v>
      </c>
      <c r="L59" s="132">
        <v>2</v>
      </c>
      <c r="M59" s="132">
        <v>1</v>
      </c>
      <c r="N59" s="132">
        <v>0</v>
      </c>
      <c r="O59" s="132">
        <v>6</v>
      </c>
      <c r="P59" s="132">
        <v>2</v>
      </c>
      <c r="Q59" s="132">
        <v>0</v>
      </c>
      <c r="R59" s="132">
        <v>0</v>
      </c>
      <c r="S59" s="132">
        <v>0</v>
      </c>
      <c r="T59" s="132">
        <v>2</v>
      </c>
      <c r="U59" s="132">
        <v>0</v>
      </c>
      <c r="V59" s="132">
        <v>22</v>
      </c>
      <c r="W59" s="132">
        <v>3</v>
      </c>
      <c r="X59" s="132">
        <v>0</v>
      </c>
      <c r="Y59" s="132">
        <v>0</v>
      </c>
      <c r="Z59" s="132">
        <v>0</v>
      </c>
      <c r="AA59" s="132">
        <v>0</v>
      </c>
      <c r="AB59" s="132">
        <v>0</v>
      </c>
      <c r="AC59" s="132">
        <v>0</v>
      </c>
      <c r="AD59" s="132">
        <v>4</v>
      </c>
      <c r="AE59" s="132">
        <v>9</v>
      </c>
      <c r="AF59" s="132">
        <v>0</v>
      </c>
      <c r="AG59" s="132">
        <v>0</v>
      </c>
      <c r="AH59" s="132">
        <v>0</v>
      </c>
      <c r="AI59" s="132">
        <v>26</v>
      </c>
      <c r="AJ59" s="132">
        <v>0</v>
      </c>
      <c r="AK59" s="132">
        <v>0</v>
      </c>
      <c r="AL59" s="132">
        <v>6</v>
      </c>
      <c r="AM59" s="132">
        <v>0</v>
      </c>
      <c r="AN59" s="132">
        <v>18</v>
      </c>
      <c r="AO59" s="132">
        <v>2</v>
      </c>
      <c r="AP59" s="132">
        <v>7</v>
      </c>
      <c r="AQ59" s="132">
        <v>0</v>
      </c>
      <c r="AR59" s="132">
        <v>0</v>
      </c>
      <c r="AS59" s="132">
        <v>0</v>
      </c>
      <c r="AT59" s="132">
        <v>4</v>
      </c>
      <c r="AU59" s="132">
        <v>0</v>
      </c>
      <c r="AV59" s="132">
        <v>0</v>
      </c>
      <c r="AW59" s="132">
        <v>0</v>
      </c>
      <c r="AX59" s="132">
        <v>4</v>
      </c>
      <c r="AY59" s="132">
        <v>5</v>
      </c>
      <c r="AZ59" s="132">
        <v>4</v>
      </c>
      <c r="BA59" s="132">
        <v>26</v>
      </c>
      <c r="BB59" s="132">
        <v>3</v>
      </c>
      <c r="BC59" s="132">
        <v>3</v>
      </c>
      <c r="BD59" s="132">
        <v>4</v>
      </c>
      <c r="BE59" s="132">
        <v>8</v>
      </c>
      <c r="BF59" s="132">
        <v>0</v>
      </c>
      <c r="BG59" s="132">
        <v>13</v>
      </c>
      <c r="BH59" s="132">
        <v>117</v>
      </c>
      <c r="BI59" s="132">
        <v>1</v>
      </c>
      <c r="BJ59" s="132">
        <v>0</v>
      </c>
      <c r="BK59" s="132">
        <v>5</v>
      </c>
      <c r="BL59" s="132">
        <v>1</v>
      </c>
      <c r="BM59" s="132">
        <v>0</v>
      </c>
      <c r="BN59" s="132">
        <v>0</v>
      </c>
      <c r="BO59" s="132">
        <v>0</v>
      </c>
      <c r="BP59" s="132">
        <v>3</v>
      </c>
      <c r="BQ59" s="132">
        <v>0</v>
      </c>
      <c r="BR59" s="132">
        <v>0</v>
      </c>
      <c r="BS59" s="132">
        <v>0</v>
      </c>
      <c r="BT59" s="132">
        <v>1</v>
      </c>
      <c r="BU59" s="132">
        <v>0</v>
      </c>
      <c r="BV59" s="132">
        <v>2</v>
      </c>
      <c r="BW59" s="132">
        <v>69</v>
      </c>
      <c r="BX59" s="132">
        <v>37</v>
      </c>
      <c r="BY59" s="132">
        <v>24</v>
      </c>
      <c r="BZ59" s="132">
        <v>0</v>
      </c>
      <c r="CA59" s="132">
        <v>0</v>
      </c>
      <c r="CB59" s="132">
        <v>0</v>
      </c>
      <c r="CC59" s="132">
        <v>1</v>
      </c>
      <c r="CD59" s="132">
        <v>0</v>
      </c>
      <c r="CE59" s="132">
        <v>0</v>
      </c>
      <c r="CF59" s="132">
        <v>24</v>
      </c>
      <c r="CG59" s="128">
        <f t="shared" si="0"/>
        <v>2</v>
      </c>
      <c r="CH59" s="128">
        <f t="shared" si="1"/>
        <v>24</v>
      </c>
      <c r="CI59" s="128">
        <f t="shared" si="2"/>
        <v>148</v>
      </c>
      <c r="CJ59" s="109">
        <v>533</v>
      </c>
      <c r="CK59" s="109">
        <f t="shared" si="3"/>
        <v>533</v>
      </c>
      <c r="CL59" s="109">
        <v>28660</v>
      </c>
    </row>
    <row r="60" spans="1:90">
      <c r="A60" s="166" t="s">
        <v>2236</v>
      </c>
      <c r="B60" s="132">
        <v>0</v>
      </c>
      <c r="C60" s="132">
        <v>3</v>
      </c>
      <c r="D60" s="132">
        <v>0</v>
      </c>
      <c r="E60" s="132">
        <v>1</v>
      </c>
      <c r="F60" s="132">
        <v>2</v>
      </c>
      <c r="G60" s="132">
        <v>7</v>
      </c>
      <c r="H60" s="132">
        <v>0</v>
      </c>
      <c r="I60" s="132">
        <v>0</v>
      </c>
      <c r="J60" s="132">
        <v>0</v>
      </c>
      <c r="K60" s="132">
        <v>11</v>
      </c>
      <c r="L60" s="132">
        <v>1</v>
      </c>
      <c r="M60" s="132">
        <v>2</v>
      </c>
      <c r="N60" s="132">
        <v>0</v>
      </c>
      <c r="O60" s="132">
        <v>70</v>
      </c>
      <c r="P60" s="132">
        <v>6</v>
      </c>
      <c r="Q60" s="132">
        <v>1</v>
      </c>
      <c r="R60" s="132">
        <v>2</v>
      </c>
      <c r="S60" s="132">
        <v>0</v>
      </c>
      <c r="T60" s="132">
        <v>0</v>
      </c>
      <c r="U60" s="132">
        <v>0</v>
      </c>
      <c r="V60" s="132">
        <v>84</v>
      </c>
      <c r="W60" s="132">
        <v>18</v>
      </c>
      <c r="X60" s="132">
        <v>5</v>
      </c>
      <c r="Y60" s="132">
        <v>11</v>
      </c>
      <c r="Z60" s="132">
        <v>0</v>
      </c>
      <c r="AA60" s="132">
        <v>32</v>
      </c>
      <c r="AB60" s="132">
        <v>0</v>
      </c>
      <c r="AC60" s="132">
        <v>0</v>
      </c>
      <c r="AD60" s="132">
        <v>0</v>
      </c>
      <c r="AE60" s="132">
        <v>0</v>
      </c>
      <c r="AF60" s="132">
        <v>0</v>
      </c>
      <c r="AG60" s="132">
        <v>0</v>
      </c>
      <c r="AH60" s="132">
        <v>2</v>
      </c>
      <c r="AI60" s="132">
        <v>39</v>
      </c>
      <c r="AJ60" s="132">
        <v>4</v>
      </c>
      <c r="AK60" s="132">
        <v>0</v>
      </c>
      <c r="AL60" s="132">
        <v>173</v>
      </c>
      <c r="AM60" s="132">
        <v>0</v>
      </c>
      <c r="AN60" s="132">
        <v>38</v>
      </c>
      <c r="AO60" s="132">
        <v>7</v>
      </c>
      <c r="AP60" s="132">
        <v>25</v>
      </c>
      <c r="AQ60" s="132">
        <v>9</v>
      </c>
      <c r="AR60" s="132">
        <v>0</v>
      </c>
      <c r="AS60" s="132">
        <v>0</v>
      </c>
      <c r="AT60" s="132">
        <v>4</v>
      </c>
      <c r="AU60" s="132">
        <v>2</v>
      </c>
      <c r="AV60" s="132">
        <v>4</v>
      </c>
      <c r="AW60" s="132">
        <v>30</v>
      </c>
      <c r="AX60" s="132">
        <v>2</v>
      </c>
      <c r="AY60" s="132">
        <v>0</v>
      </c>
      <c r="AZ60" s="132">
        <v>0</v>
      </c>
      <c r="BA60" s="132">
        <v>0</v>
      </c>
      <c r="BB60" s="132">
        <v>7</v>
      </c>
      <c r="BC60" s="132">
        <v>21</v>
      </c>
      <c r="BD60" s="132">
        <v>7</v>
      </c>
      <c r="BE60" s="132">
        <v>29</v>
      </c>
      <c r="BF60" s="132">
        <v>0</v>
      </c>
      <c r="BG60" s="132">
        <v>61</v>
      </c>
      <c r="BH60" s="132">
        <v>0</v>
      </c>
      <c r="BI60" s="132">
        <v>289</v>
      </c>
      <c r="BJ60" s="132">
        <v>0</v>
      </c>
      <c r="BK60" s="132">
        <v>0</v>
      </c>
      <c r="BL60" s="132">
        <v>0</v>
      </c>
      <c r="BM60" s="132">
        <v>1</v>
      </c>
      <c r="BN60" s="132">
        <v>0</v>
      </c>
      <c r="BO60" s="132">
        <v>0</v>
      </c>
      <c r="BP60" s="132">
        <v>2</v>
      </c>
      <c r="BQ60" s="132">
        <v>0</v>
      </c>
      <c r="BR60" s="132">
        <v>4</v>
      </c>
      <c r="BS60" s="132">
        <v>1</v>
      </c>
      <c r="BT60" s="132">
        <v>9</v>
      </c>
      <c r="BU60" s="132">
        <v>2</v>
      </c>
      <c r="BV60" s="132">
        <v>9</v>
      </c>
      <c r="BW60" s="132">
        <v>101</v>
      </c>
      <c r="BX60" s="132">
        <v>139</v>
      </c>
      <c r="BY60" s="132">
        <v>104</v>
      </c>
      <c r="BZ60" s="132">
        <v>0</v>
      </c>
      <c r="CA60" s="132">
        <v>9</v>
      </c>
      <c r="CB60" s="132">
        <v>0</v>
      </c>
      <c r="CC60" s="132">
        <v>0</v>
      </c>
      <c r="CD60" s="132">
        <v>0</v>
      </c>
      <c r="CE60" s="132">
        <v>4</v>
      </c>
      <c r="CF60" s="132">
        <v>69</v>
      </c>
      <c r="CG60" s="128">
        <f t="shared" si="0"/>
        <v>6</v>
      </c>
      <c r="CH60" s="128">
        <f t="shared" si="1"/>
        <v>69</v>
      </c>
      <c r="CI60" s="128">
        <f t="shared" si="2"/>
        <v>382</v>
      </c>
      <c r="CJ60" s="109">
        <v>1463</v>
      </c>
      <c r="CK60" s="109">
        <f t="shared" si="3"/>
        <v>1463</v>
      </c>
      <c r="CL60" s="109">
        <v>72855</v>
      </c>
    </row>
    <row r="61" spans="1:90">
      <c r="A61" s="166" t="s">
        <v>2237</v>
      </c>
      <c r="B61" s="132">
        <v>0</v>
      </c>
      <c r="C61" s="132">
        <v>2</v>
      </c>
      <c r="D61" s="132">
        <v>0</v>
      </c>
      <c r="E61" s="132">
        <v>0</v>
      </c>
      <c r="F61" s="132">
        <v>0</v>
      </c>
      <c r="G61" s="132">
        <v>0</v>
      </c>
      <c r="H61" s="132">
        <v>0</v>
      </c>
      <c r="I61" s="132">
        <v>0</v>
      </c>
      <c r="J61" s="132">
        <v>0</v>
      </c>
      <c r="K61" s="132">
        <v>0</v>
      </c>
      <c r="L61" s="132">
        <v>1</v>
      </c>
      <c r="M61" s="132">
        <v>6</v>
      </c>
      <c r="N61" s="132">
        <v>8</v>
      </c>
      <c r="O61" s="132">
        <v>4</v>
      </c>
      <c r="P61" s="132">
        <v>1</v>
      </c>
      <c r="Q61" s="132">
        <v>0</v>
      </c>
      <c r="R61" s="132">
        <v>0</v>
      </c>
      <c r="S61" s="132">
        <v>1</v>
      </c>
      <c r="T61" s="132">
        <v>1</v>
      </c>
      <c r="U61" s="132">
        <v>0</v>
      </c>
      <c r="V61" s="132">
        <v>2</v>
      </c>
      <c r="W61" s="132">
        <v>50</v>
      </c>
      <c r="X61" s="132">
        <v>2</v>
      </c>
      <c r="Y61" s="132">
        <v>3</v>
      </c>
      <c r="Z61" s="132">
        <v>0</v>
      </c>
      <c r="AA61" s="132">
        <v>0</v>
      </c>
      <c r="AB61" s="132">
        <v>0</v>
      </c>
      <c r="AC61" s="132">
        <v>0</v>
      </c>
      <c r="AD61" s="132">
        <v>0</v>
      </c>
      <c r="AE61" s="132">
        <v>0</v>
      </c>
      <c r="AF61" s="132">
        <v>0</v>
      </c>
      <c r="AG61" s="132">
        <v>0</v>
      </c>
      <c r="AH61" s="132">
        <v>0</v>
      </c>
      <c r="AI61" s="132">
        <v>1</v>
      </c>
      <c r="AJ61" s="132">
        <v>54</v>
      </c>
      <c r="AK61" s="132">
        <v>3</v>
      </c>
      <c r="AL61" s="132">
        <v>3</v>
      </c>
      <c r="AM61" s="132">
        <v>1</v>
      </c>
      <c r="AN61" s="132">
        <v>2</v>
      </c>
      <c r="AO61" s="132">
        <v>0</v>
      </c>
      <c r="AP61" s="132">
        <v>3</v>
      </c>
      <c r="AQ61" s="132">
        <v>17</v>
      </c>
      <c r="AR61" s="132">
        <v>19</v>
      </c>
      <c r="AS61" s="132">
        <v>0</v>
      </c>
      <c r="AT61" s="132">
        <v>12</v>
      </c>
      <c r="AU61" s="132">
        <v>52</v>
      </c>
      <c r="AV61" s="132">
        <v>0</v>
      </c>
      <c r="AW61" s="132">
        <v>1</v>
      </c>
      <c r="AX61" s="132">
        <v>0</v>
      </c>
      <c r="AY61" s="132">
        <v>0</v>
      </c>
      <c r="AZ61" s="132">
        <v>0</v>
      </c>
      <c r="BA61" s="132">
        <v>0</v>
      </c>
      <c r="BB61" s="132">
        <v>1</v>
      </c>
      <c r="BC61" s="132">
        <v>0</v>
      </c>
      <c r="BD61" s="132">
        <v>0</v>
      </c>
      <c r="BE61" s="132">
        <v>2</v>
      </c>
      <c r="BF61" s="132">
        <v>0</v>
      </c>
      <c r="BG61" s="132">
        <v>5</v>
      </c>
      <c r="BH61" s="132">
        <v>0</v>
      </c>
      <c r="BI61" s="132">
        <v>1</v>
      </c>
      <c r="BJ61" s="132">
        <v>75</v>
      </c>
      <c r="BK61" s="132">
        <v>0</v>
      </c>
      <c r="BL61" s="132">
        <v>7</v>
      </c>
      <c r="BM61" s="132">
        <v>0</v>
      </c>
      <c r="BN61" s="132">
        <v>0</v>
      </c>
      <c r="BO61" s="132">
        <v>0</v>
      </c>
      <c r="BP61" s="132">
        <v>0</v>
      </c>
      <c r="BQ61" s="132">
        <v>1</v>
      </c>
      <c r="BR61" s="132">
        <v>0</v>
      </c>
      <c r="BS61" s="132">
        <v>0</v>
      </c>
      <c r="BT61" s="132">
        <v>0</v>
      </c>
      <c r="BU61" s="132">
        <v>27</v>
      </c>
      <c r="BV61" s="132">
        <v>35</v>
      </c>
      <c r="BW61" s="132">
        <v>25</v>
      </c>
      <c r="BX61" s="132">
        <v>10</v>
      </c>
      <c r="BY61" s="132">
        <v>10</v>
      </c>
      <c r="BZ61" s="132">
        <v>0</v>
      </c>
      <c r="CA61" s="132">
        <v>0</v>
      </c>
      <c r="CB61" s="132">
        <v>0</v>
      </c>
      <c r="CC61" s="132">
        <v>0</v>
      </c>
      <c r="CD61" s="132">
        <v>0</v>
      </c>
      <c r="CE61" s="132">
        <v>0</v>
      </c>
      <c r="CF61" s="132">
        <v>65</v>
      </c>
      <c r="CG61" s="128">
        <f t="shared" si="0"/>
        <v>1</v>
      </c>
      <c r="CH61" s="128">
        <f t="shared" si="1"/>
        <v>68</v>
      </c>
      <c r="CI61" s="128">
        <f t="shared" si="2"/>
        <v>47</v>
      </c>
      <c r="CJ61" s="109">
        <v>513</v>
      </c>
      <c r="CK61" s="109">
        <f t="shared" si="3"/>
        <v>513</v>
      </c>
      <c r="CL61" s="109">
        <v>9265</v>
      </c>
    </row>
    <row r="62" spans="1:90">
      <c r="A62" s="166" t="s">
        <v>2238</v>
      </c>
      <c r="B62" s="132">
        <v>0</v>
      </c>
      <c r="C62" s="132">
        <v>0</v>
      </c>
      <c r="D62" s="132">
        <v>0</v>
      </c>
      <c r="E62" s="132">
        <v>0</v>
      </c>
      <c r="F62" s="132">
        <v>113</v>
      </c>
      <c r="G62" s="132">
        <v>1</v>
      </c>
      <c r="H62" s="132">
        <v>0</v>
      </c>
      <c r="I62" s="132">
        <v>0</v>
      </c>
      <c r="J62" s="132">
        <v>0</v>
      </c>
      <c r="K62" s="132">
        <v>30</v>
      </c>
      <c r="L62" s="132">
        <v>3</v>
      </c>
      <c r="M62" s="132">
        <v>1</v>
      </c>
      <c r="N62" s="132">
        <v>0</v>
      </c>
      <c r="O62" s="132">
        <v>73</v>
      </c>
      <c r="P62" s="132">
        <v>13</v>
      </c>
      <c r="Q62" s="132">
        <v>14</v>
      </c>
      <c r="R62" s="132">
        <v>27</v>
      </c>
      <c r="S62" s="132">
        <v>0</v>
      </c>
      <c r="T62" s="132">
        <v>0</v>
      </c>
      <c r="U62" s="132">
        <v>6</v>
      </c>
      <c r="V62" s="132">
        <v>102</v>
      </c>
      <c r="W62" s="132">
        <v>9</v>
      </c>
      <c r="X62" s="132">
        <v>1</v>
      </c>
      <c r="Y62" s="132">
        <v>1</v>
      </c>
      <c r="Z62" s="132">
        <v>0</v>
      </c>
      <c r="AA62" s="132">
        <v>4</v>
      </c>
      <c r="AB62" s="132">
        <v>0</v>
      </c>
      <c r="AC62" s="132">
        <v>0</v>
      </c>
      <c r="AD62" s="132">
        <v>8</v>
      </c>
      <c r="AE62" s="132">
        <v>6</v>
      </c>
      <c r="AF62" s="132">
        <v>7</v>
      </c>
      <c r="AG62" s="132">
        <v>0</v>
      </c>
      <c r="AH62" s="132">
        <v>1</v>
      </c>
      <c r="AI62" s="132">
        <v>110</v>
      </c>
      <c r="AJ62" s="132">
        <v>2</v>
      </c>
      <c r="AK62" s="132">
        <v>5</v>
      </c>
      <c r="AL62" s="132">
        <v>22</v>
      </c>
      <c r="AM62" s="132">
        <v>6</v>
      </c>
      <c r="AN62" s="132">
        <v>44</v>
      </c>
      <c r="AO62" s="132">
        <v>0</v>
      </c>
      <c r="AP62" s="132">
        <v>47</v>
      </c>
      <c r="AQ62" s="132">
        <v>4</v>
      </c>
      <c r="AR62" s="132">
        <v>0</v>
      </c>
      <c r="AS62" s="132">
        <v>0</v>
      </c>
      <c r="AT62" s="132">
        <v>12</v>
      </c>
      <c r="AU62" s="132">
        <v>1</v>
      </c>
      <c r="AV62" s="132">
        <v>0</v>
      </c>
      <c r="AW62" s="132">
        <v>9</v>
      </c>
      <c r="AX62" s="132">
        <v>8</v>
      </c>
      <c r="AY62" s="132">
        <v>0</v>
      </c>
      <c r="AZ62" s="132">
        <v>3</v>
      </c>
      <c r="BA62" s="132">
        <v>0</v>
      </c>
      <c r="BB62" s="132">
        <v>6</v>
      </c>
      <c r="BC62" s="132">
        <v>14</v>
      </c>
      <c r="BD62" s="132">
        <v>11</v>
      </c>
      <c r="BE62" s="132">
        <v>16</v>
      </c>
      <c r="BF62" s="132">
        <v>0</v>
      </c>
      <c r="BG62" s="132">
        <v>57</v>
      </c>
      <c r="BH62" s="132">
        <v>5</v>
      </c>
      <c r="BI62" s="132">
        <v>9</v>
      </c>
      <c r="BJ62" s="132">
        <v>0</v>
      </c>
      <c r="BK62" s="132">
        <v>252</v>
      </c>
      <c r="BL62" s="132">
        <v>12</v>
      </c>
      <c r="BM62" s="132">
        <v>3</v>
      </c>
      <c r="BN62" s="132">
        <v>0</v>
      </c>
      <c r="BO62" s="132">
        <v>0</v>
      </c>
      <c r="BP62" s="132">
        <v>3</v>
      </c>
      <c r="BQ62" s="132">
        <v>0</v>
      </c>
      <c r="BR62" s="132">
        <v>4</v>
      </c>
      <c r="BS62" s="132">
        <v>0</v>
      </c>
      <c r="BT62" s="132">
        <v>3</v>
      </c>
      <c r="BU62" s="132">
        <v>5</v>
      </c>
      <c r="BV62" s="132">
        <v>0</v>
      </c>
      <c r="BW62" s="132">
        <v>162</v>
      </c>
      <c r="BX62" s="132">
        <v>67</v>
      </c>
      <c r="BY62" s="132">
        <v>102</v>
      </c>
      <c r="BZ62" s="132">
        <v>0</v>
      </c>
      <c r="CA62" s="132">
        <v>0</v>
      </c>
      <c r="CB62" s="132">
        <v>0</v>
      </c>
      <c r="CC62" s="132">
        <v>0</v>
      </c>
      <c r="CD62" s="132">
        <v>0</v>
      </c>
      <c r="CE62" s="132">
        <v>0</v>
      </c>
      <c r="CF62" s="132">
        <v>57</v>
      </c>
      <c r="CG62" s="128">
        <f t="shared" si="0"/>
        <v>13</v>
      </c>
      <c r="CH62" s="128">
        <f t="shared" si="1"/>
        <v>62</v>
      </c>
      <c r="CI62" s="128">
        <f t="shared" si="2"/>
        <v>375</v>
      </c>
      <c r="CJ62" s="109">
        <v>1481</v>
      </c>
      <c r="CK62" s="109">
        <f t="shared" si="3"/>
        <v>1481</v>
      </c>
      <c r="CL62" s="109">
        <v>73959</v>
      </c>
    </row>
    <row r="63" spans="1:90">
      <c r="A63" s="166" t="s">
        <v>2239</v>
      </c>
      <c r="B63" s="132">
        <v>2</v>
      </c>
      <c r="C63" s="132">
        <v>23</v>
      </c>
      <c r="D63" s="132">
        <v>34</v>
      </c>
      <c r="E63" s="132">
        <v>3</v>
      </c>
      <c r="F63" s="132">
        <v>4</v>
      </c>
      <c r="G63" s="132">
        <v>6</v>
      </c>
      <c r="H63" s="132">
        <v>0</v>
      </c>
      <c r="I63" s="132">
        <v>3</v>
      </c>
      <c r="J63" s="132">
        <v>0</v>
      </c>
      <c r="K63" s="132">
        <v>4</v>
      </c>
      <c r="L63" s="132">
        <v>6</v>
      </c>
      <c r="M63" s="132">
        <v>15</v>
      </c>
      <c r="N63" s="132">
        <v>53</v>
      </c>
      <c r="O63" s="132">
        <v>23</v>
      </c>
      <c r="P63" s="132">
        <v>17</v>
      </c>
      <c r="Q63" s="132">
        <v>0</v>
      </c>
      <c r="R63" s="132">
        <v>1</v>
      </c>
      <c r="S63" s="132">
        <v>4</v>
      </c>
      <c r="T63" s="132">
        <v>9</v>
      </c>
      <c r="U63" s="132">
        <v>0</v>
      </c>
      <c r="V63" s="132">
        <v>27</v>
      </c>
      <c r="W63" s="132">
        <v>46</v>
      </c>
      <c r="X63" s="132">
        <v>84</v>
      </c>
      <c r="Y63" s="132">
        <v>421</v>
      </c>
      <c r="Z63" s="132">
        <v>68</v>
      </c>
      <c r="AA63" s="132">
        <v>0</v>
      </c>
      <c r="AB63" s="132">
        <v>0</v>
      </c>
      <c r="AC63" s="132">
        <v>3</v>
      </c>
      <c r="AD63" s="132">
        <v>1</v>
      </c>
      <c r="AE63" s="132">
        <v>62</v>
      </c>
      <c r="AF63" s="132">
        <v>1</v>
      </c>
      <c r="AG63" s="132">
        <v>0</v>
      </c>
      <c r="AH63" s="132">
        <v>10</v>
      </c>
      <c r="AI63" s="132">
        <v>20</v>
      </c>
      <c r="AJ63" s="132">
        <v>38</v>
      </c>
      <c r="AK63" s="132">
        <v>36</v>
      </c>
      <c r="AL63" s="132">
        <v>15</v>
      </c>
      <c r="AM63" s="132">
        <v>91</v>
      </c>
      <c r="AN63" s="132">
        <v>37</v>
      </c>
      <c r="AO63" s="132">
        <v>0</v>
      </c>
      <c r="AP63" s="132">
        <v>0</v>
      </c>
      <c r="AQ63" s="132">
        <v>9</v>
      </c>
      <c r="AR63" s="132">
        <v>14</v>
      </c>
      <c r="AS63" s="132">
        <v>0</v>
      </c>
      <c r="AT63" s="132">
        <v>41</v>
      </c>
      <c r="AU63" s="132">
        <v>19</v>
      </c>
      <c r="AV63" s="132">
        <v>229</v>
      </c>
      <c r="AW63" s="132">
        <v>1</v>
      </c>
      <c r="AX63" s="132">
        <v>11</v>
      </c>
      <c r="AY63" s="132">
        <v>7</v>
      </c>
      <c r="AZ63" s="132">
        <v>3</v>
      </c>
      <c r="BA63" s="132">
        <v>7</v>
      </c>
      <c r="BB63" s="132">
        <v>2</v>
      </c>
      <c r="BC63" s="132">
        <v>7</v>
      </c>
      <c r="BD63" s="132">
        <v>10</v>
      </c>
      <c r="BE63" s="132">
        <v>31</v>
      </c>
      <c r="BF63" s="132">
        <v>0</v>
      </c>
      <c r="BG63" s="132">
        <v>13</v>
      </c>
      <c r="BH63" s="132">
        <v>0</v>
      </c>
      <c r="BI63" s="132">
        <v>2</v>
      </c>
      <c r="BJ63" s="132">
        <v>1</v>
      </c>
      <c r="BK63" s="132">
        <v>0</v>
      </c>
      <c r="BL63" s="132">
        <v>1227</v>
      </c>
      <c r="BM63" s="132">
        <v>0</v>
      </c>
      <c r="BN63" s="132">
        <v>493</v>
      </c>
      <c r="BO63" s="132">
        <v>4</v>
      </c>
      <c r="BP63" s="132">
        <v>15</v>
      </c>
      <c r="BQ63" s="132">
        <v>25</v>
      </c>
      <c r="BR63" s="132">
        <v>6</v>
      </c>
      <c r="BS63" s="132">
        <v>1</v>
      </c>
      <c r="BT63" s="132">
        <v>0</v>
      </c>
      <c r="BU63" s="132">
        <v>13</v>
      </c>
      <c r="BV63" s="132">
        <v>116</v>
      </c>
      <c r="BW63" s="132">
        <v>63</v>
      </c>
      <c r="BX63" s="132">
        <v>19</v>
      </c>
      <c r="BY63" s="132">
        <v>62</v>
      </c>
      <c r="BZ63" s="132">
        <v>0</v>
      </c>
      <c r="CA63" s="132">
        <v>2</v>
      </c>
      <c r="CB63" s="132">
        <v>0</v>
      </c>
      <c r="CC63" s="132">
        <v>602</v>
      </c>
      <c r="CD63" s="132">
        <v>0</v>
      </c>
      <c r="CE63" s="132">
        <v>21</v>
      </c>
      <c r="CF63" s="132">
        <v>299</v>
      </c>
      <c r="CG63" s="128">
        <f t="shared" si="0"/>
        <v>17</v>
      </c>
      <c r="CH63" s="128">
        <f t="shared" si="1"/>
        <v>335</v>
      </c>
      <c r="CI63" s="128">
        <f t="shared" si="2"/>
        <v>181</v>
      </c>
      <c r="CJ63" s="109">
        <v>4542</v>
      </c>
      <c r="CK63" s="109">
        <f t="shared" si="3"/>
        <v>4542</v>
      </c>
      <c r="CL63" s="109">
        <v>135612</v>
      </c>
    </row>
    <row r="64" spans="1:90">
      <c r="A64" s="166" t="s">
        <v>2240</v>
      </c>
      <c r="B64" s="132">
        <v>0</v>
      </c>
      <c r="C64" s="132">
        <v>18</v>
      </c>
      <c r="D64" s="132">
        <v>11</v>
      </c>
      <c r="E64" s="132">
        <v>0</v>
      </c>
      <c r="F64" s="132">
        <v>9</v>
      </c>
      <c r="G64" s="132">
        <v>0</v>
      </c>
      <c r="H64" s="132">
        <v>0</v>
      </c>
      <c r="I64" s="132">
        <v>2</v>
      </c>
      <c r="J64" s="132">
        <v>0</v>
      </c>
      <c r="K64" s="132">
        <v>4</v>
      </c>
      <c r="L64" s="132">
        <v>0</v>
      </c>
      <c r="M64" s="132">
        <v>23</v>
      </c>
      <c r="N64" s="132">
        <v>1</v>
      </c>
      <c r="O64" s="132">
        <v>23</v>
      </c>
      <c r="P64" s="132">
        <v>1</v>
      </c>
      <c r="Q64" s="132">
        <v>3</v>
      </c>
      <c r="R64" s="132">
        <v>0</v>
      </c>
      <c r="S64" s="132">
        <v>1</v>
      </c>
      <c r="T64" s="132">
        <v>0</v>
      </c>
      <c r="U64" s="132">
        <v>0</v>
      </c>
      <c r="V64" s="132">
        <v>65</v>
      </c>
      <c r="W64" s="132">
        <v>89</v>
      </c>
      <c r="X64" s="132">
        <v>7</v>
      </c>
      <c r="Y64" s="132">
        <v>17</v>
      </c>
      <c r="Z64" s="132">
        <v>13</v>
      </c>
      <c r="AA64" s="132">
        <v>9</v>
      </c>
      <c r="AB64" s="132">
        <v>0</v>
      </c>
      <c r="AC64" s="132">
        <v>0</v>
      </c>
      <c r="AD64" s="132">
        <v>2</v>
      </c>
      <c r="AE64" s="132">
        <v>6</v>
      </c>
      <c r="AF64" s="132">
        <v>0</v>
      </c>
      <c r="AG64" s="132">
        <v>0</v>
      </c>
      <c r="AH64" s="132">
        <v>0</v>
      </c>
      <c r="AI64" s="132">
        <v>9</v>
      </c>
      <c r="AJ64" s="132">
        <v>9</v>
      </c>
      <c r="AK64" s="132">
        <v>5</v>
      </c>
      <c r="AL64" s="132">
        <v>101</v>
      </c>
      <c r="AM64" s="132">
        <v>0</v>
      </c>
      <c r="AN64" s="132">
        <v>19</v>
      </c>
      <c r="AO64" s="132">
        <v>0</v>
      </c>
      <c r="AP64" s="132">
        <v>4</v>
      </c>
      <c r="AQ64" s="132">
        <v>0</v>
      </c>
      <c r="AR64" s="132">
        <v>5</v>
      </c>
      <c r="AS64" s="132">
        <v>0</v>
      </c>
      <c r="AT64" s="132">
        <v>10</v>
      </c>
      <c r="AU64" s="132">
        <v>4</v>
      </c>
      <c r="AV64" s="132">
        <v>1</v>
      </c>
      <c r="AW64" s="132">
        <v>1</v>
      </c>
      <c r="AX64" s="132">
        <v>1</v>
      </c>
      <c r="AY64" s="132">
        <v>0</v>
      </c>
      <c r="AZ64" s="132">
        <v>0</v>
      </c>
      <c r="BA64" s="132">
        <v>0</v>
      </c>
      <c r="BB64" s="132">
        <v>2</v>
      </c>
      <c r="BC64" s="132">
        <v>12</v>
      </c>
      <c r="BD64" s="132">
        <v>0</v>
      </c>
      <c r="BE64" s="132">
        <v>15</v>
      </c>
      <c r="BF64" s="132">
        <v>0</v>
      </c>
      <c r="BG64" s="132">
        <v>15</v>
      </c>
      <c r="BH64" s="132">
        <v>2</v>
      </c>
      <c r="BI64" s="132">
        <v>3</v>
      </c>
      <c r="BJ64" s="132">
        <v>0</v>
      </c>
      <c r="BK64" s="132">
        <v>0</v>
      </c>
      <c r="BL64" s="132">
        <v>1</v>
      </c>
      <c r="BM64" s="132">
        <v>198</v>
      </c>
      <c r="BN64" s="132">
        <v>0</v>
      </c>
      <c r="BO64" s="132">
        <v>0</v>
      </c>
      <c r="BP64" s="132">
        <v>22</v>
      </c>
      <c r="BQ64" s="132">
        <v>11</v>
      </c>
      <c r="BR64" s="132">
        <v>0</v>
      </c>
      <c r="BS64" s="132">
        <v>0</v>
      </c>
      <c r="BT64" s="132">
        <v>6</v>
      </c>
      <c r="BU64" s="132">
        <v>1</v>
      </c>
      <c r="BV64" s="132">
        <v>0</v>
      </c>
      <c r="BW64" s="132">
        <v>63</v>
      </c>
      <c r="BX64" s="132">
        <v>57</v>
      </c>
      <c r="BY64" s="132">
        <v>66</v>
      </c>
      <c r="BZ64" s="132">
        <v>0</v>
      </c>
      <c r="CA64" s="132">
        <v>0</v>
      </c>
      <c r="CB64" s="132">
        <v>0</v>
      </c>
      <c r="CC64" s="132">
        <v>0</v>
      </c>
      <c r="CD64" s="132">
        <v>0</v>
      </c>
      <c r="CE64" s="132">
        <v>3</v>
      </c>
      <c r="CF64" s="132">
        <v>31</v>
      </c>
      <c r="CG64" s="128">
        <f t="shared" si="0"/>
        <v>1</v>
      </c>
      <c r="CH64" s="128">
        <f t="shared" si="1"/>
        <v>36</v>
      </c>
      <c r="CI64" s="128">
        <f t="shared" si="2"/>
        <v>205</v>
      </c>
      <c r="CJ64" s="109">
        <v>981</v>
      </c>
      <c r="CK64" s="109">
        <f t="shared" si="3"/>
        <v>981</v>
      </c>
      <c r="CL64" s="109">
        <v>38644</v>
      </c>
    </row>
    <row r="65" spans="1:90">
      <c r="A65" s="166" t="s">
        <v>2241</v>
      </c>
      <c r="B65" s="132">
        <v>0</v>
      </c>
      <c r="C65" s="132">
        <v>0</v>
      </c>
      <c r="D65" s="132">
        <v>12</v>
      </c>
      <c r="E65" s="132">
        <v>0</v>
      </c>
      <c r="F65" s="132">
        <v>5</v>
      </c>
      <c r="G65" s="132">
        <v>2</v>
      </c>
      <c r="H65" s="132">
        <v>0</v>
      </c>
      <c r="I65" s="132">
        <v>0</v>
      </c>
      <c r="J65" s="132">
        <v>0</v>
      </c>
      <c r="K65" s="132">
        <v>0</v>
      </c>
      <c r="L65" s="132">
        <v>0</v>
      </c>
      <c r="M65" s="132">
        <v>1</v>
      </c>
      <c r="N65" s="132">
        <v>7</v>
      </c>
      <c r="O65" s="132">
        <v>0</v>
      </c>
      <c r="P65" s="132">
        <v>0</v>
      </c>
      <c r="Q65" s="132">
        <v>0</v>
      </c>
      <c r="R65" s="132">
        <v>0</v>
      </c>
      <c r="S65" s="132">
        <v>0</v>
      </c>
      <c r="T65" s="132">
        <v>0</v>
      </c>
      <c r="U65" s="132">
        <v>0</v>
      </c>
      <c r="V65" s="132">
        <v>4</v>
      </c>
      <c r="W65" s="132">
        <v>5</v>
      </c>
      <c r="X65" s="132">
        <v>12</v>
      </c>
      <c r="Y65" s="132">
        <v>55</v>
      </c>
      <c r="Z65" s="132">
        <v>2</v>
      </c>
      <c r="AA65" s="132">
        <v>0</v>
      </c>
      <c r="AB65" s="132">
        <v>0</v>
      </c>
      <c r="AC65" s="132">
        <v>0</v>
      </c>
      <c r="AD65" s="132">
        <v>4</v>
      </c>
      <c r="AE65" s="132">
        <v>14</v>
      </c>
      <c r="AF65" s="132">
        <v>0</v>
      </c>
      <c r="AG65" s="132">
        <v>0</v>
      </c>
      <c r="AH65" s="132">
        <v>2</v>
      </c>
      <c r="AI65" s="132">
        <v>2</v>
      </c>
      <c r="AJ65" s="132">
        <v>3</v>
      </c>
      <c r="AK65" s="132">
        <v>12</v>
      </c>
      <c r="AL65" s="132">
        <v>3</v>
      </c>
      <c r="AM65" s="132">
        <v>179</v>
      </c>
      <c r="AN65" s="132">
        <v>3</v>
      </c>
      <c r="AO65" s="132">
        <v>0</v>
      </c>
      <c r="AP65" s="132">
        <v>2</v>
      </c>
      <c r="AQ65" s="132">
        <v>1</v>
      </c>
      <c r="AR65" s="132">
        <v>1</v>
      </c>
      <c r="AS65" s="132">
        <v>0</v>
      </c>
      <c r="AT65" s="132">
        <v>6</v>
      </c>
      <c r="AU65" s="132">
        <v>3</v>
      </c>
      <c r="AV65" s="132">
        <v>75</v>
      </c>
      <c r="AW65" s="132">
        <v>0</v>
      </c>
      <c r="AX65" s="132">
        <v>1</v>
      </c>
      <c r="AY65" s="132">
        <v>0</v>
      </c>
      <c r="AZ65" s="132">
        <v>0</v>
      </c>
      <c r="BA65" s="132">
        <v>0</v>
      </c>
      <c r="BB65" s="132">
        <v>8</v>
      </c>
      <c r="BC65" s="132">
        <v>4</v>
      </c>
      <c r="BD65" s="132">
        <v>9</v>
      </c>
      <c r="BE65" s="132">
        <v>4</v>
      </c>
      <c r="BF65" s="132">
        <v>0</v>
      </c>
      <c r="BG65" s="132">
        <v>3</v>
      </c>
      <c r="BH65" s="132">
        <v>0</v>
      </c>
      <c r="BI65" s="132">
        <v>4</v>
      </c>
      <c r="BJ65" s="132">
        <v>0</v>
      </c>
      <c r="BK65" s="132">
        <v>0</v>
      </c>
      <c r="BL65" s="132">
        <v>205</v>
      </c>
      <c r="BM65" s="132">
        <v>0</v>
      </c>
      <c r="BN65" s="132">
        <v>304</v>
      </c>
      <c r="BO65" s="132">
        <v>0</v>
      </c>
      <c r="BP65" s="132">
        <v>0</v>
      </c>
      <c r="BQ65" s="132">
        <v>0</v>
      </c>
      <c r="BR65" s="132">
        <v>1</v>
      </c>
      <c r="BS65" s="132">
        <v>0</v>
      </c>
      <c r="BT65" s="132">
        <v>0</v>
      </c>
      <c r="BU65" s="132">
        <v>0</v>
      </c>
      <c r="BV65" s="132">
        <v>21</v>
      </c>
      <c r="BW65" s="132">
        <v>0</v>
      </c>
      <c r="BX65" s="132">
        <v>4</v>
      </c>
      <c r="BY65" s="132">
        <v>12</v>
      </c>
      <c r="BZ65" s="132">
        <v>0</v>
      </c>
      <c r="CA65" s="132">
        <v>0</v>
      </c>
      <c r="CB65" s="132">
        <v>0</v>
      </c>
      <c r="CC65" s="132">
        <v>18</v>
      </c>
      <c r="CD65" s="132">
        <v>0</v>
      </c>
      <c r="CE65" s="132">
        <v>5</v>
      </c>
      <c r="CF65" s="132">
        <v>45</v>
      </c>
      <c r="CG65" s="128">
        <f t="shared" si="0"/>
        <v>0</v>
      </c>
      <c r="CH65" s="128">
        <f t="shared" si="1"/>
        <v>57</v>
      </c>
      <c r="CI65" s="128">
        <f t="shared" si="2"/>
        <v>19</v>
      </c>
      <c r="CJ65" s="109">
        <v>1063</v>
      </c>
      <c r="CK65" s="109">
        <f t="shared" si="3"/>
        <v>1063</v>
      </c>
      <c r="CL65" s="109">
        <v>74922</v>
      </c>
    </row>
    <row r="66" spans="1:90">
      <c r="A66" s="166" t="s">
        <v>2242</v>
      </c>
      <c r="B66" s="132">
        <v>0</v>
      </c>
      <c r="C66" s="132">
        <v>0</v>
      </c>
      <c r="D66" s="132">
        <v>0</v>
      </c>
      <c r="E66" s="132">
        <v>0</v>
      </c>
      <c r="F66" s="132">
        <v>0</v>
      </c>
      <c r="G66" s="132">
        <v>0</v>
      </c>
      <c r="H66" s="132">
        <v>1</v>
      </c>
      <c r="I66" s="132">
        <v>0</v>
      </c>
      <c r="J66" s="132">
        <v>0</v>
      </c>
      <c r="K66" s="132">
        <v>0</v>
      </c>
      <c r="L66" s="132">
        <v>0</v>
      </c>
      <c r="M66" s="132">
        <v>0</v>
      </c>
      <c r="N66" s="132">
        <v>0</v>
      </c>
      <c r="O66" s="132">
        <v>0</v>
      </c>
      <c r="P66" s="132">
        <v>0</v>
      </c>
      <c r="Q66" s="132">
        <v>0</v>
      </c>
      <c r="R66" s="132">
        <v>0</v>
      </c>
      <c r="S66" s="132">
        <v>0</v>
      </c>
      <c r="T66" s="132">
        <v>0</v>
      </c>
      <c r="U66" s="132">
        <v>0</v>
      </c>
      <c r="V66" s="132">
        <v>0</v>
      </c>
      <c r="W66" s="132">
        <v>0</v>
      </c>
      <c r="X66" s="132">
        <v>0</v>
      </c>
      <c r="Y66" s="132">
        <v>0</v>
      </c>
      <c r="Z66" s="132">
        <v>0</v>
      </c>
      <c r="AA66" s="132">
        <v>0</v>
      </c>
      <c r="AB66" s="132">
        <v>0</v>
      </c>
      <c r="AC66" s="132">
        <v>0</v>
      </c>
      <c r="AD66" s="132">
        <v>0</v>
      </c>
      <c r="AE66" s="132">
        <v>0</v>
      </c>
      <c r="AF66" s="132">
        <v>0</v>
      </c>
      <c r="AG66" s="132">
        <v>0</v>
      </c>
      <c r="AH66" s="132">
        <v>0</v>
      </c>
      <c r="AI66" s="132">
        <v>0</v>
      </c>
      <c r="AJ66" s="132">
        <v>0</v>
      </c>
      <c r="AK66" s="132">
        <v>0</v>
      </c>
      <c r="AL66" s="132">
        <v>0</v>
      </c>
      <c r="AM66" s="132">
        <v>0</v>
      </c>
      <c r="AN66" s="132">
        <v>0</v>
      </c>
      <c r="AO66" s="132">
        <v>0</v>
      </c>
      <c r="AP66" s="132">
        <v>0</v>
      </c>
      <c r="AQ66" s="132">
        <v>0</v>
      </c>
      <c r="AR66" s="132">
        <v>0</v>
      </c>
      <c r="AS66" s="132">
        <v>0</v>
      </c>
      <c r="AT66" s="132">
        <v>0</v>
      </c>
      <c r="AU66" s="132">
        <v>0</v>
      </c>
      <c r="AV66" s="132">
        <v>0</v>
      </c>
      <c r="AW66" s="132">
        <v>0</v>
      </c>
      <c r="AX66" s="132">
        <v>0</v>
      </c>
      <c r="AY66" s="132">
        <v>0</v>
      </c>
      <c r="AZ66" s="132">
        <v>0</v>
      </c>
      <c r="BA66" s="132">
        <v>0</v>
      </c>
      <c r="BB66" s="132">
        <v>0</v>
      </c>
      <c r="BC66" s="132">
        <v>0</v>
      </c>
      <c r="BD66" s="132">
        <v>0</v>
      </c>
      <c r="BE66" s="132">
        <v>0</v>
      </c>
      <c r="BF66" s="132">
        <v>0</v>
      </c>
      <c r="BG66" s="132">
        <v>0</v>
      </c>
      <c r="BH66" s="132">
        <v>0</v>
      </c>
      <c r="BI66" s="132">
        <v>0</v>
      </c>
      <c r="BJ66" s="132">
        <v>0</v>
      </c>
      <c r="BK66" s="132">
        <v>0</v>
      </c>
      <c r="BL66" s="132">
        <v>0</v>
      </c>
      <c r="BM66" s="132">
        <v>0</v>
      </c>
      <c r="BN66" s="132">
        <v>0</v>
      </c>
      <c r="BO66" s="132">
        <v>30</v>
      </c>
      <c r="BP66" s="132">
        <v>0</v>
      </c>
      <c r="BQ66" s="132">
        <v>0</v>
      </c>
      <c r="BR66" s="132">
        <v>0</v>
      </c>
      <c r="BS66" s="132">
        <v>6</v>
      </c>
      <c r="BT66" s="132">
        <v>0</v>
      </c>
      <c r="BU66" s="132">
        <v>1</v>
      </c>
      <c r="BV66" s="132">
        <v>5</v>
      </c>
      <c r="BW66" s="132">
        <v>0</v>
      </c>
      <c r="BX66" s="132">
        <v>0</v>
      </c>
      <c r="BY66" s="132">
        <v>4</v>
      </c>
      <c r="BZ66" s="132">
        <v>0</v>
      </c>
      <c r="CA66" s="132">
        <v>0</v>
      </c>
      <c r="CB66" s="132">
        <v>0</v>
      </c>
      <c r="CC66" s="132">
        <v>0</v>
      </c>
      <c r="CD66" s="132">
        <v>0</v>
      </c>
      <c r="CE66" s="132">
        <v>0</v>
      </c>
      <c r="CF66" s="132">
        <v>8</v>
      </c>
      <c r="CG66" s="128">
        <f t="shared" ref="CG66:CG91" si="4">J66 + P66</f>
        <v>0</v>
      </c>
      <c r="CH66" s="128">
        <f t="shared" ref="CH66:CH91" si="5">AK66 + CF66</f>
        <v>8</v>
      </c>
      <c r="CI66" s="128">
        <f t="shared" ref="CI66:CI91" si="6">AN66 + BW66 + BX66 + BY66</f>
        <v>4</v>
      </c>
      <c r="CJ66" s="109">
        <v>55</v>
      </c>
      <c r="CK66" s="109">
        <f t="shared" si="3"/>
        <v>55</v>
      </c>
      <c r="CL66" s="109">
        <v>109300</v>
      </c>
    </row>
    <row r="67" spans="1:90">
      <c r="A67" s="166" t="s">
        <v>2261</v>
      </c>
      <c r="B67" s="132">
        <v>2</v>
      </c>
      <c r="C67" s="132">
        <v>74</v>
      </c>
      <c r="D67" s="132">
        <v>25</v>
      </c>
      <c r="E67" s="132">
        <v>0</v>
      </c>
      <c r="F67" s="132">
        <v>9</v>
      </c>
      <c r="G67" s="132">
        <v>0</v>
      </c>
      <c r="H67" s="132">
        <v>0</v>
      </c>
      <c r="I67" s="132">
        <v>1</v>
      </c>
      <c r="J67" s="132">
        <v>0</v>
      </c>
      <c r="K67" s="132">
        <v>2</v>
      </c>
      <c r="L67" s="132">
        <v>0</v>
      </c>
      <c r="M67" s="132">
        <v>8</v>
      </c>
      <c r="N67" s="132">
        <v>10</v>
      </c>
      <c r="O67" s="132">
        <v>9</v>
      </c>
      <c r="P67" s="132">
        <v>0</v>
      </c>
      <c r="Q67" s="132">
        <v>1</v>
      </c>
      <c r="R67" s="132">
        <v>3</v>
      </c>
      <c r="S67" s="132">
        <v>0</v>
      </c>
      <c r="T67" s="132">
        <v>0</v>
      </c>
      <c r="U67" s="132">
        <v>0</v>
      </c>
      <c r="V67" s="132">
        <v>23</v>
      </c>
      <c r="W67" s="132">
        <v>38</v>
      </c>
      <c r="X67" s="132">
        <v>32</v>
      </c>
      <c r="Y67" s="132">
        <v>14</v>
      </c>
      <c r="Z67" s="132">
        <v>0</v>
      </c>
      <c r="AA67" s="132">
        <v>1</v>
      </c>
      <c r="AB67" s="132">
        <v>0</v>
      </c>
      <c r="AC67" s="132">
        <v>0</v>
      </c>
      <c r="AD67" s="132">
        <v>2</v>
      </c>
      <c r="AE67" s="132">
        <v>0</v>
      </c>
      <c r="AF67" s="132">
        <v>0</v>
      </c>
      <c r="AG67" s="132">
        <v>0</v>
      </c>
      <c r="AH67" s="132">
        <v>0</v>
      </c>
      <c r="AI67" s="132">
        <v>3</v>
      </c>
      <c r="AJ67" s="132">
        <v>0</v>
      </c>
      <c r="AK67" s="132">
        <v>7</v>
      </c>
      <c r="AL67" s="132">
        <v>45</v>
      </c>
      <c r="AM67" s="132">
        <v>1</v>
      </c>
      <c r="AN67" s="132">
        <v>29</v>
      </c>
      <c r="AO67" s="132">
        <v>1</v>
      </c>
      <c r="AP67" s="132">
        <v>1</v>
      </c>
      <c r="AQ67" s="132">
        <v>0</v>
      </c>
      <c r="AR67" s="132">
        <v>3</v>
      </c>
      <c r="AS67" s="132">
        <v>0</v>
      </c>
      <c r="AT67" s="132">
        <v>0</v>
      </c>
      <c r="AU67" s="132">
        <v>2</v>
      </c>
      <c r="AV67" s="132">
        <v>14</v>
      </c>
      <c r="AW67" s="132">
        <v>0</v>
      </c>
      <c r="AX67" s="132">
        <v>0</v>
      </c>
      <c r="AY67" s="132">
        <v>0</v>
      </c>
      <c r="AZ67" s="132">
        <v>0</v>
      </c>
      <c r="BA67" s="132">
        <v>3</v>
      </c>
      <c r="BB67" s="132">
        <v>0</v>
      </c>
      <c r="BC67" s="132">
        <v>1</v>
      </c>
      <c r="BD67" s="132">
        <v>4</v>
      </c>
      <c r="BE67" s="132">
        <v>0</v>
      </c>
      <c r="BF67" s="132">
        <v>0</v>
      </c>
      <c r="BG67" s="132">
        <v>23</v>
      </c>
      <c r="BH67" s="132">
        <v>0</v>
      </c>
      <c r="BI67" s="132">
        <v>4</v>
      </c>
      <c r="BJ67" s="132">
        <v>0</v>
      </c>
      <c r="BK67" s="132">
        <v>0</v>
      </c>
      <c r="BL67" s="132">
        <v>9</v>
      </c>
      <c r="BM67" s="132">
        <v>19</v>
      </c>
      <c r="BN67" s="132">
        <v>0</v>
      </c>
      <c r="BO67" s="132">
        <v>0</v>
      </c>
      <c r="BP67" s="132">
        <v>256</v>
      </c>
      <c r="BQ67" s="132">
        <v>38</v>
      </c>
      <c r="BR67" s="132">
        <v>0</v>
      </c>
      <c r="BS67" s="132">
        <v>0</v>
      </c>
      <c r="BT67" s="132">
        <v>4</v>
      </c>
      <c r="BU67" s="132">
        <v>3</v>
      </c>
      <c r="BV67" s="132">
        <v>5</v>
      </c>
      <c r="BW67" s="132">
        <v>44</v>
      </c>
      <c r="BX67" s="132">
        <v>58</v>
      </c>
      <c r="BY67" s="132">
        <v>30</v>
      </c>
      <c r="BZ67" s="132">
        <v>0</v>
      </c>
      <c r="CA67" s="132">
        <v>0</v>
      </c>
      <c r="CB67" s="132">
        <v>1</v>
      </c>
      <c r="CC67" s="132">
        <v>0</v>
      </c>
      <c r="CD67" s="132">
        <v>0</v>
      </c>
      <c r="CE67" s="132">
        <v>2</v>
      </c>
      <c r="CF67" s="132">
        <v>35</v>
      </c>
      <c r="CG67" s="128">
        <f t="shared" si="4"/>
        <v>0</v>
      </c>
      <c r="CH67" s="128">
        <f t="shared" si="5"/>
        <v>42</v>
      </c>
      <c r="CI67" s="128">
        <f t="shared" si="6"/>
        <v>161</v>
      </c>
      <c r="CJ67" s="109">
        <v>899</v>
      </c>
      <c r="CK67" s="109">
        <f t="shared" ref="CK67:CK86" si="7">SUM(B67:CF67)</f>
        <v>899</v>
      </c>
      <c r="CL67" s="109">
        <v>44053</v>
      </c>
    </row>
    <row r="68" spans="1:90">
      <c r="A68" s="166" t="s">
        <v>2243</v>
      </c>
      <c r="B68" s="132">
        <v>1</v>
      </c>
      <c r="C68" s="132">
        <v>66</v>
      </c>
      <c r="D68" s="132">
        <v>150</v>
      </c>
      <c r="E68" s="132">
        <v>0</v>
      </c>
      <c r="F68" s="132">
        <v>1</v>
      </c>
      <c r="G68" s="132">
        <v>0</v>
      </c>
      <c r="H68" s="132">
        <v>0</v>
      </c>
      <c r="I68" s="132">
        <v>1</v>
      </c>
      <c r="J68" s="132">
        <v>0</v>
      </c>
      <c r="K68" s="132">
        <v>9</v>
      </c>
      <c r="L68" s="132">
        <v>2</v>
      </c>
      <c r="M68" s="132">
        <v>25</v>
      </c>
      <c r="N68" s="132">
        <v>44</v>
      </c>
      <c r="O68" s="132">
        <v>16</v>
      </c>
      <c r="P68" s="132">
        <v>2</v>
      </c>
      <c r="Q68" s="132">
        <v>0</v>
      </c>
      <c r="R68" s="132">
        <v>8</v>
      </c>
      <c r="S68" s="132">
        <v>0</v>
      </c>
      <c r="T68" s="132">
        <v>0</v>
      </c>
      <c r="U68" s="132">
        <v>1</v>
      </c>
      <c r="V68" s="132">
        <v>67</v>
      </c>
      <c r="W68" s="132">
        <v>54</v>
      </c>
      <c r="X68" s="132">
        <v>48</v>
      </c>
      <c r="Y68" s="132">
        <v>108</v>
      </c>
      <c r="Z68" s="132">
        <v>39</v>
      </c>
      <c r="AA68" s="132">
        <v>2</v>
      </c>
      <c r="AB68" s="132">
        <v>0</v>
      </c>
      <c r="AC68" s="132">
        <v>0</v>
      </c>
      <c r="AD68" s="132">
        <v>0</v>
      </c>
      <c r="AE68" s="132">
        <v>2</v>
      </c>
      <c r="AF68" s="132">
        <v>0</v>
      </c>
      <c r="AG68" s="132">
        <v>0</v>
      </c>
      <c r="AH68" s="132">
        <v>0</v>
      </c>
      <c r="AI68" s="132">
        <v>19</v>
      </c>
      <c r="AJ68" s="132">
        <v>6</v>
      </c>
      <c r="AK68" s="132">
        <v>3</v>
      </c>
      <c r="AL68" s="132">
        <v>10</v>
      </c>
      <c r="AM68" s="132">
        <v>7</v>
      </c>
      <c r="AN68" s="132">
        <v>46</v>
      </c>
      <c r="AO68" s="132">
        <v>2</v>
      </c>
      <c r="AP68" s="132">
        <v>0</v>
      </c>
      <c r="AQ68" s="132">
        <v>1</v>
      </c>
      <c r="AR68" s="132">
        <v>33</v>
      </c>
      <c r="AS68" s="132">
        <v>0</v>
      </c>
      <c r="AT68" s="132">
        <v>26</v>
      </c>
      <c r="AU68" s="132">
        <v>2</v>
      </c>
      <c r="AV68" s="132">
        <v>15</v>
      </c>
      <c r="AW68" s="132">
        <v>0</v>
      </c>
      <c r="AX68" s="132">
        <v>0</v>
      </c>
      <c r="AY68" s="132">
        <v>0</v>
      </c>
      <c r="AZ68" s="132">
        <v>0</v>
      </c>
      <c r="BA68" s="132">
        <v>0</v>
      </c>
      <c r="BB68" s="132">
        <v>8</v>
      </c>
      <c r="BC68" s="132">
        <v>11</v>
      </c>
      <c r="BD68" s="132">
        <v>8</v>
      </c>
      <c r="BE68" s="132">
        <v>4</v>
      </c>
      <c r="BF68" s="132">
        <v>0</v>
      </c>
      <c r="BG68" s="132">
        <v>13</v>
      </c>
      <c r="BH68" s="132">
        <v>0</v>
      </c>
      <c r="BI68" s="132">
        <v>0</v>
      </c>
      <c r="BJ68" s="132">
        <v>0</v>
      </c>
      <c r="BK68" s="132">
        <v>0</v>
      </c>
      <c r="BL68" s="132">
        <v>15</v>
      </c>
      <c r="BM68" s="132">
        <v>12</v>
      </c>
      <c r="BN68" s="132">
        <v>1</v>
      </c>
      <c r="BO68" s="132">
        <v>4</v>
      </c>
      <c r="BP68" s="132">
        <v>41</v>
      </c>
      <c r="BQ68" s="132">
        <v>499</v>
      </c>
      <c r="BR68" s="132">
        <v>1</v>
      </c>
      <c r="BS68" s="132">
        <v>0</v>
      </c>
      <c r="BT68" s="132">
        <v>0</v>
      </c>
      <c r="BU68" s="132">
        <v>0</v>
      </c>
      <c r="BV68" s="132">
        <v>15</v>
      </c>
      <c r="BW68" s="132">
        <v>36</v>
      </c>
      <c r="BX68" s="132">
        <v>23</v>
      </c>
      <c r="BY68" s="132">
        <v>49</v>
      </c>
      <c r="BZ68" s="132">
        <v>1</v>
      </c>
      <c r="CA68" s="132">
        <v>1</v>
      </c>
      <c r="CB68" s="132">
        <v>0</v>
      </c>
      <c r="CC68" s="132">
        <v>0</v>
      </c>
      <c r="CD68" s="132">
        <v>0</v>
      </c>
      <c r="CE68" s="132">
        <v>39</v>
      </c>
      <c r="CF68" s="132">
        <v>54</v>
      </c>
      <c r="CG68" s="128">
        <f t="shared" si="4"/>
        <v>2</v>
      </c>
      <c r="CH68" s="128">
        <f t="shared" si="5"/>
        <v>57</v>
      </c>
      <c r="CI68" s="128">
        <f t="shared" si="6"/>
        <v>154</v>
      </c>
      <c r="CJ68" s="109">
        <v>1651</v>
      </c>
      <c r="CK68" s="109">
        <f t="shared" si="7"/>
        <v>1651</v>
      </c>
      <c r="CL68" s="109">
        <v>56546</v>
      </c>
    </row>
    <row r="69" spans="1:90">
      <c r="A69" s="166" t="s">
        <v>2244</v>
      </c>
      <c r="B69" s="132">
        <v>12</v>
      </c>
      <c r="C69" s="132">
        <v>2</v>
      </c>
      <c r="D69" s="132">
        <v>6</v>
      </c>
      <c r="E69" s="132">
        <v>0</v>
      </c>
      <c r="F69" s="132">
        <v>10</v>
      </c>
      <c r="G69" s="132">
        <v>10</v>
      </c>
      <c r="H69" s="132">
        <v>5</v>
      </c>
      <c r="I69" s="132">
        <v>21</v>
      </c>
      <c r="J69" s="132">
        <v>0</v>
      </c>
      <c r="K69" s="132">
        <v>30</v>
      </c>
      <c r="L69" s="132">
        <v>33</v>
      </c>
      <c r="M69" s="132">
        <v>7</v>
      </c>
      <c r="N69" s="132">
        <v>3</v>
      </c>
      <c r="O69" s="132">
        <v>87</v>
      </c>
      <c r="P69" s="132">
        <v>30</v>
      </c>
      <c r="Q69" s="132">
        <v>8</v>
      </c>
      <c r="R69" s="132">
        <v>8</v>
      </c>
      <c r="S69" s="132">
        <v>0</v>
      </c>
      <c r="T69" s="132">
        <v>15</v>
      </c>
      <c r="U69" s="132">
        <v>1</v>
      </c>
      <c r="V69" s="132">
        <v>42</v>
      </c>
      <c r="W69" s="132">
        <v>5</v>
      </c>
      <c r="X69" s="132">
        <v>6</v>
      </c>
      <c r="Y69" s="132">
        <v>6</v>
      </c>
      <c r="Z69" s="132">
        <v>3</v>
      </c>
      <c r="AA69" s="132">
        <v>1</v>
      </c>
      <c r="AB69" s="132">
        <v>2</v>
      </c>
      <c r="AC69" s="132">
        <v>6</v>
      </c>
      <c r="AD69" s="132">
        <v>15</v>
      </c>
      <c r="AE69" s="132">
        <v>11</v>
      </c>
      <c r="AF69" s="132">
        <v>59</v>
      </c>
      <c r="AG69" s="132">
        <v>3</v>
      </c>
      <c r="AH69" s="132">
        <v>17</v>
      </c>
      <c r="AI69" s="132">
        <v>35</v>
      </c>
      <c r="AJ69" s="132">
        <v>4</v>
      </c>
      <c r="AK69" s="132">
        <v>4</v>
      </c>
      <c r="AL69" s="132">
        <v>25</v>
      </c>
      <c r="AM69" s="132">
        <v>18</v>
      </c>
      <c r="AN69" s="132">
        <v>62</v>
      </c>
      <c r="AO69" s="132">
        <v>1</v>
      </c>
      <c r="AP69" s="132">
        <v>10</v>
      </c>
      <c r="AQ69" s="132">
        <v>2</v>
      </c>
      <c r="AR69" s="132">
        <v>3</v>
      </c>
      <c r="AS69" s="132">
        <v>1</v>
      </c>
      <c r="AT69" s="132">
        <v>25</v>
      </c>
      <c r="AU69" s="132">
        <v>6</v>
      </c>
      <c r="AV69" s="132">
        <v>7</v>
      </c>
      <c r="AW69" s="132">
        <v>1</v>
      </c>
      <c r="AX69" s="132">
        <v>152</v>
      </c>
      <c r="AY69" s="132">
        <v>9</v>
      </c>
      <c r="AZ69" s="132">
        <v>6</v>
      </c>
      <c r="BA69" s="132">
        <v>0</v>
      </c>
      <c r="BB69" s="132">
        <v>12</v>
      </c>
      <c r="BC69" s="132">
        <v>213</v>
      </c>
      <c r="BD69" s="132">
        <v>190</v>
      </c>
      <c r="BE69" s="132">
        <v>12</v>
      </c>
      <c r="BF69" s="132">
        <v>2</v>
      </c>
      <c r="BG69" s="132">
        <v>26</v>
      </c>
      <c r="BH69" s="132">
        <v>1</v>
      </c>
      <c r="BI69" s="132">
        <v>7</v>
      </c>
      <c r="BJ69" s="132">
        <v>0</v>
      </c>
      <c r="BK69" s="132">
        <v>6</v>
      </c>
      <c r="BL69" s="132">
        <v>7</v>
      </c>
      <c r="BM69" s="132">
        <v>6</v>
      </c>
      <c r="BN69" s="132">
        <v>2</v>
      </c>
      <c r="BO69" s="132">
        <v>0</v>
      </c>
      <c r="BP69" s="132">
        <v>0</v>
      </c>
      <c r="BQ69" s="132">
        <v>0</v>
      </c>
      <c r="BR69" s="132">
        <v>579</v>
      </c>
      <c r="BS69" s="132">
        <v>0</v>
      </c>
      <c r="BT69" s="132">
        <v>26</v>
      </c>
      <c r="BU69" s="132">
        <v>0</v>
      </c>
      <c r="BV69" s="132">
        <v>17</v>
      </c>
      <c r="BW69" s="132">
        <v>86</v>
      </c>
      <c r="BX69" s="132">
        <v>44</v>
      </c>
      <c r="BY69" s="132">
        <v>58</v>
      </c>
      <c r="BZ69" s="132">
        <v>2</v>
      </c>
      <c r="CA69" s="132">
        <v>0</v>
      </c>
      <c r="CB69" s="132">
        <v>4</v>
      </c>
      <c r="CC69" s="132">
        <v>0</v>
      </c>
      <c r="CD69" s="132">
        <v>0</v>
      </c>
      <c r="CE69" s="132">
        <v>0</v>
      </c>
      <c r="CF69" s="132">
        <v>73</v>
      </c>
      <c r="CG69" s="128">
        <f t="shared" si="4"/>
        <v>30</v>
      </c>
      <c r="CH69" s="128">
        <f t="shared" si="5"/>
        <v>77</v>
      </c>
      <c r="CI69" s="128">
        <f t="shared" si="6"/>
        <v>250</v>
      </c>
      <c r="CJ69" s="109">
        <v>2208</v>
      </c>
      <c r="CK69" s="109">
        <f t="shared" si="7"/>
        <v>2208</v>
      </c>
      <c r="CL69" s="109">
        <v>127680</v>
      </c>
    </row>
    <row r="70" spans="1:90">
      <c r="A70" s="166" t="s">
        <v>2245</v>
      </c>
      <c r="B70" s="132">
        <v>0</v>
      </c>
      <c r="C70" s="132">
        <v>1</v>
      </c>
      <c r="D70" s="132">
        <v>0</v>
      </c>
      <c r="E70" s="132">
        <v>0</v>
      </c>
      <c r="F70" s="132">
        <v>0</v>
      </c>
      <c r="G70" s="132">
        <v>0</v>
      </c>
      <c r="H70" s="132">
        <v>20</v>
      </c>
      <c r="I70" s="132">
        <v>0</v>
      </c>
      <c r="J70" s="132">
        <v>0</v>
      </c>
      <c r="K70" s="132">
        <v>0</v>
      </c>
      <c r="L70" s="132">
        <v>0</v>
      </c>
      <c r="M70" s="132">
        <v>0</v>
      </c>
      <c r="N70" s="132">
        <v>0</v>
      </c>
      <c r="O70" s="132">
        <v>0</v>
      </c>
      <c r="P70" s="132">
        <v>0</v>
      </c>
      <c r="Q70" s="132">
        <v>0</v>
      </c>
      <c r="R70" s="132">
        <v>0</v>
      </c>
      <c r="S70" s="132">
        <v>0</v>
      </c>
      <c r="T70" s="132">
        <v>0</v>
      </c>
      <c r="U70" s="132">
        <v>0</v>
      </c>
      <c r="V70" s="132">
        <v>0</v>
      </c>
      <c r="W70" s="132">
        <v>1</v>
      </c>
      <c r="X70" s="132">
        <v>0</v>
      </c>
      <c r="Y70" s="132">
        <v>0</v>
      </c>
      <c r="Z70" s="132">
        <v>0</v>
      </c>
      <c r="AA70" s="132">
        <v>0</v>
      </c>
      <c r="AB70" s="132">
        <v>0</v>
      </c>
      <c r="AC70" s="132">
        <v>0</v>
      </c>
      <c r="AD70" s="132">
        <v>0</v>
      </c>
      <c r="AE70" s="132">
        <v>0</v>
      </c>
      <c r="AF70" s="132">
        <v>0</v>
      </c>
      <c r="AG70" s="132">
        <v>0</v>
      </c>
      <c r="AH70" s="132">
        <v>0</v>
      </c>
      <c r="AI70" s="132">
        <v>0</v>
      </c>
      <c r="AJ70" s="132">
        <v>0</v>
      </c>
      <c r="AK70" s="132">
        <v>0</v>
      </c>
      <c r="AL70" s="132">
        <v>0</v>
      </c>
      <c r="AM70" s="132">
        <v>0</v>
      </c>
      <c r="AN70" s="132">
        <v>0</v>
      </c>
      <c r="AO70" s="132">
        <v>0</v>
      </c>
      <c r="AP70" s="132">
        <v>0</v>
      </c>
      <c r="AQ70" s="132">
        <v>0</v>
      </c>
      <c r="AR70" s="132">
        <v>0</v>
      </c>
      <c r="AS70" s="132">
        <v>0</v>
      </c>
      <c r="AT70" s="132">
        <v>0</v>
      </c>
      <c r="AU70" s="132">
        <v>0</v>
      </c>
      <c r="AV70" s="132">
        <v>0</v>
      </c>
      <c r="AW70" s="132">
        <v>0</v>
      </c>
      <c r="AX70" s="132">
        <v>0</v>
      </c>
      <c r="AY70" s="132">
        <v>0</v>
      </c>
      <c r="AZ70" s="132">
        <v>0</v>
      </c>
      <c r="BA70" s="132">
        <v>0</v>
      </c>
      <c r="BB70" s="132">
        <v>0</v>
      </c>
      <c r="BC70" s="132">
        <v>0</v>
      </c>
      <c r="BD70" s="132">
        <v>0</v>
      </c>
      <c r="BE70" s="132">
        <v>0</v>
      </c>
      <c r="BF70" s="132">
        <v>0</v>
      </c>
      <c r="BG70" s="132">
        <v>0</v>
      </c>
      <c r="BH70" s="132">
        <v>0</v>
      </c>
      <c r="BI70" s="132">
        <v>0</v>
      </c>
      <c r="BJ70" s="132">
        <v>0</v>
      </c>
      <c r="BK70" s="132">
        <v>0</v>
      </c>
      <c r="BL70" s="132">
        <v>0</v>
      </c>
      <c r="BM70" s="132">
        <v>0</v>
      </c>
      <c r="BN70" s="132">
        <v>0</v>
      </c>
      <c r="BO70" s="132">
        <v>58</v>
      </c>
      <c r="BP70" s="132">
        <v>0</v>
      </c>
      <c r="BQ70" s="132">
        <v>0</v>
      </c>
      <c r="BR70" s="132">
        <v>0</v>
      </c>
      <c r="BS70" s="132">
        <v>86</v>
      </c>
      <c r="BT70" s="132">
        <v>0</v>
      </c>
      <c r="BU70" s="132">
        <v>3</v>
      </c>
      <c r="BV70" s="132">
        <v>29</v>
      </c>
      <c r="BW70" s="132">
        <v>0</v>
      </c>
      <c r="BX70" s="132">
        <v>0</v>
      </c>
      <c r="BY70" s="132">
        <v>0</v>
      </c>
      <c r="BZ70" s="132">
        <v>0</v>
      </c>
      <c r="CA70" s="132">
        <v>0</v>
      </c>
      <c r="CB70" s="132">
        <v>0</v>
      </c>
      <c r="CC70" s="132">
        <v>0</v>
      </c>
      <c r="CD70" s="132">
        <v>0</v>
      </c>
      <c r="CE70" s="132">
        <v>0</v>
      </c>
      <c r="CF70" s="132">
        <v>42</v>
      </c>
      <c r="CG70" s="128">
        <f t="shared" si="4"/>
        <v>0</v>
      </c>
      <c r="CH70" s="128">
        <f t="shared" si="5"/>
        <v>42</v>
      </c>
      <c r="CI70" s="128">
        <f t="shared" si="6"/>
        <v>0</v>
      </c>
      <c r="CJ70" s="109">
        <v>240</v>
      </c>
      <c r="CK70" s="109">
        <f t="shared" si="7"/>
        <v>240</v>
      </c>
      <c r="CL70" s="109">
        <v>48312</v>
      </c>
    </row>
    <row r="71" spans="1:90">
      <c r="A71" s="166" t="s">
        <v>2246</v>
      </c>
      <c r="B71" s="132">
        <v>16</v>
      </c>
      <c r="C71" s="132">
        <v>12</v>
      </c>
      <c r="D71" s="132">
        <v>9</v>
      </c>
      <c r="E71" s="132">
        <v>1</v>
      </c>
      <c r="F71" s="132">
        <v>13</v>
      </c>
      <c r="G71" s="132">
        <v>1</v>
      </c>
      <c r="H71" s="132">
        <v>0</v>
      </c>
      <c r="I71" s="132">
        <v>154</v>
      </c>
      <c r="J71" s="132">
        <v>0</v>
      </c>
      <c r="K71" s="132">
        <v>31</v>
      </c>
      <c r="L71" s="132">
        <v>39</v>
      </c>
      <c r="M71" s="132">
        <v>22</v>
      </c>
      <c r="N71" s="132">
        <v>10</v>
      </c>
      <c r="O71" s="132">
        <v>63</v>
      </c>
      <c r="P71" s="132">
        <v>22</v>
      </c>
      <c r="Q71" s="132">
        <v>2</v>
      </c>
      <c r="R71" s="132">
        <v>14</v>
      </c>
      <c r="S71" s="132">
        <v>0</v>
      </c>
      <c r="T71" s="132">
        <v>2</v>
      </c>
      <c r="U71" s="132">
        <v>1</v>
      </c>
      <c r="V71" s="132">
        <v>67</v>
      </c>
      <c r="W71" s="132">
        <v>33</v>
      </c>
      <c r="X71" s="132">
        <v>5</v>
      </c>
      <c r="Y71" s="132">
        <v>6</v>
      </c>
      <c r="Z71" s="132">
        <v>3</v>
      </c>
      <c r="AA71" s="132">
        <v>9</v>
      </c>
      <c r="AB71" s="132">
        <v>1</v>
      </c>
      <c r="AC71" s="132">
        <v>0</v>
      </c>
      <c r="AD71" s="132">
        <v>9</v>
      </c>
      <c r="AE71" s="132">
        <v>25</v>
      </c>
      <c r="AF71" s="132">
        <v>14</v>
      </c>
      <c r="AG71" s="132">
        <v>7</v>
      </c>
      <c r="AH71" s="132">
        <v>13</v>
      </c>
      <c r="AI71" s="132">
        <v>42</v>
      </c>
      <c r="AJ71" s="132">
        <v>2</v>
      </c>
      <c r="AK71" s="132">
        <v>5</v>
      </c>
      <c r="AL71" s="132">
        <v>35</v>
      </c>
      <c r="AM71" s="132">
        <v>8</v>
      </c>
      <c r="AN71" s="132">
        <v>61</v>
      </c>
      <c r="AO71" s="132">
        <v>1</v>
      </c>
      <c r="AP71" s="132">
        <v>18</v>
      </c>
      <c r="AQ71" s="132">
        <v>2</v>
      </c>
      <c r="AR71" s="132">
        <v>37</v>
      </c>
      <c r="AS71" s="132">
        <v>2</v>
      </c>
      <c r="AT71" s="132">
        <v>27</v>
      </c>
      <c r="AU71" s="132">
        <v>9</v>
      </c>
      <c r="AV71" s="132">
        <v>3</v>
      </c>
      <c r="AW71" s="132">
        <v>10</v>
      </c>
      <c r="AX71" s="132">
        <v>55</v>
      </c>
      <c r="AY71" s="132">
        <v>14</v>
      </c>
      <c r="AZ71" s="132">
        <v>9</v>
      </c>
      <c r="BA71" s="132">
        <v>3</v>
      </c>
      <c r="BB71" s="132">
        <v>11</v>
      </c>
      <c r="BC71" s="132">
        <v>72</v>
      </c>
      <c r="BD71" s="132">
        <v>169</v>
      </c>
      <c r="BE71" s="132">
        <v>13</v>
      </c>
      <c r="BF71" s="132">
        <v>0</v>
      </c>
      <c r="BG71" s="132">
        <v>41</v>
      </c>
      <c r="BH71" s="132">
        <v>6</v>
      </c>
      <c r="BI71" s="132">
        <v>44</v>
      </c>
      <c r="BJ71" s="132">
        <v>0</v>
      </c>
      <c r="BK71" s="132">
        <v>10</v>
      </c>
      <c r="BL71" s="132">
        <v>8</v>
      </c>
      <c r="BM71" s="132">
        <v>6</v>
      </c>
      <c r="BN71" s="132">
        <v>4</v>
      </c>
      <c r="BO71" s="132">
        <v>0</v>
      </c>
      <c r="BP71" s="132">
        <v>4</v>
      </c>
      <c r="BQ71" s="132">
        <v>4</v>
      </c>
      <c r="BR71" s="132">
        <v>93</v>
      </c>
      <c r="BS71" s="132">
        <v>0</v>
      </c>
      <c r="BT71" s="132">
        <v>886</v>
      </c>
      <c r="BU71" s="132">
        <v>8</v>
      </c>
      <c r="BV71" s="132">
        <v>16</v>
      </c>
      <c r="BW71" s="132">
        <v>98</v>
      </c>
      <c r="BX71" s="132">
        <v>60</v>
      </c>
      <c r="BY71" s="132">
        <v>54</v>
      </c>
      <c r="BZ71" s="132">
        <v>1</v>
      </c>
      <c r="CA71" s="132">
        <v>0</v>
      </c>
      <c r="CB71" s="132">
        <v>1</v>
      </c>
      <c r="CC71" s="132">
        <v>0</v>
      </c>
      <c r="CD71" s="132">
        <v>0</v>
      </c>
      <c r="CE71" s="132">
        <v>0</v>
      </c>
      <c r="CF71" s="132">
        <v>75</v>
      </c>
      <c r="CG71" s="128">
        <f t="shared" si="4"/>
        <v>22</v>
      </c>
      <c r="CH71" s="128">
        <f t="shared" si="5"/>
        <v>80</v>
      </c>
      <c r="CI71" s="128">
        <f t="shared" si="6"/>
        <v>273</v>
      </c>
      <c r="CJ71" s="109">
        <v>2631</v>
      </c>
      <c r="CK71" s="109">
        <f t="shared" si="7"/>
        <v>2631</v>
      </c>
      <c r="CL71" s="109">
        <v>74707</v>
      </c>
    </row>
    <row r="72" spans="1:90">
      <c r="A72" s="166" t="s">
        <v>2247</v>
      </c>
      <c r="B72" s="132">
        <v>1</v>
      </c>
      <c r="C72" s="132">
        <v>2</v>
      </c>
      <c r="D72" s="132">
        <v>5</v>
      </c>
      <c r="E72" s="132">
        <v>6</v>
      </c>
      <c r="F72" s="132">
        <v>1</v>
      </c>
      <c r="G72" s="132">
        <v>2</v>
      </c>
      <c r="H72" s="132">
        <v>14</v>
      </c>
      <c r="I72" s="132">
        <v>1</v>
      </c>
      <c r="J72" s="132">
        <v>0</v>
      </c>
      <c r="K72" s="132">
        <v>7</v>
      </c>
      <c r="L72" s="132">
        <v>0</v>
      </c>
      <c r="M72" s="132">
        <v>2</v>
      </c>
      <c r="N72" s="132">
        <v>17</v>
      </c>
      <c r="O72" s="132">
        <v>11</v>
      </c>
      <c r="P72" s="132">
        <v>4</v>
      </c>
      <c r="Q72" s="132">
        <v>2</v>
      </c>
      <c r="R72" s="132">
        <v>0</v>
      </c>
      <c r="S72" s="132">
        <v>0</v>
      </c>
      <c r="T72" s="132">
        <v>0</v>
      </c>
      <c r="U72" s="132">
        <v>0</v>
      </c>
      <c r="V72" s="132">
        <v>29</v>
      </c>
      <c r="W72" s="132">
        <v>53</v>
      </c>
      <c r="X72" s="132">
        <v>11</v>
      </c>
      <c r="Y72" s="132">
        <v>26</v>
      </c>
      <c r="Z72" s="132">
        <v>1</v>
      </c>
      <c r="AA72" s="132">
        <v>0</v>
      </c>
      <c r="AB72" s="132">
        <v>0</v>
      </c>
      <c r="AC72" s="132">
        <v>1</v>
      </c>
      <c r="AD72" s="132">
        <v>2</v>
      </c>
      <c r="AE72" s="132">
        <v>1</v>
      </c>
      <c r="AF72" s="132">
        <v>4</v>
      </c>
      <c r="AG72" s="132">
        <v>0</v>
      </c>
      <c r="AH72" s="132">
        <v>0</v>
      </c>
      <c r="AI72" s="132">
        <v>14</v>
      </c>
      <c r="AJ72" s="132">
        <v>48</v>
      </c>
      <c r="AK72" s="132">
        <v>3</v>
      </c>
      <c r="AL72" s="132">
        <v>28</v>
      </c>
      <c r="AM72" s="132">
        <v>0</v>
      </c>
      <c r="AN72" s="132">
        <v>24</v>
      </c>
      <c r="AO72" s="132">
        <v>2</v>
      </c>
      <c r="AP72" s="132">
        <v>3</v>
      </c>
      <c r="AQ72" s="132">
        <v>104</v>
      </c>
      <c r="AR72" s="132">
        <v>13</v>
      </c>
      <c r="AS72" s="132">
        <v>0</v>
      </c>
      <c r="AT72" s="132">
        <v>9</v>
      </c>
      <c r="AU72" s="132">
        <v>23</v>
      </c>
      <c r="AV72" s="132">
        <v>6</v>
      </c>
      <c r="AW72" s="132">
        <v>1</v>
      </c>
      <c r="AX72" s="132">
        <v>0</v>
      </c>
      <c r="AY72" s="132">
        <v>0</v>
      </c>
      <c r="AZ72" s="132">
        <v>0</v>
      </c>
      <c r="BA72" s="132">
        <v>1</v>
      </c>
      <c r="BB72" s="132">
        <v>7</v>
      </c>
      <c r="BC72" s="132">
        <v>3</v>
      </c>
      <c r="BD72" s="132">
        <v>3</v>
      </c>
      <c r="BE72" s="132">
        <v>8</v>
      </c>
      <c r="BF72" s="132">
        <v>0</v>
      </c>
      <c r="BG72" s="132">
        <v>14</v>
      </c>
      <c r="BH72" s="132">
        <v>4</v>
      </c>
      <c r="BI72" s="132">
        <v>0</v>
      </c>
      <c r="BJ72" s="132">
        <v>2</v>
      </c>
      <c r="BK72" s="132">
        <v>0</v>
      </c>
      <c r="BL72" s="132">
        <v>15</v>
      </c>
      <c r="BM72" s="132">
        <v>0</v>
      </c>
      <c r="BN72" s="132">
        <v>1</v>
      </c>
      <c r="BO72" s="132">
        <v>0</v>
      </c>
      <c r="BP72" s="132">
        <v>0</v>
      </c>
      <c r="BQ72" s="132">
        <v>0</v>
      </c>
      <c r="BR72" s="132">
        <v>0</v>
      </c>
      <c r="BS72" s="132">
        <v>5</v>
      </c>
      <c r="BT72" s="132">
        <v>0</v>
      </c>
      <c r="BU72" s="132">
        <v>856</v>
      </c>
      <c r="BV72" s="132">
        <v>386</v>
      </c>
      <c r="BW72" s="132">
        <v>42</v>
      </c>
      <c r="BX72" s="132">
        <v>19</v>
      </c>
      <c r="BY72" s="132">
        <v>36</v>
      </c>
      <c r="BZ72" s="132">
        <v>0</v>
      </c>
      <c r="CA72" s="132">
        <v>0</v>
      </c>
      <c r="CB72" s="132">
        <v>0</v>
      </c>
      <c r="CC72" s="132">
        <v>0</v>
      </c>
      <c r="CD72" s="132">
        <v>0</v>
      </c>
      <c r="CE72" s="132">
        <v>0</v>
      </c>
      <c r="CF72" s="132">
        <v>35</v>
      </c>
      <c r="CG72" s="128">
        <f t="shared" si="4"/>
        <v>4</v>
      </c>
      <c r="CH72" s="128">
        <f t="shared" si="5"/>
        <v>38</v>
      </c>
      <c r="CI72" s="128">
        <f t="shared" si="6"/>
        <v>121</v>
      </c>
      <c r="CJ72" s="109">
        <v>1918</v>
      </c>
      <c r="CK72" s="109">
        <f t="shared" si="7"/>
        <v>1918</v>
      </c>
      <c r="CL72" s="109">
        <v>96122</v>
      </c>
    </row>
    <row r="73" spans="1:90">
      <c r="A73" s="166" t="s">
        <v>2262</v>
      </c>
      <c r="B73" s="132">
        <v>0</v>
      </c>
      <c r="C73" s="132">
        <v>8</v>
      </c>
      <c r="D73" s="132">
        <v>5</v>
      </c>
      <c r="E73" s="132">
        <v>2</v>
      </c>
      <c r="F73" s="132">
        <v>0</v>
      </c>
      <c r="G73" s="132">
        <v>1</v>
      </c>
      <c r="H73" s="132">
        <v>76</v>
      </c>
      <c r="I73" s="132">
        <v>0</v>
      </c>
      <c r="J73" s="132">
        <v>0</v>
      </c>
      <c r="K73" s="132">
        <v>2</v>
      </c>
      <c r="L73" s="132">
        <v>1</v>
      </c>
      <c r="M73" s="132">
        <v>4</v>
      </c>
      <c r="N73" s="132">
        <v>32</v>
      </c>
      <c r="O73" s="132">
        <v>14</v>
      </c>
      <c r="P73" s="132">
        <v>8</v>
      </c>
      <c r="Q73" s="132">
        <v>0</v>
      </c>
      <c r="R73" s="132">
        <v>0</v>
      </c>
      <c r="S73" s="132">
        <v>0</v>
      </c>
      <c r="T73" s="132">
        <v>0</v>
      </c>
      <c r="U73" s="132">
        <v>1</v>
      </c>
      <c r="V73" s="132">
        <v>16</v>
      </c>
      <c r="W73" s="132">
        <v>102</v>
      </c>
      <c r="X73" s="132">
        <v>7</v>
      </c>
      <c r="Y73" s="132">
        <v>35</v>
      </c>
      <c r="Z73" s="132">
        <v>1</v>
      </c>
      <c r="AA73" s="132">
        <v>0</v>
      </c>
      <c r="AB73" s="132">
        <v>0</v>
      </c>
      <c r="AC73" s="132">
        <v>4</v>
      </c>
      <c r="AD73" s="132">
        <v>0</v>
      </c>
      <c r="AE73" s="132">
        <v>11</v>
      </c>
      <c r="AF73" s="132">
        <v>2</v>
      </c>
      <c r="AG73" s="132">
        <v>0</v>
      </c>
      <c r="AH73" s="132">
        <v>3</v>
      </c>
      <c r="AI73" s="132">
        <v>9</v>
      </c>
      <c r="AJ73" s="132">
        <v>128</v>
      </c>
      <c r="AK73" s="132">
        <v>35</v>
      </c>
      <c r="AL73" s="132">
        <v>21</v>
      </c>
      <c r="AM73" s="132">
        <v>20</v>
      </c>
      <c r="AN73" s="132">
        <v>32</v>
      </c>
      <c r="AO73" s="132">
        <v>0</v>
      </c>
      <c r="AP73" s="132">
        <v>0</v>
      </c>
      <c r="AQ73" s="132">
        <v>158</v>
      </c>
      <c r="AR73" s="132">
        <v>84</v>
      </c>
      <c r="AS73" s="132">
        <v>0</v>
      </c>
      <c r="AT73" s="132">
        <v>23</v>
      </c>
      <c r="AU73" s="132">
        <v>16</v>
      </c>
      <c r="AV73" s="132">
        <v>21</v>
      </c>
      <c r="AW73" s="132">
        <v>4</v>
      </c>
      <c r="AX73" s="132">
        <v>2</v>
      </c>
      <c r="AY73" s="132">
        <v>0</v>
      </c>
      <c r="AZ73" s="132">
        <v>3</v>
      </c>
      <c r="BA73" s="132">
        <v>0</v>
      </c>
      <c r="BB73" s="132">
        <v>5</v>
      </c>
      <c r="BC73" s="132">
        <v>2</v>
      </c>
      <c r="BD73" s="132">
        <v>6</v>
      </c>
      <c r="BE73" s="132">
        <v>9</v>
      </c>
      <c r="BF73" s="132">
        <v>0</v>
      </c>
      <c r="BG73" s="132">
        <v>4</v>
      </c>
      <c r="BH73" s="132">
        <v>1</v>
      </c>
      <c r="BI73" s="132">
        <v>0</v>
      </c>
      <c r="BJ73" s="132">
        <v>4</v>
      </c>
      <c r="BK73" s="132">
        <v>2</v>
      </c>
      <c r="BL73" s="132">
        <v>30</v>
      </c>
      <c r="BM73" s="132">
        <v>1</v>
      </c>
      <c r="BN73" s="132">
        <v>20</v>
      </c>
      <c r="BO73" s="132">
        <v>178</v>
      </c>
      <c r="BP73" s="132">
        <v>12</v>
      </c>
      <c r="BQ73" s="132">
        <v>11</v>
      </c>
      <c r="BR73" s="132">
        <v>6</v>
      </c>
      <c r="BS73" s="132">
        <v>38</v>
      </c>
      <c r="BT73" s="132">
        <v>7</v>
      </c>
      <c r="BU73" s="132">
        <v>203</v>
      </c>
      <c r="BV73" s="132">
        <v>1522</v>
      </c>
      <c r="BW73" s="132">
        <v>28</v>
      </c>
      <c r="BX73" s="132">
        <v>14</v>
      </c>
      <c r="BY73" s="132">
        <v>29</v>
      </c>
      <c r="BZ73" s="132">
        <v>1</v>
      </c>
      <c r="CA73" s="132">
        <v>1</v>
      </c>
      <c r="CB73" s="132">
        <v>0</v>
      </c>
      <c r="CC73" s="132">
        <v>3</v>
      </c>
      <c r="CD73" s="132">
        <v>0</v>
      </c>
      <c r="CE73" s="132">
        <v>1</v>
      </c>
      <c r="CF73" s="132">
        <v>29</v>
      </c>
      <c r="CG73" s="128">
        <f t="shared" si="4"/>
        <v>8</v>
      </c>
      <c r="CH73" s="128">
        <f t="shared" si="5"/>
        <v>64</v>
      </c>
      <c r="CI73" s="128">
        <f t="shared" si="6"/>
        <v>103</v>
      </c>
      <c r="CJ73" s="109">
        <v>3058</v>
      </c>
      <c r="CK73" s="109">
        <f t="shared" si="7"/>
        <v>3058</v>
      </c>
      <c r="CL73" s="109">
        <v>174310</v>
      </c>
    </row>
    <row r="74" spans="1:90" s="191" customFormat="1">
      <c r="A74" s="166" t="s">
        <v>2263</v>
      </c>
      <c r="B74" s="132">
        <v>34</v>
      </c>
      <c r="C74" s="132">
        <v>55</v>
      </c>
      <c r="D74" s="132">
        <v>26</v>
      </c>
      <c r="E74" s="132">
        <v>85</v>
      </c>
      <c r="F74" s="132">
        <v>339</v>
      </c>
      <c r="G74" s="132">
        <v>96</v>
      </c>
      <c r="H74" s="132">
        <v>9</v>
      </c>
      <c r="I74" s="132">
        <v>66</v>
      </c>
      <c r="J74" s="132">
        <v>17</v>
      </c>
      <c r="K74" s="132">
        <v>298</v>
      </c>
      <c r="L74" s="132">
        <v>74</v>
      </c>
      <c r="M74" s="132">
        <v>229</v>
      </c>
      <c r="N74" s="132">
        <v>34</v>
      </c>
      <c r="O74" s="132">
        <v>853</v>
      </c>
      <c r="P74" s="132">
        <v>283</v>
      </c>
      <c r="Q74" s="132">
        <v>104</v>
      </c>
      <c r="R74" s="132">
        <v>349</v>
      </c>
      <c r="S74" s="132">
        <v>0</v>
      </c>
      <c r="T74" s="132">
        <v>96</v>
      </c>
      <c r="U74" s="132">
        <v>89</v>
      </c>
      <c r="V74" s="132">
        <v>511</v>
      </c>
      <c r="W74" s="132">
        <v>329</v>
      </c>
      <c r="X74" s="132">
        <v>74</v>
      </c>
      <c r="Y74" s="132">
        <v>102</v>
      </c>
      <c r="Z74" s="132">
        <v>27</v>
      </c>
      <c r="AA74" s="132">
        <v>64</v>
      </c>
      <c r="AB74" s="132">
        <v>11</v>
      </c>
      <c r="AC74" s="132">
        <v>94</v>
      </c>
      <c r="AD74" s="132">
        <v>109</v>
      </c>
      <c r="AE74" s="132">
        <v>410</v>
      </c>
      <c r="AF74" s="132">
        <v>277</v>
      </c>
      <c r="AG74" s="132">
        <v>6</v>
      </c>
      <c r="AH74" s="132">
        <v>56</v>
      </c>
      <c r="AI74" s="132">
        <v>382</v>
      </c>
      <c r="AJ74" s="132">
        <v>61</v>
      </c>
      <c r="AK74" s="132">
        <v>65</v>
      </c>
      <c r="AL74" s="132">
        <v>626</v>
      </c>
      <c r="AM74" s="132">
        <v>26</v>
      </c>
      <c r="AN74" s="132">
        <v>1719</v>
      </c>
      <c r="AO74" s="132">
        <v>79</v>
      </c>
      <c r="AP74" s="132">
        <v>252</v>
      </c>
      <c r="AQ74" s="132">
        <v>37</v>
      </c>
      <c r="AR74" s="132">
        <v>81</v>
      </c>
      <c r="AS74" s="132">
        <v>0</v>
      </c>
      <c r="AT74" s="132">
        <v>371</v>
      </c>
      <c r="AU74" s="132">
        <v>163</v>
      </c>
      <c r="AV74" s="132">
        <v>58</v>
      </c>
      <c r="AW74" s="132">
        <v>99</v>
      </c>
      <c r="AX74" s="132">
        <v>376</v>
      </c>
      <c r="AY74" s="132">
        <v>44</v>
      </c>
      <c r="AZ74" s="132">
        <v>81</v>
      </c>
      <c r="BA74" s="132">
        <v>132</v>
      </c>
      <c r="BB74" s="132">
        <v>62</v>
      </c>
      <c r="BC74" s="132">
        <v>345</v>
      </c>
      <c r="BD74" s="132">
        <v>590</v>
      </c>
      <c r="BE74" s="132">
        <v>365</v>
      </c>
      <c r="BF74" s="132">
        <v>10</v>
      </c>
      <c r="BG74" s="132">
        <v>1044</v>
      </c>
      <c r="BH74" s="132">
        <v>114</v>
      </c>
      <c r="BI74" s="132">
        <v>242</v>
      </c>
      <c r="BJ74" s="132">
        <v>1</v>
      </c>
      <c r="BK74" s="132">
        <v>170</v>
      </c>
      <c r="BL74" s="132">
        <v>104</v>
      </c>
      <c r="BM74" s="132">
        <v>47</v>
      </c>
      <c r="BN74" s="132">
        <v>10</v>
      </c>
      <c r="BO74" s="132">
        <v>13</v>
      </c>
      <c r="BP74" s="132">
        <v>112</v>
      </c>
      <c r="BQ74" s="132">
        <v>75</v>
      </c>
      <c r="BR74" s="132">
        <v>175</v>
      </c>
      <c r="BS74" s="132">
        <v>9</v>
      </c>
      <c r="BT74" s="132">
        <v>105</v>
      </c>
      <c r="BU74" s="132">
        <v>117</v>
      </c>
      <c r="BV74" s="132">
        <v>180</v>
      </c>
      <c r="BW74" s="132">
        <v>1865</v>
      </c>
      <c r="BX74" s="132">
        <v>1336</v>
      </c>
      <c r="BY74" s="132">
        <v>1221</v>
      </c>
      <c r="BZ74" s="132">
        <v>26</v>
      </c>
      <c r="CA74" s="132">
        <v>6</v>
      </c>
      <c r="CB74" s="132">
        <v>5</v>
      </c>
      <c r="CC74" s="132">
        <v>4</v>
      </c>
      <c r="CD74" s="132">
        <v>6</v>
      </c>
      <c r="CE74" s="132">
        <v>2</v>
      </c>
      <c r="CF74" s="132">
        <v>1100</v>
      </c>
      <c r="CG74" s="208">
        <f t="shared" si="4"/>
        <v>300</v>
      </c>
      <c r="CH74" s="208">
        <f t="shared" si="5"/>
        <v>1165</v>
      </c>
      <c r="CI74" s="208">
        <f t="shared" si="6"/>
        <v>6141</v>
      </c>
      <c r="CJ74" s="109">
        <v>19319</v>
      </c>
      <c r="CK74" s="109">
        <f t="shared" si="7"/>
        <v>19319</v>
      </c>
      <c r="CL74" s="109">
        <v>498030</v>
      </c>
    </row>
    <row r="75" spans="1:90" s="191" customFormat="1">
      <c r="A75" s="166" t="s">
        <v>2264</v>
      </c>
      <c r="B75" s="132">
        <v>2</v>
      </c>
      <c r="C75" s="132">
        <v>16</v>
      </c>
      <c r="D75" s="132">
        <v>10</v>
      </c>
      <c r="E75" s="132">
        <v>34</v>
      </c>
      <c r="F75" s="132">
        <v>85</v>
      </c>
      <c r="G75" s="132">
        <v>32</v>
      </c>
      <c r="H75" s="132">
        <v>1</v>
      </c>
      <c r="I75" s="132">
        <v>20</v>
      </c>
      <c r="J75" s="132">
        <v>0</v>
      </c>
      <c r="K75" s="132">
        <v>76</v>
      </c>
      <c r="L75" s="132">
        <v>19</v>
      </c>
      <c r="M75" s="132">
        <v>89</v>
      </c>
      <c r="N75" s="132">
        <v>18</v>
      </c>
      <c r="O75" s="132">
        <v>667</v>
      </c>
      <c r="P75" s="132">
        <v>82</v>
      </c>
      <c r="Q75" s="132">
        <v>27</v>
      </c>
      <c r="R75" s="132">
        <v>108</v>
      </c>
      <c r="S75" s="132">
        <v>0</v>
      </c>
      <c r="T75" s="132">
        <v>43</v>
      </c>
      <c r="U75" s="132">
        <v>17</v>
      </c>
      <c r="V75" s="132">
        <v>261</v>
      </c>
      <c r="W75" s="132">
        <v>73</v>
      </c>
      <c r="X75" s="132">
        <v>17</v>
      </c>
      <c r="Y75" s="132">
        <v>35</v>
      </c>
      <c r="Z75" s="132">
        <v>9</v>
      </c>
      <c r="AA75" s="132">
        <v>16</v>
      </c>
      <c r="AB75" s="132">
        <v>0</v>
      </c>
      <c r="AC75" s="132">
        <v>16</v>
      </c>
      <c r="AD75" s="132">
        <v>22</v>
      </c>
      <c r="AE75" s="132">
        <v>83</v>
      </c>
      <c r="AF75" s="132">
        <v>75</v>
      </c>
      <c r="AG75" s="132">
        <v>4</v>
      </c>
      <c r="AH75" s="132">
        <v>14</v>
      </c>
      <c r="AI75" s="132">
        <v>107</v>
      </c>
      <c r="AJ75" s="132">
        <v>26</v>
      </c>
      <c r="AK75" s="132">
        <v>15</v>
      </c>
      <c r="AL75" s="132">
        <v>172</v>
      </c>
      <c r="AM75" s="132">
        <v>4</v>
      </c>
      <c r="AN75" s="132">
        <v>492</v>
      </c>
      <c r="AO75" s="132">
        <v>26</v>
      </c>
      <c r="AP75" s="132">
        <v>91</v>
      </c>
      <c r="AQ75" s="132">
        <v>11</v>
      </c>
      <c r="AR75" s="132">
        <v>21</v>
      </c>
      <c r="AS75" s="132">
        <v>4</v>
      </c>
      <c r="AT75" s="132">
        <v>64</v>
      </c>
      <c r="AU75" s="132">
        <v>49</v>
      </c>
      <c r="AV75" s="132">
        <v>13</v>
      </c>
      <c r="AW75" s="132">
        <v>25</v>
      </c>
      <c r="AX75" s="132">
        <v>110</v>
      </c>
      <c r="AY75" s="132">
        <v>17</v>
      </c>
      <c r="AZ75" s="132">
        <v>25</v>
      </c>
      <c r="BA75" s="132">
        <v>68</v>
      </c>
      <c r="BB75" s="132">
        <v>43</v>
      </c>
      <c r="BC75" s="132">
        <v>112</v>
      </c>
      <c r="BD75" s="132">
        <v>188</v>
      </c>
      <c r="BE75" s="132">
        <v>139</v>
      </c>
      <c r="BF75" s="132">
        <v>6</v>
      </c>
      <c r="BG75" s="132">
        <v>140</v>
      </c>
      <c r="BH75" s="132">
        <v>26</v>
      </c>
      <c r="BI75" s="132">
        <v>104</v>
      </c>
      <c r="BJ75" s="132">
        <v>0</v>
      </c>
      <c r="BK75" s="132">
        <v>83</v>
      </c>
      <c r="BL75" s="132">
        <v>18</v>
      </c>
      <c r="BM75" s="132">
        <v>10</v>
      </c>
      <c r="BN75" s="132">
        <v>23</v>
      </c>
      <c r="BO75" s="132">
        <v>3</v>
      </c>
      <c r="BP75" s="132">
        <v>28</v>
      </c>
      <c r="BQ75" s="132">
        <v>21</v>
      </c>
      <c r="BR75" s="132">
        <v>83</v>
      </c>
      <c r="BS75" s="132">
        <v>2</v>
      </c>
      <c r="BT75" s="132">
        <v>16</v>
      </c>
      <c r="BU75" s="132">
        <v>31</v>
      </c>
      <c r="BV75" s="132">
        <v>38</v>
      </c>
      <c r="BW75" s="132">
        <v>1648</v>
      </c>
      <c r="BX75" s="132">
        <v>1499</v>
      </c>
      <c r="BY75" s="132">
        <v>336</v>
      </c>
      <c r="BZ75" s="132">
        <v>8</v>
      </c>
      <c r="CA75" s="132">
        <v>6</v>
      </c>
      <c r="CB75" s="132">
        <v>5</v>
      </c>
      <c r="CC75" s="132">
        <v>0</v>
      </c>
      <c r="CD75" s="132">
        <v>0</v>
      </c>
      <c r="CE75" s="132">
        <v>2</v>
      </c>
      <c r="CF75" s="132">
        <v>851</v>
      </c>
      <c r="CG75" s="208">
        <f t="shared" si="4"/>
        <v>82</v>
      </c>
      <c r="CH75" s="208">
        <f t="shared" si="5"/>
        <v>866</v>
      </c>
      <c r="CI75" s="208">
        <f t="shared" si="6"/>
        <v>3975</v>
      </c>
      <c r="CJ75" s="109">
        <v>8780</v>
      </c>
      <c r="CK75" s="109">
        <f t="shared" si="7"/>
        <v>8780</v>
      </c>
      <c r="CL75" s="109">
        <v>266253</v>
      </c>
    </row>
    <row r="76" spans="1:90" s="191" customFormat="1">
      <c r="A76" s="166" t="s">
        <v>2265</v>
      </c>
      <c r="B76" s="132">
        <v>14</v>
      </c>
      <c r="C76" s="132">
        <v>36</v>
      </c>
      <c r="D76" s="132">
        <v>19</v>
      </c>
      <c r="E76" s="132">
        <v>46</v>
      </c>
      <c r="F76" s="132">
        <v>226</v>
      </c>
      <c r="G76" s="132">
        <v>114</v>
      </c>
      <c r="H76" s="132">
        <v>8</v>
      </c>
      <c r="I76" s="132">
        <v>40</v>
      </c>
      <c r="J76" s="132">
        <v>1</v>
      </c>
      <c r="K76" s="132">
        <v>299</v>
      </c>
      <c r="L76" s="132">
        <v>34</v>
      </c>
      <c r="M76" s="132">
        <v>137</v>
      </c>
      <c r="N76" s="132">
        <v>36</v>
      </c>
      <c r="O76" s="132">
        <v>254</v>
      </c>
      <c r="P76" s="132">
        <v>107</v>
      </c>
      <c r="Q76" s="132">
        <v>76</v>
      </c>
      <c r="R76" s="132">
        <v>225</v>
      </c>
      <c r="S76" s="132">
        <v>3</v>
      </c>
      <c r="T76" s="132">
        <v>101</v>
      </c>
      <c r="U76" s="132">
        <v>29</v>
      </c>
      <c r="V76" s="132">
        <v>786</v>
      </c>
      <c r="W76" s="132">
        <v>205</v>
      </c>
      <c r="X76" s="132">
        <v>45</v>
      </c>
      <c r="Y76" s="132">
        <v>92</v>
      </c>
      <c r="Z76" s="132">
        <v>40</v>
      </c>
      <c r="AA76" s="132">
        <v>40</v>
      </c>
      <c r="AB76" s="132">
        <v>3</v>
      </c>
      <c r="AC76" s="132">
        <v>33</v>
      </c>
      <c r="AD76" s="132">
        <v>45</v>
      </c>
      <c r="AE76" s="132">
        <v>326</v>
      </c>
      <c r="AF76" s="132">
        <v>110</v>
      </c>
      <c r="AG76" s="132">
        <v>6</v>
      </c>
      <c r="AH76" s="132">
        <v>54</v>
      </c>
      <c r="AI76" s="132">
        <v>459</v>
      </c>
      <c r="AJ76" s="132">
        <v>65</v>
      </c>
      <c r="AK76" s="132">
        <v>15</v>
      </c>
      <c r="AL76" s="132">
        <v>306</v>
      </c>
      <c r="AM76" s="132">
        <v>30</v>
      </c>
      <c r="AN76" s="132">
        <v>594</v>
      </c>
      <c r="AO76" s="132">
        <v>72</v>
      </c>
      <c r="AP76" s="132">
        <v>82</v>
      </c>
      <c r="AQ76" s="132">
        <v>53</v>
      </c>
      <c r="AR76" s="132">
        <v>54</v>
      </c>
      <c r="AS76" s="132">
        <v>0</v>
      </c>
      <c r="AT76" s="132">
        <v>323</v>
      </c>
      <c r="AU76" s="132">
        <v>99</v>
      </c>
      <c r="AV76" s="132">
        <v>45</v>
      </c>
      <c r="AW76" s="132">
        <v>51</v>
      </c>
      <c r="AX76" s="132">
        <v>190</v>
      </c>
      <c r="AY76" s="132">
        <v>10</v>
      </c>
      <c r="AZ76" s="132">
        <v>36</v>
      </c>
      <c r="BA76" s="132">
        <v>70</v>
      </c>
      <c r="BB76" s="132">
        <v>71</v>
      </c>
      <c r="BC76" s="132">
        <v>182</v>
      </c>
      <c r="BD76" s="132">
        <v>249</v>
      </c>
      <c r="BE76" s="132">
        <v>288</v>
      </c>
      <c r="BF76" s="132">
        <v>5</v>
      </c>
      <c r="BG76" s="132">
        <v>275</v>
      </c>
      <c r="BH76" s="132">
        <v>37</v>
      </c>
      <c r="BI76" s="132">
        <v>102</v>
      </c>
      <c r="BJ76" s="132">
        <v>8</v>
      </c>
      <c r="BK76" s="132">
        <v>122</v>
      </c>
      <c r="BL76" s="132">
        <v>71</v>
      </c>
      <c r="BM76" s="132">
        <v>28</v>
      </c>
      <c r="BN76" s="132">
        <v>22</v>
      </c>
      <c r="BO76" s="132">
        <v>10</v>
      </c>
      <c r="BP76" s="132">
        <v>83</v>
      </c>
      <c r="BQ76" s="132">
        <v>35</v>
      </c>
      <c r="BR76" s="132">
        <v>72</v>
      </c>
      <c r="BS76" s="132">
        <v>10</v>
      </c>
      <c r="BT76" s="132">
        <v>40</v>
      </c>
      <c r="BU76" s="132">
        <v>38</v>
      </c>
      <c r="BV76" s="132">
        <v>138</v>
      </c>
      <c r="BW76" s="132">
        <v>1172</v>
      </c>
      <c r="BX76" s="132">
        <v>293</v>
      </c>
      <c r="BY76" s="132">
        <v>2867</v>
      </c>
      <c r="BZ76" s="132">
        <v>6</v>
      </c>
      <c r="CA76" s="132">
        <v>1</v>
      </c>
      <c r="CB76" s="132">
        <v>5</v>
      </c>
      <c r="CC76" s="132">
        <v>2</v>
      </c>
      <c r="CD76" s="132">
        <v>1</v>
      </c>
      <c r="CE76" s="132">
        <v>4</v>
      </c>
      <c r="CF76" s="132">
        <v>704</v>
      </c>
      <c r="CG76" s="208">
        <f t="shared" si="4"/>
        <v>108</v>
      </c>
      <c r="CH76" s="208">
        <f t="shared" si="5"/>
        <v>719</v>
      </c>
      <c r="CI76" s="208">
        <f t="shared" si="6"/>
        <v>4926</v>
      </c>
      <c r="CJ76" s="109">
        <v>13085</v>
      </c>
      <c r="CK76" s="109">
        <f t="shared" si="7"/>
        <v>13085</v>
      </c>
      <c r="CL76" s="109">
        <v>309992</v>
      </c>
    </row>
    <row r="77" spans="1:90">
      <c r="A77" s="166" t="s">
        <v>2248</v>
      </c>
      <c r="B77" s="132">
        <v>1</v>
      </c>
      <c r="C77" s="132">
        <v>0</v>
      </c>
      <c r="D77" s="132">
        <v>0</v>
      </c>
      <c r="E77" s="132">
        <v>0</v>
      </c>
      <c r="F77" s="132">
        <v>1</v>
      </c>
      <c r="G77" s="132">
        <v>0</v>
      </c>
      <c r="H77" s="132">
        <v>0</v>
      </c>
      <c r="I77" s="132">
        <v>8</v>
      </c>
      <c r="J77" s="132">
        <v>0</v>
      </c>
      <c r="K77" s="132">
        <v>4</v>
      </c>
      <c r="L77" s="132">
        <v>32</v>
      </c>
      <c r="M77" s="132">
        <v>0</v>
      </c>
      <c r="N77" s="132">
        <v>0</v>
      </c>
      <c r="O77" s="132">
        <v>26</v>
      </c>
      <c r="P77" s="132">
        <v>0</v>
      </c>
      <c r="Q77" s="132">
        <v>0</v>
      </c>
      <c r="R77" s="132">
        <v>2</v>
      </c>
      <c r="S77" s="132">
        <v>0</v>
      </c>
      <c r="T77" s="132">
        <v>0</v>
      </c>
      <c r="U77" s="132">
        <v>1</v>
      </c>
      <c r="V77" s="132">
        <v>33</v>
      </c>
      <c r="W77" s="132">
        <v>0</v>
      </c>
      <c r="X77" s="132">
        <v>0</v>
      </c>
      <c r="Y77" s="132">
        <v>0</v>
      </c>
      <c r="Z77" s="132">
        <v>0</v>
      </c>
      <c r="AA77" s="132">
        <v>1</v>
      </c>
      <c r="AB77" s="132">
        <v>0</v>
      </c>
      <c r="AC77" s="132">
        <v>1</v>
      </c>
      <c r="AD77" s="132">
        <v>0</v>
      </c>
      <c r="AE77" s="132">
        <v>0</v>
      </c>
      <c r="AF77" s="132">
        <v>19</v>
      </c>
      <c r="AG77" s="132">
        <v>0</v>
      </c>
      <c r="AH77" s="132">
        <v>9</v>
      </c>
      <c r="AI77" s="132">
        <v>15</v>
      </c>
      <c r="AJ77" s="132">
        <v>0</v>
      </c>
      <c r="AK77" s="132">
        <v>6</v>
      </c>
      <c r="AL77" s="132">
        <v>1</v>
      </c>
      <c r="AM77" s="132">
        <v>1</v>
      </c>
      <c r="AN77" s="132">
        <v>29</v>
      </c>
      <c r="AO77" s="132">
        <v>1</v>
      </c>
      <c r="AP77" s="132">
        <v>1</v>
      </c>
      <c r="AQ77" s="132">
        <v>0</v>
      </c>
      <c r="AR77" s="132">
        <v>0</v>
      </c>
      <c r="AS77" s="132">
        <v>0</v>
      </c>
      <c r="AT77" s="132">
        <v>0</v>
      </c>
      <c r="AU77" s="132">
        <v>3</v>
      </c>
      <c r="AV77" s="132">
        <v>0</v>
      </c>
      <c r="AW77" s="132">
        <v>0</v>
      </c>
      <c r="AX77" s="132">
        <v>129</v>
      </c>
      <c r="AY77" s="132">
        <v>8</v>
      </c>
      <c r="AZ77" s="132">
        <v>1</v>
      </c>
      <c r="BA77" s="132">
        <v>4</v>
      </c>
      <c r="BB77" s="132">
        <v>0</v>
      </c>
      <c r="BC77" s="132">
        <v>10</v>
      </c>
      <c r="BD77" s="132">
        <v>37</v>
      </c>
      <c r="BE77" s="132">
        <v>19</v>
      </c>
      <c r="BF77" s="132">
        <v>15</v>
      </c>
      <c r="BG77" s="132">
        <v>27</v>
      </c>
      <c r="BH77" s="132">
        <v>0</v>
      </c>
      <c r="BI77" s="132">
        <v>1</v>
      </c>
      <c r="BJ77" s="132">
        <v>0</v>
      </c>
      <c r="BK77" s="132">
        <v>5</v>
      </c>
      <c r="BL77" s="132">
        <v>2</v>
      </c>
      <c r="BM77" s="132">
        <v>0</v>
      </c>
      <c r="BN77" s="132">
        <v>0</v>
      </c>
      <c r="BO77" s="132">
        <v>0</v>
      </c>
      <c r="BP77" s="132">
        <v>0</v>
      </c>
      <c r="BQ77" s="132">
        <v>0</v>
      </c>
      <c r="BR77" s="132">
        <v>9</v>
      </c>
      <c r="BS77" s="132">
        <v>0</v>
      </c>
      <c r="BT77" s="132">
        <v>3</v>
      </c>
      <c r="BU77" s="132">
        <v>0</v>
      </c>
      <c r="BV77" s="132">
        <v>1</v>
      </c>
      <c r="BW77" s="132">
        <v>40</v>
      </c>
      <c r="BX77" s="132">
        <v>8</v>
      </c>
      <c r="BY77" s="132">
        <v>22</v>
      </c>
      <c r="BZ77" s="132">
        <v>175</v>
      </c>
      <c r="CA77" s="132">
        <v>0</v>
      </c>
      <c r="CB77" s="132">
        <v>0</v>
      </c>
      <c r="CC77" s="132">
        <v>0</v>
      </c>
      <c r="CD77" s="132">
        <v>0</v>
      </c>
      <c r="CE77" s="132">
        <v>0</v>
      </c>
      <c r="CF77" s="132">
        <v>24</v>
      </c>
      <c r="CG77" s="128">
        <f t="shared" si="4"/>
        <v>0</v>
      </c>
      <c r="CH77" s="128">
        <f t="shared" si="5"/>
        <v>30</v>
      </c>
      <c r="CI77" s="128">
        <f t="shared" si="6"/>
        <v>99</v>
      </c>
      <c r="CJ77" s="109">
        <v>735</v>
      </c>
      <c r="CK77" s="109">
        <f t="shared" si="7"/>
        <v>735</v>
      </c>
      <c r="CL77" s="109">
        <v>19985</v>
      </c>
    </row>
    <row r="78" spans="1:90">
      <c r="A78" s="166" t="s">
        <v>2249</v>
      </c>
      <c r="B78" s="132">
        <v>0</v>
      </c>
      <c r="C78" s="132">
        <v>0</v>
      </c>
      <c r="D78" s="132">
        <v>7</v>
      </c>
      <c r="E78" s="132">
        <v>1</v>
      </c>
      <c r="F78" s="132">
        <v>4</v>
      </c>
      <c r="G78" s="132">
        <v>0</v>
      </c>
      <c r="H78" s="132">
        <v>0</v>
      </c>
      <c r="I78" s="132">
        <v>0</v>
      </c>
      <c r="J78" s="132">
        <v>0</v>
      </c>
      <c r="K78" s="132">
        <v>3</v>
      </c>
      <c r="L78" s="132">
        <v>1</v>
      </c>
      <c r="M78" s="132">
        <v>6</v>
      </c>
      <c r="N78" s="132">
        <v>0</v>
      </c>
      <c r="O78" s="132">
        <v>32</v>
      </c>
      <c r="P78" s="132">
        <v>2</v>
      </c>
      <c r="Q78" s="132">
        <v>0</v>
      </c>
      <c r="R78" s="132">
        <v>1</v>
      </c>
      <c r="S78" s="132">
        <v>0</v>
      </c>
      <c r="T78" s="132">
        <v>0</v>
      </c>
      <c r="U78" s="132">
        <v>2</v>
      </c>
      <c r="V78" s="132">
        <v>34</v>
      </c>
      <c r="W78" s="132">
        <v>35</v>
      </c>
      <c r="X78" s="132">
        <v>0</v>
      </c>
      <c r="Y78" s="132">
        <v>5</v>
      </c>
      <c r="Z78" s="132">
        <v>0</v>
      </c>
      <c r="AA78" s="132">
        <v>1</v>
      </c>
      <c r="AB78" s="132">
        <v>0</v>
      </c>
      <c r="AC78" s="132">
        <v>0</v>
      </c>
      <c r="AD78" s="132">
        <v>0</v>
      </c>
      <c r="AE78" s="132">
        <v>0</v>
      </c>
      <c r="AF78" s="132">
        <v>0</v>
      </c>
      <c r="AG78" s="132">
        <v>0</v>
      </c>
      <c r="AH78" s="132">
        <v>0</v>
      </c>
      <c r="AI78" s="132">
        <v>8</v>
      </c>
      <c r="AJ78" s="132">
        <v>1</v>
      </c>
      <c r="AK78" s="132">
        <v>1</v>
      </c>
      <c r="AL78" s="132">
        <v>162</v>
      </c>
      <c r="AM78" s="132">
        <v>0</v>
      </c>
      <c r="AN78" s="132">
        <v>36</v>
      </c>
      <c r="AO78" s="132">
        <v>0</v>
      </c>
      <c r="AP78" s="132">
        <v>6</v>
      </c>
      <c r="AQ78" s="132">
        <v>0</v>
      </c>
      <c r="AR78" s="132">
        <v>1</v>
      </c>
      <c r="AS78" s="132">
        <v>0</v>
      </c>
      <c r="AT78" s="132">
        <v>1</v>
      </c>
      <c r="AU78" s="132">
        <v>3</v>
      </c>
      <c r="AV78" s="132">
        <v>0</v>
      </c>
      <c r="AW78" s="132">
        <v>11</v>
      </c>
      <c r="AX78" s="132">
        <v>2</v>
      </c>
      <c r="AY78" s="132">
        <v>0</v>
      </c>
      <c r="AZ78" s="132">
        <v>0</v>
      </c>
      <c r="BA78" s="132">
        <v>0</v>
      </c>
      <c r="BB78" s="132">
        <v>0</v>
      </c>
      <c r="BC78" s="132">
        <v>10</v>
      </c>
      <c r="BD78" s="132">
        <v>6</v>
      </c>
      <c r="BE78" s="132">
        <v>4</v>
      </c>
      <c r="BF78" s="132">
        <v>0</v>
      </c>
      <c r="BG78" s="132">
        <v>14</v>
      </c>
      <c r="BH78" s="132">
        <v>0</v>
      </c>
      <c r="BI78" s="132">
        <v>18</v>
      </c>
      <c r="BJ78" s="132">
        <v>0</v>
      </c>
      <c r="BK78" s="132">
        <v>0</v>
      </c>
      <c r="BL78" s="132">
        <v>0</v>
      </c>
      <c r="BM78" s="132">
        <v>5</v>
      </c>
      <c r="BN78" s="132">
        <v>0</v>
      </c>
      <c r="BO78" s="132">
        <v>0</v>
      </c>
      <c r="BP78" s="132">
        <v>6</v>
      </c>
      <c r="BQ78" s="132">
        <v>4</v>
      </c>
      <c r="BR78" s="132">
        <v>4</v>
      </c>
      <c r="BS78" s="132">
        <v>0</v>
      </c>
      <c r="BT78" s="132">
        <v>2</v>
      </c>
      <c r="BU78" s="132">
        <v>3</v>
      </c>
      <c r="BV78" s="132">
        <v>7</v>
      </c>
      <c r="BW78" s="132">
        <v>92</v>
      </c>
      <c r="BX78" s="132">
        <v>32</v>
      </c>
      <c r="BY78" s="132">
        <v>70</v>
      </c>
      <c r="BZ78" s="132">
        <v>0</v>
      </c>
      <c r="CA78" s="132">
        <v>81</v>
      </c>
      <c r="CB78" s="132">
        <v>0</v>
      </c>
      <c r="CC78" s="132">
        <v>1</v>
      </c>
      <c r="CD78" s="132">
        <v>0</v>
      </c>
      <c r="CE78" s="132">
        <v>2</v>
      </c>
      <c r="CF78" s="132">
        <v>55</v>
      </c>
      <c r="CG78" s="128">
        <f t="shared" si="4"/>
        <v>2</v>
      </c>
      <c r="CH78" s="128">
        <f t="shared" si="5"/>
        <v>56</v>
      </c>
      <c r="CI78" s="128">
        <f t="shared" si="6"/>
        <v>230</v>
      </c>
      <c r="CJ78" s="109">
        <v>782</v>
      </c>
      <c r="CK78" s="109">
        <f t="shared" si="7"/>
        <v>782</v>
      </c>
      <c r="CL78" s="109">
        <v>16095</v>
      </c>
    </row>
    <row r="79" spans="1:90">
      <c r="A79" s="166" t="s">
        <v>2250</v>
      </c>
      <c r="B79" s="132">
        <v>0</v>
      </c>
      <c r="C79" s="132">
        <v>1</v>
      </c>
      <c r="D79" s="132">
        <v>0</v>
      </c>
      <c r="E79" s="132">
        <v>1</v>
      </c>
      <c r="F79" s="132">
        <v>0</v>
      </c>
      <c r="G79" s="132">
        <v>10</v>
      </c>
      <c r="H79" s="132">
        <v>0</v>
      </c>
      <c r="I79" s="132">
        <v>0</v>
      </c>
      <c r="J79" s="132">
        <v>0</v>
      </c>
      <c r="K79" s="132">
        <v>0</v>
      </c>
      <c r="L79" s="132">
        <v>0</v>
      </c>
      <c r="M79" s="132">
        <v>0</v>
      </c>
      <c r="N79" s="132">
        <v>0</v>
      </c>
      <c r="O79" s="132">
        <v>10</v>
      </c>
      <c r="P79" s="132">
        <v>0</v>
      </c>
      <c r="Q79" s="132">
        <v>0</v>
      </c>
      <c r="R79" s="132">
        <v>0</v>
      </c>
      <c r="S79" s="132">
        <v>0</v>
      </c>
      <c r="T79" s="132">
        <v>17</v>
      </c>
      <c r="U79" s="132">
        <v>0</v>
      </c>
      <c r="V79" s="132">
        <v>16</v>
      </c>
      <c r="W79" s="132">
        <v>8</v>
      </c>
      <c r="X79" s="132">
        <v>0</v>
      </c>
      <c r="Y79" s="132">
        <v>0</v>
      </c>
      <c r="Z79" s="132">
        <v>0</v>
      </c>
      <c r="AA79" s="132">
        <v>0</v>
      </c>
      <c r="AB79" s="132">
        <v>0</v>
      </c>
      <c r="AC79" s="132">
        <v>0</v>
      </c>
      <c r="AD79" s="132">
        <v>0</v>
      </c>
      <c r="AE79" s="132">
        <v>135</v>
      </c>
      <c r="AF79" s="132">
        <v>0</v>
      </c>
      <c r="AG79" s="132">
        <v>0</v>
      </c>
      <c r="AH79" s="132">
        <v>0</v>
      </c>
      <c r="AI79" s="132">
        <v>3</v>
      </c>
      <c r="AJ79" s="132">
        <v>1</v>
      </c>
      <c r="AK79" s="132">
        <v>0</v>
      </c>
      <c r="AL79" s="132">
        <v>0</v>
      </c>
      <c r="AM79" s="132">
        <v>0</v>
      </c>
      <c r="AN79" s="132">
        <v>10</v>
      </c>
      <c r="AO79" s="132">
        <v>0</v>
      </c>
      <c r="AP79" s="132">
        <v>7</v>
      </c>
      <c r="AQ79" s="132">
        <v>0</v>
      </c>
      <c r="AR79" s="132">
        <v>4</v>
      </c>
      <c r="AS79" s="132">
        <v>0</v>
      </c>
      <c r="AT79" s="132">
        <v>53</v>
      </c>
      <c r="AU79" s="132">
        <v>0</v>
      </c>
      <c r="AV79" s="132">
        <v>0</v>
      </c>
      <c r="AW79" s="132">
        <v>0</v>
      </c>
      <c r="AX79" s="132">
        <v>0</v>
      </c>
      <c r="AY79" s="132">
        <v>0</v>
      </c>
      <c r="AZ79" s="132">
        <v>0</v>
      </c>
      <c r="BA79" s="132">
        <v>0</v>
      </c>
      <c r="BB79" s="132">
        <v>1</v>
      </c>
      <c r="BC79" s="132">
        <v>5</v>
      </c>
      <c r="BD79" s="132">
        <v>1</v>
      </c>
      <c r="BE79" s="132">
        <v>8</v>
      </c>
      <c r="BF79" s="132">
        <v>0</v>
      </c>
      <c r="BG79" s="132">
        <v>11</v>
      </c>
      <c r="BH79" s="132">
        <v>6</v>
      </c>
      <c r="BI79" s="132">
        <v>3</v>
      </c>
      <c r="BJ79" s="132">
        <v>0</v>
      </c>
      <c r="BK79" s="132">
        <v>0</v>
      </c>
      <c r="BL79" s="132">
        <v>0</v>
      </c>
      <c r="BM79" s="132">
        <v>0</v>
      </c>
      <c r="BN79" s="132">
        <v>0</v>
      </c>
      <c r="BO79" s="132">
        <v>0</v>
      </c>
      <c r="BP79" s="132">
        <v>0</v>
      </c>
      <c r="BQ79" s="132">
        <v>0</v>
      </c>
      <c r="BR79" s="132">
        <v>0</v>
      </c>
      <c r="BS79" s="132">
        <v>0</v>
      </c>
      <c r="BT79" s="132">
        <v>0</v>
      </c>
      <c r="BU79" s="132">
        <v>5</v>
      </c>
      <c r="BV79" s="132">
        <v>1</v>
      </c>
      <c r="BW79" s="132">
        <v>7</v>
      </c>
      <c r="BX79" s="132">
        <v>13</v>
      </c>
      <c r="BY79" s="132">
        <v>8</v>
      </c>
      <c r="BZ79" s="132">
        <v>0</v>
      </c>
      <c r="CA79" s="132">
        <v>0</v>
      </c>
      <c r="CB79" s="132">
        <v>44</v>
      </c>
      <c r="CC79" s="132">
        <v>0</v>
      </c>
      <c r="CD79" s="132">
        <v>0</v>
      </c>
      <c r="CE79" s="132">
        <v>0</v>
      </c>
      <c r="CF79" s="132">
        <v>24</v>
      </c>
      <c r="CG79" s="128">
        <f t="shared" si="4"/>
        <v>0</v>
      </c>
      <c r="CH79" s="128">
        <f t="shared" si="5"/>
        <v>24</v>
      </c>
      <c r="CI79" s="128">
        <f t="shared" si="6"/>
        <v>38</v>
      </c>
      <c r="CJ79" s="109">
        <v>413</v>
      </c>
      <c r="CK79" s="109">
        <f t="shared" si="7"/>
        <v>413</v>
      </c>
      <c r="CL79" s="109">
        <v>16706</v>
      </c>
    </row>
    <row r="80" spans="1:90">
      <c r="A80" s="166" t="s">
        <v>2251</v>
      </c>
      <c r="B80" s="132">
        <v>0</v>
      </c>
      <c r="C80" s="132">
        <v>0</v>
      </c>
      <c r="D80" s="132">
        <v>1</v>
      </c>
      <c r="E80" s="132">
        <v>0</v>
      </c>
      <c r="F80" s="132">
        <v>1</v>
      </c>
      <c r="G80" s="132">
        <v>0</v>
      </c>
      <c r="H80" s="132">
        <v>0</v>
      </c>
      <c r="I80" s="132">
        <v>0</v>
      </c>
      <c r="J80" s="132">
        <v>0</v>
      </c>
      <c r="K80" s="132">
        <v>4</v>
      </c>
      <c r="L80" s="132">
        <v>0</v>
      </c>
      <c r="M80" s="132">
        <v>0</v>
      </c>
      <c r="N80" s="132">
        <v>17</v>
      </c>
      <c r="O80" s="132">
        <v>4</v>
      </c>
      <c r="P80" s="132">
        <v>0</v>
      </c>
      <c r="Q80" s="132">
        <v>0</v>
      </c>
      <c r="R80" s="132">
        <v>0</v>
      </c>
      <c r="S80" s="132">
        <v>0</v>
      </c>
      <c r="T80" s="132">
        <v>0</v>
      </c>
      <c r="U80" s="132">
        <v>0</v>
      </c>
      <c r="V80" s="132">
        <v>4</v>
      </c>
      <c r="W80" s="132">
        <v>7</v>
      </c>
      <c r="X80" s="132">
        <v>2</v>
      </c>
      <c r="Y80" s="132">
        <v>99</v>
      </c>
      <c r="Z80" s="132">
        <v>9</v>
      </c>
      <c r="AA80" s="132">
        <v>0</v>
      </c>
      <c r="AB80" s="132">
        <v>0</v>
      </c>
      <c r="AC80" s="132">
        <v>0</v>
      </c>
      <c r="AD80" s="132">
        <v>0</v>
      </c>
      <c r="AE80" s="132">
        <v>6</v>
      </c>
      <c r="AF80" s="132">
        <v>0</v>
      </c>
      <c r="AG80" s="132">
        <v>0</v>
      </c>
      <c r="AH80" s="132">
        <v>1</v>
      </c>
      <c r="AI80" s="132">
        <v>2</v>
      </c>
      <c r="AJ80" s="132">
        <v>2</v>
      </c>
      <c r="AK80" s="132">
        <v>0</v>
      </c>
      <c r="AL80" s="132">
        <v>1</v>
      </c>
      <c r="AM80" s="132">
        <v>14</v>
      </c>
      <c r="AN80" s="132">
        <v>6</v>
      </c>
      <c r="AO80" s="132">
        <v>0</v>
      </c>
      <c r="AP80" s="132">
        <v>0</v>
      </c>
      <c r="AQ80" s="132">
        <v>1</v>
      </c>
      <c r="AR80" s="132">
        <v>0</v>
      </c>
      <c r="AS80" s="132">
        <v>0</v>
      </c>
      <c r="AT80" s="132">
        <v>2</v>
      </c>
      <c r="AU80" s="132">
        <v>0</v>
      </c>
      <c r="AV80" s="132">
        <v>32</v>
      </c>
      <c r="AW80" s="132">
        <v>0</v>
      </c>
      <c r="AX80" s="132">
        <v>0</v>
      </c>
      <c r="AY80" s="132">
        <v>0</v>
      </c>
      <c r="AZ80" s="132">
        <v>0</v>
      </c>
      <c r="BA80" s="132">
        <v>0</v>
      </c>
      <c r="BB80" s="132">
        <v>0</v>
      </c>
      <c r="BC80" s="132">
        <v>0</v>
      </c>
      <c r="BD80" s="132">
        <v>0</v>
      </c>
      <c r="BE80" s="132">
        <v>6</v>
      </c>
      <c r="BF80" s="132">
        <v>0</v>
      </c>
      <c r="BG80" s="132">
        <v>0</v>
      </c>
      <c r="BH80" s="132">
        <v>0</v>
      </c>
      <c r="BI80" s="132">
        <v>0</v>
      </c>
      <c r="BJ80" s="132">
        <v>0</v>
      </c>
      <c r="BK80" s="132">
        <v>0</v>
      </c>
      <c r="BL80" s="132">
        <v>167</v>
      </c>
      <c r="BM80" s="132">
        <v>0</v>
      </c>
      <c r="BN80" s="132">
        <v>39</v>
      </c>
      <c r="BO80" s="132">
        <v>0</v>
      </c>
      <c r="BP80" s="132">
        <v>1</v>
      </c>
      <c r="BQ80" s="132">
        <v>15</v>
      </c>
      <c r="BR80" s="132">
        <v>3</v>
      </c>
      <c r="BS80" s="132">
        <v>0</v>
      </c>
      <c r="BT80" s="132">
        <v>0</v>
      </c>
      <c r="BU80" s="132">
        <v>1</v>
      </c>
      <c r="BV80" s="132">
        <v>37</v>
      </c>
      <c r="BW80" s="132">
        <v>0</v>
      </c>
      <c r="BX80" s="132">
        <v>0</v>
      </c>
      <c r="BY80" s="132">
        <v>10</v>
      </c>
      <c r="BZ80" s="132">
        <v>0</v>
      </c>
      <c r="CA80" s="132">
        <v>0</v>
      </c>
      <c r="CB80" s="132">
        <v>0</v>
      </c>
      <c r="CC80" s="132">
        <v>108</v>
      </c>
      <c r="CD80" s="132">
        <v>0</v>
      </c>
      <c r="CE80" s="132">
        <v>2</v>
      </c>
      <c r="CF80" s="132">
        <v>85</v>
      </c>
      <c r="CG80" s="128">
        <f t="shared" si="4"/>
        <v>0</v>
      </c>
      <c r="CH80" s="128">
        <f t="shared" si="5"/>
        <v>85</v>
      </c>
      <c r="CI80" s="128">
        <f t="shared" si="6"/>
        <v>16</v>
      </c>
      <c r="CJ80" s="109">
        <v>689</v>
      </c>
      <c r="CK80" s="109">
        <f t="shared" si="7"/>
        <v>689</v>
      </c>
      <c r="CL80" s="109">
        <v>49434</v>
      </c>
    </row>
    <row r="81" spans="1:90">
      <c r="A81" s="166" t="s">
        <v>2252</v>
      </c>
      <c r="B81" s="132">
        <v>0</v>
      </c>
      <c r="C81" s="132">
        <v>1</v>
      </c>
      <c r="D81" s="132">
        <v>0</v>
      </c>
      <c r="E81" s="132">
        <v>0</v>
      </c>
      <c r="F81" s="132">
        <v>1</v>
      </c>
      <c r="G81" s="132">
        <v>0</v>
      </c>
      <c r="H81" s="132">
        <v>0</v>
      </c>
      <c r="I81" s="132">
        <v>0</v>
      </c>
      <c r="J81" s="132">
        <v>1</v>
      </c>
      <c r="K81" s="132">
        <v>0</v>
      </c>
      <c r="L81" s="132">
        <v>2</v>
      </c>
      <c r="M81" s="132">
        <v>0</v>
      </c>
      <c r="N81" s="132">
        <v>0</v>
      </c>
      <c r="O81" s="132">
        <v>2</v>
      </c>
      <c r="P81" s="132">
        <v>81</v>
      </c>
      <c r="Q81" s="132">
        <v>0</v>
      </c>
      <c r="R81" s="132">
        <v>1</v>
      </c>
      <c r="S81" s="132">
        <v>0</v>
      </c>
      <c r="T81" s="132">
        <v>0</v>
      </c>
      <c r="U81" s="132">
        <v>0</v>
      </c>
      <c r="V81" s="132">
        <v>2</v>
      </c>
      <c r="W81" s="132">
        <v>0</v>
      </c>
      <c r="X81" s="132">
        <v>4</v>
      </c>
      <c r="Y81" s="132">
        <v>0</v>
      </c>
      <c r="Z81" s="132">
        <v>0</v>
      </c>
      <c r="AA81" s="132">
        <v>0</v>
      </c>
      <c r="AB81" s="132">
        <v>0</v>
      </c>
      <c r="AC81" s="132">
        <v>8</v>
      </c>
      <c r="AD81" s="132">
        <v>4</v>
      </c>
      <c r="AE81" s="132">
        <v>0</v>
      </c>
      <c r="AF81" s="132">
        <v>10</v>
      </c>
      <c r="AG81" s="132">
        <v>19</v>
      </c>
      <c r="AH81" s="132">
        <v>0</v>
      </c>
      <c r="AI81" s="132">
        <v>0</v>
      </c>
      <c r="AJ81" s="132">
        <v>0</v>
      </c>
      <c r="AK81" s="132">
        <v>0</v>
      </c>
      <c r="AL81" s="132">
        <v>0</v>
      </c>
      <c r="AM81" s="132">
        <v>0</v>
      </c>
      <c r="AN81" s="132">
        <v>2</v>
      </c>
      <c r="AO81" s="132">
        <v>0</v>
      </c>
      <c r="AP81" s="132">
        <v>0</v>
      </c>
      <c r="AQ81" s="132">
        <v>1</v>
      </c>
      <c r="AR81" s="132">
        <v>0</v>
      </c>
      <c r="AS81" s="132">
        <v>1</v>
      </c>
      <c r="AT81" s="132">
        <v>0</v>
      </c>
      <c r="AU81" s="132">
        <v>0</v>
      </c>
      <c r="AV81" s="132">
        <v>0</v>
      </c>
      <c r="AW81" s="132">
        <v>0</v>
      </c>
      <c r="AX81" s="132">
        <v>0</v>
      </c>
      <c r="AY81" s="132">
        <v>1</v>
      </c>
      <c r="AZ81" s="132">
        <v>0</v>
      </c>
      <c r="BA81" s="132">
        <v>0</v>
      </c>
      <c r="BB81" s="132">
        <v>0</v>
      </c>
      <c r="BC81" s="132">
        <v>0</v>
      </c>
      <c r="BD81" s="132">
        <v>2</v>
      </c>
      <c r="BE81" s="132">
        <v>2</v>
      </c>
      <c r="BF81" s="132">
        <v>0</v>
      </c>
      <c r="BG81" s="132">
        <v>0</v>
      </c>
      <c r="BH81" s="132">
        <v>0</v>
      </c>
      <c r="BI81" s="132">
        <v>0</v>
      </c>
      <c r="BJ81" s="132">
        <v>0</v>
      </c>
      <c r="BK81" s="132">
        <v>0</v>
      </c>
      <c r="BL81" s="132">
        <v>0</v>
      </c>
      <c r="BM81" s="132">
        <v>0</v>
      </c>
      <c r="BN81" s="132">
        <v>0</v>
      </c>
      <c r="BO81" s="132">
        <v>0</v>
      </c>
      <c r="BP81" s="132">
        <v>0</v>
      </c>
      <c r="BQ81" s="132">
        <v>0</v>
      </c>
      <c r="BR81" s="132">
        <v>0</v>
      </c>
      <c r="BS81" s="132">
        <v>0</v>
      </c>
      <c r="BT81" s="132">
        <v>0</v>
      </c>
      <c r="BU81" s="132">
        <v>0</v>
      </c>
      <c r="BV81" s="132">
        <v>0</v>
      </c>
      <c r="BW81" s="132">
        <v>2</v>
      </c>
      <c r="BX81" s="132">
        <v>6</v>
      </c>
      <c r="BY81" s="132">
        <v>0</v>
      </c>
      <c r="BZ81" s="132">
        <v>0</v>
      </c>
      <c r="CA81" s="132">
        <v>0</v>
      </c>
      <c r="CB81" s="132">
        <v>0</v>
      </c>
      <c r="CC81" s="132">
        <v>0</v>
      </c>
      <c r="CD81" s="132">
        <v>19</v>
      </c>
      <c r="CE81" s="132">
        <v>0</v>
      </c>
      <c r="CF81" s="132">
        <v>6</v>
      </c>
      <c r="CG81" s="128">
        <f t="shared" si="4"/>
        <v>82</v>
      </c>
      <c r="CH81" s="128">
        <f t="shared" si="5"/>
        <v>6</v>
      </c>
      <c r="CI81" s="128">
        <f t="shared" si="6"/>
        <v>10</v>
      </c>
      <c r="CJ81" s="109">
        <v>178</v>
      </c>
      <c r="CK81" s="109">
        <f t="shared" si="7"/>
        <v>178</v>
      </c>
      <c r="CL81" s="109">
        <v>11145</v>
      </c>
    </row>
    <row r="82" spans="1:90" ht="15" thickBot="1">
      <c r="A82" s="166" t="s">
        <v>2253</v>
      </c>
      <c r="B82" s="132">
        <v>0</v>
      </c>
      <c r="C82" s="132">
        <v>27</v>
      </c>
      <c r="D82" s="132">
        <v>159</v>
      </c>
      <c r="E82" s="132">
        <v>0</v>
      </c>
      <c r="F82" s="132">
        <v>3</v>
      </c>
      <c r="G82" s="132">
        <v>1</v>
      </c>
      <c r="H82" s="132">
        <v>0</v>
      </c>
      <c r="I82" s="132">
        <v>0</v>
      </c>
      <c r="J82" s="132">
        <v>0</v>
      </c>
      <c r="K82" s="132">
        <v>3</v>
      </c>
      <c r="L82" s="132">
        <v>1</v>
      </c>
      <c r="M82" s="132">
        <v>23</v>
      </c>
      <c r="N82" s="132">
        <v>39</v>
      </c>
      <c r="O82" s="132">
        <v>5</v>
      </c>
      <c r="P82" s="132">
        <v>3</v>
      </c>
      <c r="Q82" s="132">
        <v>2</v>
      </c>
      <c r="R82" s="132">
        <v>0</v>
      </c>
      <c r="S82" s="132">
        <v>0</v>
      </c>
      <c r="T82" s="132">
        <v>1</v>
      </c>
      <c r="U82" s="132">
        <v>0</v>
      </c>
      <c r="V82" s="132">
        <v>10</v>
      </c>
      <c r="W82" s="132">
        <v>45</v>
      </c>
      <c r="X82" s="132">
        <v>473</v>
      </c>
      <c r="Y82" s="132">
        <v>329</v>
      </c>
      <c r="Z82" s="132">
        <v>173</v>
      </c>
      <c r="AA82" s="132">
        <v>0</v>
      </c>
      <c r="AB82" s="132">
        <v>0</v>
      </c>
      <c r="AC82" s="132">
        <v>5</v>
      </c>
      <c r="AD82" s="132">
        <v>4</v>
      </c>
      <c r="AE82" s="132">
        <v>5</v>
      </c>
      <c r="AF82" s="132">
        <v>0</v>
      </c>
      <c r="AG82" s="132">
        <v>0</v>
      </c>
      <c r="AH82" s="132">
        <v>0</v>
      </c>
      <c r="AI82" s="132">
        <v>7</v>
      </c>
      <c r="AJ82" s="132">
        <v>13</v>
      </c>
      <c r="AK82" s="132">
        <v>14</v>
      </c>
      <c r="AL82" s="132">
        <v>15</v>
      </c>
      <c r="AM82" s="132">
        <v>11</v>
      </c>
      <c r="AN82" s="132">
        <v>22</v>
      </c>
      <c r="AO82" s="132">
        <v>0</v>
      </c>
      <c r="AP82" s="132">
        <v>0</v>
      </c>
      <c r="AQ82" s="132">
        <v>6</v>
      </c>
      <c r="AR82" s="132">
        <v>16</v>
      </c>
      <c r="AS82" s="132">
        <v>0</v>
      </c>
      <c r="AT82" s="132">
        <v>8</v>
      </c>
      <c r="AU82" s="132">
        <v>1</v>
      </c>
      <c r="AV82" s="132">
        <v>63</v>
      </c>
      <c r="AW82" s="132">
        <v>0</v>
      </c>
      <c r="AX82" s="132">
        <v>8</v>
      </c>
      <c r="AY82" s="132">
        <v>2</v>
      </c>
      <c r="AZ82" s="132">
        <v>0</v>
      </c>
      <c r="BA82" s="132">
        <v>1</v>
      </c>
      <c r="BB82" s="132">
        <v>2</v>
      </c>
      <c r="BC82" s="132">
        <v>3</v>
      </c>
      <c r="BD82" s="132">
        <v>6</v>
      </c>
      <c r="BE82" s="132">
        <v>7</v>
      </c>
      <c r="BF82" s="132">
        <v>0</v>
      </c>
      <c r="BG82" s="132">
        <v>7</v>
      </c>
      <c r="BH82" s="132">
        <v>0</v>
      </c>
      <c r="BI82" s="132">
        <v>4</v>
      </c>
      <c r="BJ82" s="132">
        <v>0</v>
      </c>
      <c r="BK82" s="132">
        <v>0</v>
      </c>
      <c r="BL82" s="132">
        <v>57</v>
      </c>
      <c r="BM82" s="132">
        <v>6</v>
      </c>
      <c r="BN82" s="132">
        <v>18</v>
      </c>
      <c r="BO82" s="132">
        <v>0</v>
      </c>
      <c r="BP82" s="132">
        <v>48</v>
      </c>
      <c r="BQ82" s="132">
        <v>57</v>
      </c>
      <c r="BR82" s="132">
        <v>2</v>
      </c>
      <c r="BS82" s="132">
        <v>0</v>
      </c>
      <c r="BT82" s="132">
        <v>2</v>
      </c>
      <c r="BU82" s="132">
        <v>13</v>
      </c>
      <c r="BV82" s="132">
        <v>42</v>
      </c>
      <c r="BW82" s="132">
        <v>22</v>
      </c>
      <c r="BX82" s="132">
        <v>15</v>
      </c>
      <c r="BY82" s="132">
        <v>31</v>
      </c>
      <c r="BZ82" s="132">
        <v>0</v>
      </c>
      <c r="CA82" s="132">
        <v>0</v>
      </c>
      <c r="CB82" s="132">
        <v>0</v>
      </c>
      <c r="CC82" s="132">
        <v>24</v>
      </c>
      <c r="CD82" s="132">
        <v>0</v>
      </c>
      <c r="CE82" s="132">
        <v>564</v>
      </c>
      <c r="CF82" s="132">
        <v>105</v>
      </c>
      <c r="CG82" s="128">
        <f t="shared" si="4"/>
        <v>3</v>
      </c>
      <c r="CH82" s="128">
        <f t="shared" si="5"/>
        <v>119</v>
      </c>
      <c r="CI82" s="128">
        <f t="shared" si="6"/>
        <v>90</v>
      </c>
      <c r="CJ82" s="109">
        <v>2533</v>
      </c>
      <c r="CK82" s="109">
        <f t="shared" si="7"/>
        <v>2533</v>
      </c>
      <c r="CL82" s="109">
        <v>71721</v>
      </c>
    </row>
    <row r="83" spans="1:90">
      <c r="A83" s="167" t="s">
        <v>2266</v>
      </c>
      <c r="B83" s="132">
        <v>0</v>
      </c>
      <c r="C83" s="132">
        <v>3</v>
      </c>
      <c r="D83" s="132">
        <v>0</v>
      </c>
      <c r="E83" s="132">
        <v>0</v>
      </c>
      <c r="F83" s="132">
        <v>0</v>
      </c>
      <c r="G83" s="132">
        <v>1</v>
      </c>
      <c r="H83" s="132">
        <v>16</v>
      </c>
      <c r="I83" s="132">
        <v>0</v>
      </c>
      <c r="J83" s="132">
        <v>0</v>
      </c>
      <c r="K83" s="132">
        <v>4</v>
      </c>
      <c r="L83" s="132">
        <v>0</v>
      </c>
      <c r="M83" s="132">
        <v>8</v>
      </c>
      <c r="N83" s="132">
        <v>4</v>
      </c>
      <c r="O83" s="132">
        <v>12</v>
      </c>
      <c r="P83" s="132">
        <v>1</v>
      </c>
      <c r="Q83" s="132">
        <v>2</v>
      </c>
      <c r="R83" s="132">
        <v>0</v>
      </c>
      <c r="S83" s="132">
        <v>0</v>
      </c>
      <c r="T83" s="132">
        <v>1</v>
      </c>
      <c r="U83" s="132">
        <v>0</v>
      </c>
      <c r="V83" s="132">
        <v>9</v>
      </c>
      <c r="W83" s="132">
        <v>22</v>
      </c>
      <c r="X83" s="132">
        <v>0</v>
      </c>
      <c r="Y83" s="132">
        <v>6</v>
      </c>
      <c r="Z83" s="132">
        <v>5</v>
      </c>
      <c r="AA83" s="132">
        <v>3</v>
      </c>
      <c r="AB83" s="132">
        <v>0</v>
      </c>
      <c r="AC83" s="132">
        <v>0</v>
      </c>
      <c r="AD83" s="132">
        <v>0</v>
      </c>
      <c r="AE83" s="132">
        <v>3</v>
      </c>
      <c r="AF83" s="132">
        <v>0</v>
      </c>
      <c r="AG83" s="132">
        <v>0</v>
      </c>
      <c r="AH83" s="132">
        <v>1</v>
      </c>
      <c r="AI83" s="132">
        <v>1</v>
      </c>
      <c r="AJ83" s="132">
        <v>36</v>
      </c>
      <c r="AK83" s="132">
        <v>11</v>
      </c>
      <c r="AL83" s="132">
        <v>11</v>
      </c>
      <c r="AM83" s="132">
        <v>5</v>
      </c>
      <c r="AN83" s="132">
        <v>14</v>
      </c>
      <c r="AO83" s="132">
        <v>0</v>
      </c>
      <c r="AP83" s="132">
        <v>0</v>
      </c>
      <c r="AQ83" s="132">
        <v>10</v>
      </c>
      <c r="AR83" s="132">
        <v>2</v>
      </c>
      <c r="AS83" s="132">
        <v>0</v>
      </c>
      <c r="AT83" s="132">
        <v>5</v>
      </c>
      <c r="AU83" s="132">
        <v>19</v>
      </c>
      <c r="AV83" s="132">
        <v>10</v>
      </c>
      <c r="AW83" s="132">
        <v>0</v>
      </c>
      <c r="AX83" s="132">
        <v>0</v>
      </c>
      <c r="AY83" s="132">
        <v>0</v>
      </c>
      <c r="AZ83" s="132">
        <v>0</v>
      </c>
      <c r="BA83" s="132">
        <v>0</v>
      </c>
      <c r="BB83" s="132">
        <v>0</v>
      </c>
      <c r="BC83" s="132">
        <v>2</v>
      </c>
      <c r="BD83" s="132">
        <v>0</v>
      </c>
      <c r="BE83" s="132">
        <v>0</v>
      </c>
      <c r="BF83" s="132">
        <v>0</v>
      </c>
      <c r="BG83" s="132">
        <v>6</v>
      </c>
      <c r="BH83" s="132">
        <v>2</v>
      </c>
      <c r="BI83" s="132">
        <v>0</v>
      </c>
      <c r="BJ83" s="132">
        <v>0</v>
      </c>
      <c r="BK83" s="132">
        <v>0</v>
      </c>
      <c r="BL83" s="132">
        <v>14</v>
      </c>
      <c r="BM83" s="132">
        <v>0</v>
      </c>
      <c r="BN83" s="132">
        <v>6</v>
      </c>
      <c r="BO83" s="132">
        <v>6</v>
      </c>
      <c r="BP83" s="132">
        <v>0</v>
      </c>
      <c r="BQ83" s="132">
        <v>3</v>
      </c>
      <c r="BR83" s="132">
        <v>0</v>
      </c>
      <c r="BS83" s="132">
        <v>14</v>
      </c>
      <c r="BT83" s="132">
        <v>0</v>
      </c>
      <c r="BU83" s="132">
        <v>172</v>
      </c>
      <c r="BV83" s="132">
        <v>725</v>
      </c>
      <c r="BW83" s="132">
        <v>12</v>
      </c>
      <c r="BX83" s="132">
        <v>5</v>
      </c>
      <c r="BY83" s="132">
        <v>1</v>
      </c>
      <c r="BZ83" s="132">
        <v>0</v>
      </c>
      <c r="CA83" s="132">
        <v>0</v>
      </c>
      <c r="CB83" s="132">
        <v>0</v>
      </c>
      <c r="CC83" s="132">
        <v>0</v>
      </c>
      <c r="CD83" s="132">
        <v>0</v>
      </c>
      <c r="CE83" s="132">
        <v>0</v>
      </c>
      <c r="CF83" s="132">
        <v>34</v>
      </c>
      <c r="CG83" s="128">
        <f t="shared" si="4"/>
        <v>1</v>
      </c>
      <c r="CH83" s="128">
        <f t="shared" si="5"/>
        <v>45</v>
      </c>
      <c r="CI83" s="128">
        <f t="shared" si="6"/>
        <v>32</v>
      </c>
      <c r="CJ83" s="137">
        <v>1227</v>
      </c>
      <c r="CK83" s="109">
        <f t="shared" si="7"/>
        <v>1227</v>
      </c>
      <c r="CL83" s="137">
        <v>57979</v>
      </c>
    </row>
    <row r="84" spans="1:90">
      <c r="A84" s="167" t="s">
        <v>2267</v>
      </c>
      <c r="B84" s="132">
        <v>0</v>
      </c>
      <c r="C84" s="132">
        <v>11</v>
      </c>
      <c r="D84" s="132">
        <v>1</v>
      </c>
      <c r="E84" s="132">
        <v>0</v>
      </c>
      <c r="F84" s="132">
        <v>0</v>
      </c>
      <c r="G84" s="132">
        <v>5</v>
      </c>
      <c r="H84" s="132">
        <v>0</v>
      </c>
      <c r="I84" s="132">
        <v>0</v>
      </c>
      <c r="J84" s="132">
        <v>0</v>
      </c>
      <c r="K84" s="132">
        <v>0</v>
      </c>
      <c r="L84" s="132">
        <v>0</v>
      </c>
      <c r="M84" s="132">
        <v>1</v>
      </c>
      <c r="N84" s="132">
        <v>2</v>
      </c>
      <c r="O84" s="132">
        <v>1</v>
      </c>
      <c r="P84" s="132">
        <v>0</v>
      </c>
      <c r="Q84" s="132">
        <v>0</v>
      </c>
      <c r="R84" s="132">
        <v>1</v>
      </c>
      <c r="S84" s="132">
        <v>0</v>
      </c>
      <c r="T84" s="132">
        <v>0</v>
      </c>
      <c r="U84" s="132">
        <v>0</v>
      </c>
      <c r="V84" s="132">
        <v>15</v>
      </c>
      <c r="W84" s="132">
        <v>10</v>
      </c>
      <c r="X84" s="132">
        <v>7</v>
      </c>
      <c r="Y84" s="132">
        <v>16</v>
      </c>
      <c r="Z84" s="132">
        <v>0</v>
      </c>
      <c r="AA84" s="132">
        <v>0</v>
      </c>
      <c r="AB84" s="132">
        <v>0</v>
      </c>
      <c r="AC84" s="132">
        <v>0</v>
      </c>
      <c r="AD84" s="132">
        <v>0</v>
      </c>
      <c r="AE84" s="132">
        <v>1</v>
      </c>
      <c r="AF84" s="132">
        <v>0</v>
      </c>
      <c r="AG84" s="132">
        <v>0</v>
      </c>
      <c r="AH84" s="132">
        <v>0</v>
      </c>
      <c r="AI84" s="132">
        <v>7</v>
      </c>
      <c r="AJ84" s="132">
        <v>0</v>
      </c>
      <c r="AK84" s="132">
        <v>0</v>
      </c>
      <c r="AL84" s="132">
        <v>6</v>
      </c>
      <c r="AM84" s="132">
        <v>0</v>
      </c>
      <c r="AN84" s="132">
        <v>11</v>
      </c>
      <c r="AO84" s="132">
        <v>0</v>
      </c>
      <c r="AP84" s="132">
        <v>13</v>
      </c>
      <c r="AQ84" s="132">
        <v>0</v>
      </c>
      <c r="AR84" s="132">
        <v>1</v>
      </c>
      <c r="AS84" s="132">
        <v>0</v>
      </c>
      <c r="AT84" s="132">
        <v>1</v>
      </c>
      <c r="AU84" s="132">
        <v>0</v>
      </c>
      <c r="AV84" s="132">
        <v>0</v>
      </c>
      <c r="AW84" s="132">
        <v>0</v>
      </c>
      <c r="AX84" s="132">
        <v>0</v>
      </c>
      <c r="AY84" s="132">
        <v>0</v>
      </c>
      <c r="AZ84" s="132">
        <v>0</v>
      </c>
      <c r="BA84" s="132">
        <v>0</v>
      </c>
      <c r="BB84" s="132">
        <v>0</v>
      </c>
      <c r="BC84" s="132">
        <v>0</v>
      </c>
      <c r="BD84" s="132">
        <v>3</v>
      </c>
      <c r="BE84" s="132">
        <v>0</v>
      </c>
      <c r="BF84" s="132">
        <v>0</v>
      </c>
      <c r="BG84" s="132">
        <v>14</v>
      </c>
      <c r="BH84" s="132">
        <v>0</v>
      </c>
      <c r="BI84" s="132">
        <v>12</v>
      </c>
      <c r="BJ84" s="132">
        <v>0</v>
      </c>
      <c r="BK84" s="132">
        <v>0</v>
      </c>
      <c r="BL84" s="132">
        <v>0</v>
      </c>
      <c r="BM84" s="132">
        <v>7</v>
      </c>
      <c r="BN84" s="132">
        <v>0</v>
      </c>
      <c r="BO84" s="132">
        <v>0</v>
      </c>
      <c r="BP84" s="132">
        <v>87</v>
      </c>
      <c r="BQ84" s="132">
        <v>4</v>
      </c>
      <c r="BR84" s="132">
        <v>0</v>
      </c>
      <c r="BS84" s="132">
        <v>0</v>
      </c>
      <c r="BT84" s="132">
        <v>0</v>
      </c>
      <c r="BU84" s="132">
        <v>0</v>
      </c>
      <c r="BV84" s="132">
        <v>8</v>
      </c>
      <c r="BW84" s="132">
        <v>7</v>
      </c>
      <c r="BX84" s="132">
        <v>6</v>
      </c>
      <c r="BY84" s="132">
        <v>11</v>
      </c>
      <c r="BZ84" s="132">
        <v>0</v>
      </c>
      <c r="CA84" s="132">
        <v>0</v>
      </c>
      <c r="CB84" s="132">
        <v>0</v>
      </c>
      <c r="CC84" s="132">
        <v>0</v>
      </c>
      <c r="CD84" s="132">
        <v>0</v>
      </c>
      <c r="CE84" s="132">
        <v>5</v>
      </c>
      <c r="CF84" s="132">
        <v>17</v>
      </c>
      <c r="CG84" s="128">
        <f t="shared" si="4"/>
        <v>0</v>
      </c>
      <c r="CH84" s="128">
        <f t="shared" si="5"/>
        <v>17</v>
      </c>
      <c r="CI84" s="128">
        <f t="shared" si="6"/>
        <v>35</v>
      </c>
      <c r="CJ84" s="139">
        <v>291</v>
      </c>
      <c r="CK84" s="109">
        <f t="shared" si="7"/>
        <v>291</v>
      </c>
      <c r="CL84" s="139">
        <v>12275</v>
      </c>
    </row>
    <row r="85" spans="1:90">
      <c r="A85" s="167" t="s">
        <v>2155</v>
      </c>
      <c r="B85" s="132">
        <v>0</v>
      </c>
      <c r="C85" s="132">
        <v>0</v>
      </c>
      <c r="D85" s="132">
        <v>1</v>
      </c>
      <c r="E85" s="132">
        <v>0</v>
      </c>
      <c r="F85" s="132">
        <v>0</v>
      </c>
      <c r="G85" s="132">
        <v>0</v>
      </c>
      <c r="H85" s="132">
        <v>25</v>
      </c>
      <c r="I85" s="132">
        <v>0</v>
      </c>
      <c r="J85" s="132">
        <v>0</v>
      </c>
      <c r="K85" s="132">
        <v>0</v>
      </c>
      <c r="L85" s="132">
        <v>0</v>
      </c>
      <c r="M85" s="132">
        <v>0</v>
      </c>
      <c r="N85" s="132">
        <v>0</v>
      </c>
      <c r="O85" s="132">
        <v>0</v>
      </c>
      <c r="P85" s="132">
        <v>0</v>
      </c>
      <c r="Q85" s="132">
        <v>0</v>
      </c>
      <c r="R85" s="132">
        <v>0</v>
      </c>
      <c r="S85" s="132">
        <v>0</v>
      </c>
      <c r="T85" s="132">
        <v>0</v>
      </c>
      <c r="U85" s="132">
        <v>0</v>
      </c>
      <c r="V85" s="132">
        <v>0</v>
      </c>
      <c r="W85" s="132">
        <v>0</v>
      </c>
      <c r="X85" s="132">
        <v>0</v>
      </c>
      <c r="Y85" s="132">
        <v>0</v>
      </c>
      <c r="Z85" s="132">
        <v>0</v>
      </c>
      <c r="AA85" s="132">
        <v>0</v>
      </c>
      <c r="AB85" s="132">
        <v>0</v>
      </c>
      <c r="AC85" s="132">
        <v>0</v>
      </c>
      <c r="AD85" s="132">
        <v>0</v>
      </c>
      <c r="AE85" s="132">
        <v>0</v>
      </c>
      <c r="AF85" s="132">
        <v>0</v>
      </c>
      <c r="AG85" s="132">
        <v>0</v>
      </c>
      <c r="AH85" s="132">
        <v>0</v>
      </c>
      <c r="AI85" s="132">
        <v>0</v>
      </c>
      <c r="AJ85" s="132">
        <v>0</v>
      </c>
      <c r="AK85" s="132">
        <v>1</v>
      </c>
      <c r="AL85" s="132">
        <v>0</v>
      </c>
      <c r="AM85" s="132">
        <v>0</v>
      </c>
      <c r="AN85" s="132">
        <v>3</v>
      </c>
      <c r="AO85" s="132">
        <v>0</v>
      </c>
      <c r="AP85" s="132">
        <v>0</v>
      </c>
      <c r="AQ85" s="132">
        <v>0</v>
      </c>
      <c r="AR85" s="132">
        <v>0</v>
      </c>
      <c r="AS85" s="132">
        <v>0</v>
      </c>
      <c r="AT85" s="132">
        <v>0</v>
      </c>
      <c r="AU85" s="132">
        <v>0</v>
      </c>
      <c r="AV85" s="132">
        <v>0</v>
      </c>
      <c r="AW85" s="132">
        <v>0</v>
      </c>
      <c r="AX85" s="132">
        <v>4</v>
      </c>
      <c r="AY85" s="132">
        <v>0</v>
      </c>
      <c r="AZ85" s="132">
        <v>0</v>
      </c>
      <c r="BA85" s="132">
        <v>0</v>
      </c>
      <c r="BB85" s="132">
        <v>0</v>
      </c>
      <c r="BC85" s="132">
        <v>0</v>
      </c>
      <c r="BD85" s="132">
        <v>2</v>
      </c>
      <c r="BE85" s="132">
        <v>0</v>
      </c>
      <c r="BF85" s="132">
        <v>0</v>
      </c>
      <c r="BG85" s="132">
        <v>0</v>
      </c>
      <c r="BH85" s="132">
        <v>0</v>
      </c>
      <c r="BI85" s="132">
        <v>0</v>
      </c>
      <c r="BJ85" s="132">
        <v>0</v>
      </c>
      <c r="BK85" s="132">
        <v>0</v>
      </c>
      <c r="BL85" s="132">
        <v>0</v>
      </c>
      <c r="BM85" s="132">
        <v>0</v>
      </c>
      <c r="BN85" s="132">
        <v>0</v>
      </c>
      <c r="BO85" s="132">
        <v>2</v>
      </c>
      <c r="BP85" s="132">
        <v>0</v>
      </c>
      <c r="BQ85" s="132">
        <v>0</v>
      </c>
      <c r="BR85" s="132">
        <v>0</v>
      </c>
      <c r="BS85" s="132">
        <v>0</v>
      </c>
      <c r="BT85" s="132">
        <v>0</v>
      </c>
      <c r="BU85" s="132">
        <v>0</v>
      </c>
      <c r="BV85" s="132">
        <v>8</v>
      </c>
      <c r="BW85" s="132">
        <v>2</v>
      </c>
      <c r="BX85" s="132">
        <v>0</v>
      </c>
      <c r="BY85" s="132">
        <v>1</v>
      </c>
      <c r="BZ85" s="132">
        <v>0</v>
      </c>
      <c r="CA85" s="132">
        <v>0</v>
      </c>
      <c r="CB85" s="132">
        <v>0</v>
      </c>
      <c r="CC85" s="132">
        <v>0</v>
      </c>
      <c r="CD85" s="132">
        <v>0</v>
      </c>
      <c r="CE85" s="132">
        <v>0</v>
      </c>
      <c r="CF85" s="132">
        <v>0</v>
      </c>
      <c r="CG85" s="128">
        <f t="shared" si="4"/>
        <v>0</v>
      </c>
      <c r="CH85" s="128">
        <f t="shared" si="5"/>
        <v>1</v>
      </c>
      <c r="CI85" s="128">
        <f t="shared" si="6"/>
        <v>6</v>
      </c>
      <c r="CJ85" s="139">
        <v>49</v>
      </c>
      <c r="CK85" s="109">
        <f t="shared" si="7"/>
        <v>49</v>
      </c>
      <c r="CL85" s="139">
        <v>9663</v>
      </c>
    </row>
    <row r="86" spans="1:90" ht="15" thickBot="1">
      <c r="A86" s="167" t="s">
        <v>2268</v>
      </c>
      <c r="B86" s="132">
        <v>0</v>
      </c>
      <c r="C86" s="132">
        <v>0</v>
      </c>
      <c r="D86" s="132">
        <v>0</v>
      </c>
      <c r="E86" s="132">
        <v>0</v>
      </c>
      <c r="F86" s="132">
        <v>0</v>
      </c>
      <c r="G86" s="132">
        <v>0</v>
      </c>
      <c r="H86" s="132">
        <v>0</v>
      </c>
      <c r="I86" s="132">
        <v>0</v>
      </c>
      <c r="J86" s="132">
        <v>0</v>
      </c>
      <c r="K86" s="132">
        <v>0</v>
      </c>
      <c r="L86" s="132">
        <v>0</v>
      </c>
      <c r="M86" s="132">
        <v>0</v>
      </c>
      <c r="N86" s="132">
        <v>0</v>
      </c>
      <c r="O86" s="132">
        <v>0</v>
      </c>
      <c r="P86" s="132">
        <v>0</v>
      </c>
      <c r="Q86" s="132">
        <v>0</v>
      </c>
      <c r="R86" s="132">
        <v>0</v>
      </c>
      <c r="S86" s="132">
        <v>0</v>
      </c>
      <c r="T86" s="132">
        <v>0</v>
      </c>
      <c r="U86" s="132">
        <v>1</v>
      </c>
      <c r="V86" s="132">
        <v>0</v>
      </c>
      <c r="W86" s="132">
        <v>0</v>
      </c>
      <c r="X86" s="132">
        <v>0</v>
      </c>
      <c r="Y86" s="132">
        <v>3</v>
      </c>
      <c r="Z86" s="132">
        <v>0</v>
      </c>
      <c r="AA86" s="132">
        <v>0</v>
      </c>
      <c r="AB86" s="132">
        <v>0</v>
      </c>
      <c r="AC86" s="132">
        <v>0</v>
      </c>
      <c r="AD86" s="132">
        <v>0</v>
      </c>
      <c r="AE86" s="132">
        <v>0</v>
      </c>
      <c r="AF86" s="132">
        <v>0</v>
      </c>
      <c r="AG86" s="132">
        <v>0</v>
      </c>
      <c r="AH86" s="132">
        <v>0</v>
      </c>
      <c r="AI86" s="132">
        <v>4</v>
      </c>
      <c r="AJ86" s="132">
        <v>0</v>
      </c>
      <c r="AK86" s="132">
        <v>2</v>
      </c>
      <c r="AL86" s="132">
        <v>1</v>
      </c>
      <c r="AM86" s="132">
        <v>104</v>
      </c>
      <c r="AN86" s="132">
        <v>14</v>
      </c>
      <c r="AO86" s="132">
        <v>0</v>
      </c>
      <c r="AP86" s="132">
        <v>0</v>
      </c>
      <c r="AQ86" s="132">
        <v>0</v>
      </c>
      <c r="AR86" s="132">
        <v>0</v>
      </c>
      <c r="AS86" s="132">
        <v>0</v>
      </c>
      <c r="AT86" s="132">
        <v>0</v>
      </c>
      <c r="AU86" s="132">
        <v>0</v>
      </c>
      <c r="AV86" s="132">
        <v>17</v>
      </c>
      <c r="AW86" s="132">
        <v>2</v>
      </c>
      <c r="AX86" s="132">
        <v>0</v>
      </c>
      <c r="AY86" s="132">
        <v>0</v>
      </c>
      <c r="AZ86" s="132">
        <v>0</v>
      </c>
      <c r="BA86" s="132">
        <v>0</v>
      </c>
      <c r="BB86" s="132">
        <v>0</v>
      </c>
      <c r="BC86" s="132">
        <v>0</v>
      </c>
      <c r="BD86" s="132">
        <v>2</v>
      </c>
      <c r="BE86" s="132">
        <v>0</v>
      </c>
      <c r="BF86" s="132">
        <v>0</v>
      </c>
      <c r="BG86" s="132">
        <v>0</v>
      </c>
      <c r="BH86" s="132">
        <v>0</v>
      </c>
      <c r="BI86" s="132">
        <v>0</v>
      </c>
      <c r="BJ86" s="132">
        <v>8</v>
      </c>
      <c r="BK86" s="132">
        <v>0</v>
      </c>
      <c r="BL86" s="132">
        <v>3</v>
      </c>
      <c r="BM86" s="132">
        <v>0</v>
      </c>
      <c r="BN86" s="132">
        <v>4</v>
      </c>
      <c r="BO86" s="132">
        <v>0</v>
      </c>
      <c r="BP86" s="132">
        <v>0</v>
      </c>
      <c r="BQ86" s="132">
        <v>0</v>
      </c>
      <c r="BR86" s="132">
        <v>0</v>
      </c>
      <c r="BS86" s="132">
        <v>0</v>
      </c>
      <c r="BT86" s="132">
        <v>0</v>
      </c>
      <c r="BU86" s="132">
        <v>0</v>
      </c>
      <c r="BV86" s="132">
        <v>7</v>
      </c>
      <c r="BW86" s="132">
        <v>0</v>
      </c>
      <c r="BX86" s="132">
        <v>0</v>
      </c>
      <c r="BY86" s="132">
        <v>0</v>
      </c>
      <c r="BZ86" s="132">
        <v>0</v>
      </c>
      <c r="CA86" s="132">
        <v>0</v>
      </c>
      <c r="CB86" s="132">
        <v>0</v>
      </c>
      <c r="CC86" s="132">
        <v>0</v>
      </c>
      <c r="CD86" s="132">
        <v>0</v>
      </c>
      <c r="CE86" s="132">
        <v>0</v>
      </c>
      <c r="CF86" s="132">
        <v>237</v>
      </c>
      <c r="CG86" s="128">
        <f t="shared" si="4"/>
        <v>0</v>
      </c>
      <c r="CH86" s="128">
        <f t="shared" si="5"/>
        <v>239</v>
      </c>
      <c r="CI86" s="128">
        <f t="shared" si="6"/>
        <v>14</v>
      </c>
      <c r="CJ86" s="141">
        <v>409</v>
      </c>
      <c r="CK86" s="109">
        <f t="shared" si="7"/>
        <v>409</v>
      </c>
      <c r="CL86" s="141">
        <v>26416</v>
      </c>
    </row>
    <row r="87" spans="1:90">
      <c r="A87" s="126" t="s">
        <v>2099</v>
      </c>
      <c r="B87" s="128">
        <f>B15</f>
        <v>40</v>
      </c>
      <c r="C87" s="128">
        <f t="shared" ref="C87:BN87" si="8">C15</f>
        <v>0</v>
      </c>
      <c r="D87" s="128">
        <f t="shared" si="8"/>
        <v>4</v>
      </c>
      <c r="E87" s="128">
        <f t="shared" si="8"/>
        <v>1</v>
      </c>
      <c r="F87" s="128">
        <f t="shared" si="8"/>
        <v>1</v>
      </c>
      <c r="G87" s="128">
        <f t="shared" si="8"/>
        <v>3</v>
      </c>
      <c r="H87" s="128">
        <f t="shared" si="8"/>
        <v>1</v>
      </c>
      <c r="I87" s="128">
        <f t="shared" si="8"/>
        <v>2</v>
      </c>
      <c r="J87" s="128">
        <f t="shared" si="8"/>
        <v>61</v>
      </c>
      <c r="K87" s="128">
        <f t="shared" si="8"/>
        <v>9</v>
      </c>
      <c r="L87" s="128">
        <f t="shared" si="8"/>
        <v>27</v>
      </c>
      <c r="M87" s="128">
        <f t="shared" si="8"/>
        <v>1</v>
      </c>
      <c r="N87" s="128">
        <f t="shared" si="8"/>
        <v>7</v>
      </c>
      <c r="O87" s="128">
        <f t="shared" si="8"/>
        <v>27</v>
      </c>
      <c r="P87" s="128">
        <f t="shared" si="8"/>
        <v>879</v>
      </c>
      <c r="Q87" s="128">
        <f t="shared" si="8"/>
        <v>1</v>
      </c>
      <c r="R87" s="128">
        <f t="shared" si="8"/>
        <v>7</v>
      </c>
      <c r="S87" s="128">
        <f t="shared" si="8"/>
        <v>0</v>
      </c>
      <c r="T87" s="128">
        <f t="shared" si="8"/>
        <v>7</v>
      </c>
      <c r="U87" s="128">
        <f t="shared" si="8"/>
        <v>0</v>
      </c>
      <c r="V87" s="128">
        <f t="shared" si="8"/>
        <v>51</v>
      </c>
      <c r="W87" s="128">
        <f t="shared" si="8"/>
        <v>4</v>
      </c>
      <c r="X87" s="128">
        <f t="shared" si="8"/>
        <v>1</v>
      </c>
      <c r="Y87" s="128">
        <f t="shared" si="8"/>
        <v>4</v>
      </c>
      <c r="Z87" s="128">
        <f t="shared" si="8"/>
        <v>0</v>
      </c>
      <c r="AA87" s="128">
        <f t="shared" si="8"/>
        <v>0</v>
      </c>
      <c r="AB87" s="128">
        <f t="shared" si="8"/>
        <v>14</v>
      </c>
      <c r="AC87" s="128">
        <f t="shared" si="8"/>
        <v>54</v>
      </c>
      <c r="AD87" s="128">
        <f t="shared" si="8"/>
        <v>55</v>
      </c>
      <c r="AE87" s="128">
        <f t="shared" si="8"/>
        <v>12</v>
      </c>
      <c r="AF87" s="128">
        <f t="shared" si="8"/>
        <v>129</v>
      </c>
      <c r="AG87" s="128">
        <f t="shared" si="8"/>
        <v>63</v>
      </c>
      <c r="AH87" s="128">
        <f t="shared" si="8"/>
        <v>22</v>
      </c>
      <c r="AI87" s="128">
        <f t="shared" si="8"/>
        <v>27</v>
      </c>
      <c r="AJ87" s="128">
        <f t="shared" si="8"/>
        <v>1</v>
      </c>
      <c r="AK87" s="128">
        <f t="shared" si="8"/>
        <v>6</v>
      </c>
      <c r="AL87" s="128">
        <f t="shared" si="8"/>
        <v>8</v>
      </c>
      <c r="AM87" s="128">
        <f t="shared" si="8"/>
        <v>5</v>
      </c>
      <c r="AN87" s="208">
        <f t="shared" si="8"/>
        <v>100</v>
      </c>
      <c r="AO87" s="128">
        <f t="shared" si="8"/>
        <v>0</v>
      </c>
      <c r="AP87" s="128">
        <f t="shared" si="8"/>
        <v>5</v>
      </c>
      <c r="AQ87" s="128">
        <f t="shared" si="8"/>
        <v>0</v>
      </c>
      <c r="AR87" s="128">
        <f t="shared" si="8"/>
        <v>4</v>
      </c>
      <c r="AS87" s="128">
        <f t="shared" si="8"/>
        <v>4</v>
      </c>
      <c r="AT87" s="128">
        <f t="shared" si="8"/>
        <v>4</v>
      </c>
      <c r="AU87" s="128">
        <f t="shared" si="8"/>
        <v>1</v>
      </c>
      <c r="AV87" s="128">
        <f t="shared" si="8"/>
        <v>0</v>
      </c>
      <c r="AW87" s="128">
        <f t="shared" si="8"/>
        <v>5</v>
      </c>
      <c r="AX87" s="128">
        <f t="shared" si="8"/>
        <v>20</v>
      </c>
      <c r="AY87" s="128">
        <f t="shared" si="8"/>
        <v>13</v>
      </c>
      <c r="AZ87" s="128">
        <f t="shared" si="8"/>
        <v>4</v>
      </c>
      <c r="BA87" s="128">
        <f t="shared" si="8"/>
        <v>5</v>
      </c>
      <c r="BB87" s="128">
        <f t="shared" si="8"/>
        <v>3</v>
      </c>
      <c r="BC87" s="128">
        <f t="shared" si="8"/>
        <v>26</v>
      </c>
      <c r="BD87" s="128">
        <f t="shared" si="8"/>
        <v>21</v>
      </c>
      <c r="BE87" s="128">
        <f t="shared" si="8"/>
        <v>23</v>
      </c>
      <c r="BF87" s="128">
        <f t="shared" si="8"/>
        <v>4</v>
      </c>
      <c r="BG87" s="128">
        <f t="shared" si="8"/>
        <v>29</v>
      </c>
      <c r="BH87" s="128">
        <f t="shared" si="8"/>
        <v>4</v>
      </c>
      <c r="BI87" s="128">
        <f t="shared" si="8"/>
        <v>2</v>
      </c>
      <c r="BJ87" s="128">
        <f t="shared" si="8"/>
        <v>0</v>
      </c>
      <c r="BK87" s="128">
        <f t="shared" si="8"/>
        <v>0</v>
      </c>
      <c r="BL87" s="128">
        <f t="shared" si="8"/>
        <v>5</v>
      </c>
      <c r="BM87" s="128">
        <f t="shared" si="8"/>
        <v>0</v>
      </c>
      <c r="BN87" s="128">
        <f t="shared" si="8"/>
        <v>1</v>
      </c>
      <c r="BO87" s="128">
        <f t="shared" ref="BO87:CF87" si="9">BO15</f>
        <v>0</v>
      </c>
      <c r="BP87" s="128">
        <f t="shared" si="9"/>
        <v>0</v>
      </c>
      <c r="BQ87" s="128">
        <f t="shared" si="9"/>
        <v>5</v>
      </c>
      <c r="BR87" s="128">
        <f t="shared" si="9"/>
        <v>12</v>
      </c>
      <c r="BS87" s="128">
        <f t="shared" si="9"/>
        <v>0</v>
      </c>
      <c r="BT87" s="128">
        <f t="shared" si="9"/>
        <v>3</v>
      </c>
      <c r="BU87" s="128">
        <f t="shared" si="9"/>
        <v>1</v>
      </c>
      <c r="BV87" s="128">
        <f t="shared" si="9"/>
        <v>4</v>
      </c>
      <c r="BW87" s="208">
        <f t="shared" si="9"/>
        <v>108</v>
      </c>
      <c r="BX87" s="208">
        <f t="shared" si="9"/>
        <v>42</v>
      </c>
      <c r="BY87" s="208">
        <f t="shared" si="9"/>
        <v>81</v>
      </c>
      <c r="BZ87" s="128">
        <f t="shared" si="9"/>
        <v>9</v>
      </c>
      <c r="CA87" s="128">
        <f t="shared" si="9"/>
        <v>0</v>
      </c>
      <c r="CB87" s="128">
        <f t="shared" si="9"/>
        <v>0</v>
      </c>
      <c r="CC87" s="128">
        <f t="shared" si="9"/>
        <v>0</v>
      </c>
      <c r="CD87" s="128">
        <f t="shared" si="9"/>
        <v>43</v>
      </c>
      <c r="CE87" s="128">
        <f t="shared" si="9"/>
        <v>1</v>
      </c>
      <c r="CF87" s="128">
        <f t="shared" si="9"/>
        <v>33</v>
      </c>
      <c r="CG87" s="128">
        <f t="shared" si="4"/>
        <v>940</v>
      </c>
      <c r="CH87" s="128">
        <f t="shared" si="5"/>
        <v>39</v>
      </c>
      <c r="CI87" s="128">
        <f t="shared" si="6"/>
        <v>331</v>
      </c>
      <c r="CJ87" s="136">
        <f>CJ15</f>
        <v>2159</v>
      </c>
      <c r="CK87" s="136"/>
      <c r="CL87" s="136">
        <f>CL15</f>
        <v>117814</v>
      </c>
    </row>
    <row r="88" spans="1:90">
      <c r="A88" s="126" t="s">
        <v>2100</v>
      </c>
      <c r="B88" s="128">
        <f>B36 + B86</f>
        <v>1</v>
      </c>
      <c r="C88" s="128">
        <f t="shared" ref="C88:BN88" si="10">C36 + C86</f>
        <v>1</v>
      </c>
      <c r="D88" s="128">
        <f t="shared" si="10"/>
        <v>1</v>
      </c>
      <c r="E88" s="128">
        <f t="shared" si="10"/>
        <v>0</v>
      </c>
      <c r="F88" s="128">
        <f t="shared" si="10"/>
        <v>0</v>
      </c>
      <c r="G88" s="128">
        <f t="shared" si="10"/>
        <v>0</v>
      </c>
      <c r="H88" s="128">
        <f t="shared" si="10"/>
        <v>0</v>
      </c>
      <c r="I88" s="128">
        <f t="shared" si="10"/>
        <v>0</v>
      </c>
      <c r="J88" s="128">
        <f t="shared" si="10"/>
        <v>0</v>
      </c>
      <c r="K88" s="128">
        <f t="shared" si="10"/>
        <v>1</v>
      </c>
      <c r="L88" s="128">
        <f t="shared" si="10"/>
        <v>0</v>
      </c>
      <c r="M88" s="128">
        <f t="shared" si="10"/>
        <v>1</v>
      </c>
      <c r="N88" s="128">
        <f t="shared" si="10"/>
        <v>15</v>
      </c>
      <c r="O88" s="128">
        <f t="shared" si="10"/>
        <v>0</v>
      </c>
      <c r="P88" s="128">
        <f t="shared" si="10"/>
        <v>0</v>
      </c>
      <c r="Q88" s="128">
        <f t="shared" si="10"/>
        <v>0</v>
      </c>
      <c r="R88" s="128">
        <f t="shared" si="10"/>
        <v>2</v>
      </c>
      <c r="S88" s="128">
        <f t="shared" si="10"/>
        <v>0</v>
      </c>
      <c r="T88" s="128">
        <f t="shared" si="10"/>
        <v>0</v>
      </c>
      <c r="U88" s="128">
        <f t="shared" si="10"/>
        <v>1</v>
      </c>
      <c r="V88" s="128">
        <f t="shared" si="10"/>
        <v>0</v>
      </c>
      <c r="W88" s="128">
        <f t="shared" si="10"/>
        <v>2</v>
      </c>
      <c r="X88" s="128">
        <f t="shared" si="10"/>
        <v>0</v>
      </c>
      <c r="Y88" s="128">
        <f t="shared" si="10"/>
        <v>11</v>
      </c>
      <c r="Z88" s="128">
        <f t="shared" si="10"/>
        <v>0</v>
      </c>
      <c r="AA88" s="128">
        <f t="shared" si="10"/>
        <v>0</v>
      </c>
      <c r="AB88" s="128">
        <f t="shared" si="10"/>
        <v>0</v>
      </c>
      <c r="AC88" s="128">
        <f t="shared" si="10"/>
        <v>0</v>
      </c>
      <c r="AD88" s="128">
        <f t="shared" si="10"/>
        <v>0</v>
      </c>
      <c r="AE88" s="128">
        <f t="shared" si="10"/>
        <v>2</v>
      </c>
      <c r="AF88" s="128">
        <f t="shared" si="10"/>
        <v>0</v>
      </c>
      <c r="AG88" s="128">
        <f t="shared" si="10"/>
        <v>0</v>
      </c>
      <c r="AH88" s="128">
        <f t="shared" si="10"/>
        <v>1</v>
      </c>
      <c r="AI88" s="128">
        <f t="shared" si="10"/>
        <v>4</v>
      </c>
      <c r="AJ88" s="128">
        <f t="shared" si="10"/>
        <v>57</v>
      </c>
      <c r="AK88" s="128">
        <f t="shared" si="10"/>
        <v>204</v>
      </c>
      <c r="AL88" s="128">
        <f t="shared" si="10"/>
        <v>5</v>
      </c>
      <c r="AM88" s="128">
        <f t="shared" si="10"/>
        <v>121</v>
      </c>
      <c r="AN88" s="208">
        <f t="shared" si="10"/>
        <v>16</v>
      </c>
      <c r="AO88" s="128">
        <f t="shared" si="10"/>
        <v>0</v>
      </c>
      <c r="AP88" s="128">
        <f t="shared" si="10"/>
        <v>0</v>
      </c>
      <c r="AQ88" s="128">
        <f t="shared" si="10"/>
        <v>3</v>
      </c>
      <c r="AR88" s="128">
        <f t="shared" si="10"/>
        <v>15</v>
      </c>
      <c r="AS88" s="128">
        <f t="shared" si="10"/>
        <v>0</v>
      </c>
      <c r="AT88" s="128">
        <f t="shared" si="10"/>
        <v>0</v>
      </c>
      <c r="AU88" s="128">
        <f t="shared" si="10"/>
        <v>1</v>
      </c>
      <c r="AV88" s="128">
        <f t="shared" si="10"/>
        <v>28</v>
      </c>
      <c r="AW88" s="128">
        <f t="shared" si="10"/>
        <v>2</v>
      </c>
      <c r="AX88" s="128">
        <f t="shared" si="10"/>
        <v>0</v>
      </c>
      <c r="AY88" s="128">
        <f t="shared" si="10"/>
        <v>0</v>
      </c>
      <c r="AZ88" s="128">
        <f t="shared" si="10"/>
        <v>0</v>
      </c>
      <c r="BA88" s="128">
        <f t="shared" si="10"/>
        <v>0</v>
      </c>
      <c r="BB88" s="128">
        <f t="shared" si="10"/>
        <v>0</v>
      </c>
      <c r="BC88" s="128">
        <f t="shared" si="10"/>
        <v>0</v>
      </c>
      <c r="BD88" s="128">
        <f t="shared" si="10"/>
        <v>2</v>
      </c>
      <c r="BE88" s="128">
        <f t="shared" si="10"/>
        <v>0</v>
      </c>
      <c r="BF88" s="128">
        <f t="shared" si="10"/>
        <v>0</v>
      </c>
      <c r="BG88" s="128">
        <f t="shared" si="10"/>
        <v>9</v>
      </c>
      <c r="BH88" s="128">
        <f t="shared" si="10"/>
        <v>0</v>
      </c>
      <c r="BI88" s="128">
        <f t="shared" si="10"/>
        <v>0</v>
      </c>
      <c r="BJ88" s="128">
        <f t="shared" si="10"/>
        <v>11</v>
      </c>
      <c r="BK88" s="128">
        <f t="shared" si="10"/>
        <v>0</v>
      </c>
      <c r="BL88" s="128">
        <f t="shared" si="10"/>
        <v>4</v>
      </c>
      <c r="BM88" s="128">
        <f t="shared" si="10"/>
        <v>0</v>
      </c>
      <c r="BN88" s="128">
        <f t="shared" si="10"/>
        <v>4</v>
      </c>
      <c r="BO88" s="128">
        <f t="shared" ref="BO88:CF88" si="11">BO36 + BO86</f>
        <v>0</v>
      </c>
      <c r="BP88" s="128">
        <f t="shared" si="11"/>
        <v>1</v>
      </c>
      <c r="BQ88" s="128">
        <f t="shared" si="11"/>
        <v>2</v>
      </c>
      <c r="BR88" s="128">
        <f t="shared" si="11"/>
        <v>0</v>
      </c>
      <c r="BS88" s="128">
        <f t="shared" si="11"/>
        <v>0</v>
      </c>
      <c r="BT88" s="128">
        <f t="shared" si="11"/>
        <v>0</v>
      </c>
      <c r="BU88" s="128">
        <f t="shared" si="11"/>
        <v>2</v>
      </c>
      <c r="BV88" s="128">
        <f t="shared" si="11"/>
        <v>12</v>
      </c>
      <c r="BW88" s="208">
        <f t="shared" si="11"/>
        <v>4</v>
      </c>
      <c r="BX88" s="208">
        <f t="shared" si="11"/>
        <v>1</v>
      </c>
      <c r="BY88" s="208">
        <f t="shared" si="11"/>
        <v>4</v>
      </c>
      <c r="BZ88" s="128">
        <f t="shared" si="11"/>
        <v>0</v>
      </c>
      <c r="CA88" s="128">
        <f t="shared" si="11"/>
        <v>0</v>
      </c>
      <c r="CB88" s="128">
        <f t="shared" si="11"/>
        <v>0</v>
      </c>
      <c r="CC88" s="128">
        <f t="shared" si="11"/>
        <v>1</v>
      </c>
      <c r="CD88" s="128">
        <f t="shared" si="11"/>
        <v>0</v>
      </c>
      <c r="CE88" s="128">
        <f t="shared" si="11"/>
        <v>0</v>
      </c>
      <c r="CF88" s="128">
        <f t="shared" si="11"/>
        <v>943</v>
      </c>
      <c r="CG88" s="128">
        <f t="shared" si="4"/>
        <v>0</v>
      </c>
      <c r="CH88" s="128">
        <f t="shared" si="5"/>
        <v>1147</v>
      </c>
      <c r="CI88" s="128">
        <f t="shared" si="6"/>
        <v>25</v>
      </c>
      <c r="CJ88" s="136">
        <f>CJ36 + CJ86</f>
        <v>1495</v>
      </c>
      <c r="CK88" s="136"/>
      <c r="CL88" s="136">
        <f>CL36 + CL86</f>
        <v>140923</v>
      </c>
    </row>
    <row r="89" spans="1:90">
      <c r="A89" s="126" t="s">
        <v>2103</v>
      </c>
      <c r="B89" s="128">
        <f>B39 + B74 + B75 + B76</f>
        <v>56</v>
      </c>
      <c r="C89" s="128">
        <f t="shared" ref="C89:BN89" si="12">C39 + C74 + C75 + C76</f>
        <v>115</v>
      </c>
      <c r="D89" s="128">
        <f t="shared" si="12"/>
        <v>59</v>
      </c>
      <c r="E89" s="128">
        <f t="shared" si="12"/>
        <v>204</v>
      </c>
      <c r="F89" s="128">
        <f t="shared" si="12"/>
        <v>715</v>
      </c>
      <c r="G89" s="128">
        <f t="shared" si="12"/>
        <v>280</v>
      </c>
      <c r="H89" s="128">
        <f t="shared" si="12"/>
        <v>24</v>
      </c>
      <c r="I89" s="128">
        <f t="shared" si="12"/>
        <v>176</v>
      </c>
      <c r="J89" s="128">
        <f t="shared" si="12"/>
        <v>20</v>
      </c>
      <c r="K89" s="128">
        <f t="shared" si="12"/>
        <v>809</v>
      </c>
      <c r="L89" s="128">
        <f t="shared" si="12"/>
        <v>147</v>
      </c>
      <c r="M89" s="128">
        <f t="shared" si="12"/>
        <v>505</v>
      </c>
      <c r="N89" s="128">
        <f t="shared" si="12"/>
        <v>99</v>
      </c>
      <c r="O89" s="128">
        <f t="shared" si="12"/>
        <v>2135</v>
      </c>
      <c r="P89" s="128">
        <f t="shared" si="12"/>
        <v>555</v>
      </c>
      <c r="Q89" s="128">
        <f t="shared" si="12"/>
        <v>229</v>
      </c>
      <c r="R89" s="128">
        <f t="shared" si="12"/>
        <v>766</v>
      </c>
      <c r="S89" s="128">
        <f t="shared" si="12"/>
        <v>4</v>
      </c>
      <c r="T89" s="128">
        <f t="shared" si="12"/>
        <v>267</v>
      </c>
      <c r="U89" s="128">
        <f t="shared" si="12"/>
        <v>147</v>
      </c>
      <c r="V89" s="128">
        <f t="shared" si="12"/>
        <v>1797</v>
      </c>
      <c r="W89" s="128">
        <f t="shared" si="12"/>
        <v>678</v>
      </c>
      <c r="X89" s="128">
        <f t="shared" si="12"/>
        <v>143</v>
      </c>
      <c r="Y89" s="128">
        <f t="shared" si="12"/>
        <v>269</v>
      </c>
      <c r="Z89" s="128">
        <f t="shared" si="12"/>
        <v>83</v>
      </c>
      <c r="AA89" s="128">
        <f t="shared" si="12"/>
        <v>133</v>
      </c>
      <c r="AB89" s="128">
        <f t="shared" si="12"/>
        <v>20</v>
      </c>
      <c r="AC89" s="128">
        <f t="shared" si="12"/>
        <v>178</v>
      </c>
      <c r="AD89" s="128">
        <f t="shared" si="12"/>
        <v>196</v>
      </c>
      <c r="AE89" s="128">
        <f t="shared" si="12"/>
        <v>891</v>
      </c>
      <c r="AF89" s="128">
        <f t="shared" si="12"/>
        <v>550</v>
      </c>
      <c r="AG89" s="128">
        <f t="shared" si="12"/>
        <v>17</v>
      </c>
      <c r="AH89" s="128">
        <f t="shared" si="12"/>
        <v>152</v>
      </c>
      <c r="AI89" s="128">
        <f t="shared" si="12"/>
        <v>1125</v>
      </c>
      <c r="AJ89" s="128">
        <f t="shared" si="12"/>
        <v>168</v>
      </c>
      <c r="AK89" s="128">
        <f t="shared" si="12"/>
        <v>110</v>
      </c>
      <c r="AL89" s="128">
        <f t="shared" si="12"/>
        <v>1249</v>
      </c>
      <c r="AM89" s="128">
        <f t="shared" si="12"/>
        <v>79</v>
      </c>
      <c r="AN89" s="208">
        <f t="shared" si="12"/>
        <v>3633</v>
      </c>
      <c r="AO89" s="128">
        <f t="shared" si="12"/>
        <v>200</v>
      </c>
      <c r="AP89" s="128">
        <f t="shared" si="12"/>
        <v>466</v>
      </c>
      <c r="AQ89" s="128">
        <f t="shared" si="12"/>
        <v>121</v>
      </c>
      <c r="AR89" s="128">
        <f t="shared" si="12"/>
        <v>166</v>
      </c>
      <c r="AS89" s="128">
        <f t="shared" si="12"/>
        <v>4</v>
      </c>
      <c r="AT89" s="128">
        <f t="shared" si="12"/>
        <v>818</v>
      </c>
      <c r="AU89" s="128">
        <f t="shared" si="12"/>
        <v>355</v>
      </c>
      <c r="AV89" s="128">
        <f t="shared" si="12"/>
        <v>145</v>
      </c>
      <c r="AW89" s="128">
        <f t="shared" si="12"/>
        <v>197</v>
      </c>
      <c r="AX89" s="128">
        <f t="shared" si="12"/>
        <v>748</v>
      </c>
      <c r="AY89" s="128">
        <f t="shared" si="12"/>
        <v>98</v>
      </c>
      <c r="AZ89" s="128">
        <f t="shared" si="12"/>
        <v>163</v>
      </c>
      <c r="BA89" s="128">
        <f t="shared" si="12"/>
        <v>343</v>
      </c>
      <c r="BB89" s="128">
        <f t="shared" si="12"/>
        <v>210</v>
      </c>
      <c r="BC89" s="128">
        <f t="shared" si="12"/>
        <v>782</v>
      </c>
      <c r="BD89" s="128">
        <f t="shared" si="12"/>
        <v>1214</v>
      </c>
      <c r="BE89" s="128">
        <f t="shared" si="12"/>
        <v>901</v>
      </c>
      <c r="BF89" s="128">
        <f t="shared" si="12"/>
        <v>36</v>
      </c>
      <c r="BG89" s="128">
        <f t="shared" si="12"/>
        <v>1574</v>
      </c>
      <c r="BH89" s="128">
        <f t="shared" si="12"/>
        <v>229</v>
      </c>
      <c r="BI89" s="128">
        <f t="shared" si="12"/>
        <v>511</v>
      </c>
      <c r="BJ89" s="128">
        <f t="shared" si="12"/>
        <v>16</v>
      </c>
      <c r="BK89" s="128">
        <f t="shared" si="12"/>
        <v>431</v>
      </c>
      <c r="BL89" s="128">
        <f t="shared" si="12"/>
        <v>233</v>
      </c>
      <c r="BM89" s="128">
        <f t="shared" si="12"/>
        <v>109</v>
      </c>
      <c r="BN89" s="128">
        <f t="shared" si="12"/>
        <v>60</v>
      </c>
      <c r="BO89" s="128">
        <f t="shared" ref="BO89:CF89" si="13">BO39 + BO74 + BO75 + BO76</f>
        <v>27</v>
      </c>
      <c r="BP89" s="128">
        <f t="shared" si="13"/>
        <v>238</v>
      </c>
      <c r="BQ89" s="128">
        <f t="shared" si="13"/>
        <v>138</v>
      </c>
      <c r="BR89" s="128">
        <f t="shared" si="13"/>
        <v>375</v>
      </c>
      <c r="BS89" s="128">
        <f t="shared" si="13"/>
        <v>26</v>
      </c>
      <c r="BT89" s="128">
        <f t="shared" si="13"/>
        <v>190</v>
      </c>
      <c r="BU89" s="128">
        <f t="shared" si="13"/>
        <v>217</v>
      </c>
      <c r="BV89" s="128">
        <f t="shared" si="13"/>
        <v>386</v>
      </c>
      <c r="BW89" s="208">
        <f t="shared" si="13"/>
        <v>5406</v>
      </c>
      <c r="BX89" s="208">
        <f t="shared" si="13"/>
        <v>3386</v>
      </c>
      <c r="BY89" s="208">
        <f t="shared" si="13"/>
        <v>4888</v>
      </c>
      <c r="BZ89" s="128">
        <f t="shared" si="13"/>
        <v>43</v>
      </c>
      <c r="CA89" s="128">
        <f t="shared" si="13"/>
        <v>17</v>
      </c>
      <c r="CB89" s="128">
        <f t="shared" si="13"/>
        <v>28</v>
      </c>
      <c r="CC89" s="128">
        <f t="shared" si="13"/>
        <v>6</v>
      </c>
      <c r="CD89" s="128">
        <f t="shared" si="13"/>
        <v>7</v>
      </c>
      <c r="CE89" s="128">
        <f t="shared" si="13"/>
        <v>8</v>
      </c>
      <c r="CF89" s="128">
        <f t="shared" si="13"/>
        <v>3104</v>
      </c>
      <c r="CG89" s="128">
        <f t="shared" si="4"/>
        <v>575</v>
      </c>
      <c r="CH89" s="128">
        <f t="shared" si="5"/>
        <v>3214</v>
      </c>
      <c r="CI89" s="128">
        <f t="shared" si="6"/>
        <v>17313</v>
      </c>
      <c r="CJ89" s="136">
        <f>CJ39 +CJ74 +  CJ75 + CJ76</f>
        <v>47403</v>
      </c>
      <c r="CK89" s="136"/>
      <c r="CL89" s="136">
        <f>CL39 + CL74 + CL75 + CL76</f>
        <v>1232620</v>
      </c>
    </row>
    <row r="90" spans="1:90">
      <c r="A90" s="126" t="s">
        <v>2102</v>
      </c>
      <c r="B90" s="128">
        <f>B67 + B84</f>
        <v>2</v>
      </c>
      <c r="C90" s="128">
        <f t="shared" ref="C90:BN90" si="14">C67 + C84</f>
        <v>85</v>
      </c>
      <c r="D90" s="128">
        <f t="shared" si="14"/>
        <v>26</v>
      </c>
      <c r="E90" s="128">
        <f t="shared" si="14"/>
        <v>0</v>
      </c>
      <c r="F90" s="128">
        <f t="shared" si="14"/>
        <v>9</v>
      </c>
      <c r="G90" s="128">
        <f t="shared" si="14"/>
        <v>5</v>
      </c>
      <c r="H90" s="128">
        <f t="shared" si="14"/>
        <v>0</v>
      </c>
      <c r="I90" s="128">
        <f t="shared" si="14"/>
        <v>1</v>
      </c>
      <c r="J90" s="128">
        <f t="shared" si="14"/>
        <v>0</v>
      </c>
      <c r="K90" s="128">
        <f t="shared" si="14"/>
        <v>2</v>
      </c>
      <c r="L90" s="128">
        <f t="shared" si="14"/>
        <v>0</v>
      </c>
      <c r="M90" s="128">
        <f t="shared" si="14"/>
        <v>9</v>
      </c>
      <c r="N90" s="128">
        <f t="shared" si="14"/>
        <v>12</v>
      </c>
      <c r="O90" s="128">
        <f t="shared" si="14"/>
        <v>10</v>
      </c>
      <c r="P90" s="128">
        <f t="shared" si="14"/>
        <v>0</v>
      </c>
      <c r="Q90" s="128">
        <f t="shared" si="14"/>
        <v>1</v>
      </c>
      <c r="R90" s="128">
        <f t="shared" si="14"/>
        <v>4</v>
      </c>
      <c r="S90" s="128">
        <f t="shared" si="14"/>
        <v>0</v>
      </c>
      <c r="T90" s="128">
        <f t="shared" si="14"/>
        <v>0</v>
      </c>
      <c r="U90" s="128">
        <f t="shared" si="14"/>
        <v>0</v>
      </c>
      <c r="V90" s="128">
        <f t="shared" si="14"/>
        <v>38</v>
      </c>
      <c r="W90" s="128">
        <f t="shared" si="14"/>
        <v>48</v>
      </c>
      <c r="X90" s="128">
        <f t="shared" si="14"/>
        <v>39</v>
      </c>
      <c r="Y90" s="128">
        <f t="shared" si="14"/>
        <v>30</v>
      </c>
      <c r="Z90" s="128">
        <f t="shared" si="14"/>
        <v>0</v>
      </c>
      <c r="AA90" s="128">
        <f t="shared" si="14"/>
        <v>1</v>
      </c>
      <c r="AB90" s="128">
        <f t="shared" si="14"/>
        <v>0</v>
      </c>
      <c r="AC90" s="128">
        <f t="shared" si="14"/>
        <v>0</v>
      </c>
      <c r="AD90" s="128">
        <f t="shared" si="14"/>
        <v>2</v>
      </c>
      <c r="AE90" s="128">
        <f t="shared" si="14"/>
        <v>1</v>
      </c>
      <c r="AF90" s="128">
        <f t="shared" si="14"/>
        <v>0</v>
      </c>
      <c r="AG90" s="128">
        <f t="shared" si="14"/>
        <v>0</v>
      </c>
      <c r="AH90" s="128">
        <f t="shared" si="14"/>
        <v>0</v>
      </c>
      <c r="AI90" s="128">
        <f t="shared" si="14"/>
        <v>10</v>
      </c>
      <c r="AJ90" s="128">
        <f t="shared" si="14"/>
        <v>0</v>
      </c>
      <c r="AK90" s="128">
        <f t="shared" si="14"/>
        <v>7</v>
      </c>
      <c r="AL90" s="128">
        <f t="shared" si="14"/>
        <v>51</v>
      </c>
      <c r="AM90" s="128">
        <f t="shared" si="14"/>
        <v>1</v>
      </c>
      <c r="AN90" s="208">
        <f t="shared" si="14"/>
        <v>40</v>
      </c>
      <c r="AO90" s="128">
        <f t="shared" si="14"/>
        <v>1</v>
      </c>
      <c r="AP90" s="128">
        <f t="shared" si="14"/>
        <v>14</v>
      </c>
      <c r="AQ90" s="128">
        <f t="shared" si="14"/>
        <v>0</v>
      </c>
      <c r="AR90" s="128">
        <f t="shared" si="14"/>
        <v>4</v>
      </c>
      <c r="AS90" s="128">
        <f t="shared" si="14"/>
        <v>0</v>
      </c>
      <c r="AT90" s="128">
        <f t="shared" si="14"/>
        <v>1</v>
      </c>
      <c r="AU90" s="128">
        <f t="shared" si="14"/>
        <v>2</v>
      </c>
      <c r="AV90" s="128">
        <f t="shared" si="14"/>
        <v>14</v>
      </c>
      <c r="AW90" s="128">
        <f t="shared" si="14"/>
        <v>0</v>
      </c>
      <c r="AX90" s="128">
        <f t="shared" si="14"/>
        <v>0</v>
      </c>
      <c r="AY90" s="128">
        <f t="shared" si="14"/>
        <v>0</v>
      </c>
      <c r="AZ90" s="128">
        <f t="shared" si="14"/>
        <v>0</v>
      </c>
      <c r="BA90" s="128">
        <f t="shared" si="14"/>
        <v>3</v>
      </c>
      <c r="BB90" s="128">
        <f t="shared" si="14"/>
        <v>0</v>
      </c>
      <c r="BC90" s="128">
        <f t="shared" si="14"/>
        <v>1</v>
      </c>
      <c r="BD90" s="128">
        <f t="shared" si="14"/>
        <v>7</v>
      </c>
      <c r="BE90" s="128">
        <f t="shared" si="14"/>
        <v>0</v>
      </c>
      <c r="BF90" s="128">
        <f t="shared" si="14"/>
        <v>0</v>
      </c>
      <c r="BG90" s="128">
        <f t="shared" si="14"/>
        <v>37</v>
      </c>
      <c r="BH90" s="128">
        <f t="shared" si="14"/>
        <v>0</v>
      </c>
      <c r="BI90" s="128">
        <f t="shared" si="14"/>
        <v>16</v>
      </c>
      <c r="BJ90" s="128">
        <f t="shared" si="14"/>
        <v>0</v>
      </c>
      <c r="BK90" s="128">
        <f t="shared" si="14"/>
        <v>0</v>
      </c>
      <c r="BL90" s="128">
        <f t="shared" si="14"/>
        <v>9</v>
      </c>
      <c r="BM90" s="128">
        <f t="shared" si="14"/>
        <v>26</v>
      </c>
      <c r="BN90" s="128">
        <f t="shared" si="14"/>
        <v>0</v>
      </c>
      <c r="BO90" s="128">
        <f t="shared" ref="BO90:CF90" si="15">BO67 + BO84</f>
        <v>0</v>
      </c>
      <c r="BP90" s="128">
        <f t="shared" si="15"/>
        <v>343</v>
      </c>
      <c r="BQ90" s="128">
        <f t="shared" si="15"/>
        <v>42</v>
      </c>
      <c r="BR90" s="128">
        <f t="shared" si="15"/>
        <v>0</v>
      </c>
      <c r="BS90" s="128">
        <f t="shared" si="15"/>
        <v>0</v>
      </c>
      <c r="BT90" s="128">
        <f t="shared" si="15"/>
        <v>4</v>
      </c>
      <c r="BU90" s="128">
        <f t="shared" si="15"/>
        <v>3</v>
      </c>
      <c r="BV90" s="128">
        <f t="shared" si="15"/>
        <v>13</v>
      </c>
      <c r="BW90" s="208">
        <f t="shared" si="15"/>
        <v>51</v>
      </c>
      <c r="BX90" s="208">
        <f t="shared" si="15"/>
        <v>64</v>
      </c>
      <c r="BY90" s="208">
        <f t="shared" si="15"/>
        <v>41</v>
      </c>
      <c r="BZ90" s="128">
        <f t="shared" si="15"/>
        <v>0</v>
      </c>
      <c r="CA90" s="128">
        <f t="shared" si="15"/>
        <v>0</v>
      </c>
      <c r="CB90" s="128">
        <f t="shared" si="15"/>
        <v>1</v>
      </c>
      <c r="CC90" s="128">
        <f t="shared" si="15"/>
        <v>0</v>
      </c>
      <c r="CD90" s="128">
        <f t="shared" si="15"/>
        <v>0</v>
      </c>
      <c r="CE90" s="128">
        <f t="shared" si="15"/>
        <v>7</v>
      </c>
      <c r="CF90" s="128">
        <f t="shared" si="15"/>
        <v>52</v>
      </c>
      <c r="CG90" s="128">
        <f t="shared" si="4"/>
        <v>0</v>
      </c>
      <c r="CH90" s="128">
        <f t="shared" si="5"/>
        <v>59</v>
      </c>
      <c r="CI90" s="128">
        <f t="shared" si="6"/>
        <v>196</v>
      </c>
      <c r="CJ90" s="136">
        <f>CJ67 + CJ84</f>
        <v>1190</v>
      </c>
      <c r="CK90" s="136"/>
      <c r="CL90" s="136">
        <f>CL67 + CL84</f>
        <v>56328</v>
      </c>
    </row>
    <row r="91" spans="1:90" ht="15" thickBot="1">
      <c r="A91" s="126" t="s">
        <v>2101</v>
      </c>
      <c r="B91" s="128">
        <f>B73 + B83</f>
        <v>0</v>
      </c>
      <c r="C91" s="128">
        <f t="shared" ref="C91:BN91" si="16">C73 + C83</f>
        <v>11</v>
      </c>
      <c r="D91" s="128">
        <f t="shared" si="16"/>
        <v>5</v>
      </c>
      <c r="E91" s="128">
        <f t="shared" si="16"/>
        <v>2</v>
      </c>
      <c r="F91" s="128">
        <f t="shared" si="16"/>
        <v>0</v>
      </c>
      <c r="G91" s="128">
        <f t="shared" si="16"/>
        <v>2</v>
      </c>
      <c r="H91" s="128">
        <f t="shared" si="16"/>
        <v>92</v>
      </c>
      <c r="I91" s="128">
        <f t="shared" si="16"/>
        <v>0</v>
      </c>
      <c r="J91" s="128">
        <f t="shared" si="16"/>
        <v>0</v>
      </c>
      <c r="K91" s="128">
        <f t="shared" si="16"/>
        <v>6</v>
      </c>
      <c r="L91" s="128">
        <f t="shared" si="16"/>
        <v>1</v>
      </c>
      <c r="M91" s="128">
        <f t="shared" si="16"/>
        <v>12</v>
      </c>
      <c r="N91" s="128">
        <f t="shared" si="16"/>
        <v>36</v>
      </c>
      <c r="O91" s="128">
        <f t="shared" si="16"/>
        <v>26</v>
      </c>
      <c r="P91" s="128">
        <f t="shared" si="16"/>
        <v>9</v>
      </c>
      <c r="Q91" s="128">
        <f t="shared" si="16"/>
        <v>2</v>
      </c>
      <c r="R91" s="128">
        <f t="shared" si="16"/>
        <v>0</v>
      </c>
      <c r="S91" s="128">
        <f t="shared" si="16"/>
        <v>0</v>
      </c>
      <c r="T91" s="128">
        <f t="shared" si="16"/>
        <v>1</v>
      </c>
      <c r="U91" s="128">
        <f t="shared" si="16"/>
        <v>1</v>
      </c>
      <c r="V91" s="128">
        <f t="shared" si="16"/>
        <v>25</v>
      </c>
      <c r="W91" s="128">
        <f t="shared" si="16"/>
        <v>124</v>
      </c>
      <c r="X91" s="128">
        <f t="shared" si="16"/>
        <v>7</v>
      </c>
      <c r="Y91" s="128">
        <f t="shared" si="16"/>
        <v>41</v>
      </c>
      <c r="Z91" s="128">
        <f t="shared" si="16"/>
        <v>6</v>
      </c>
      <c r="AA91" s="128">
        <f t="shared" si="16"/>
        <v>3</v>
      </c>
      <c r="AB91" s="128">
        <f t="shared" si="16"/>
        <v>0</v>
      </c>
      <c r="AC91" s="128">
        <f t="shared" si="16"/>
        <v>4</v>
      </c>
      <c r="AD91" s="128">
        <f t="shared" si="16"/>
        <v>0</v>
      </c>
      <c r="AE91" s="128">
        <f t="shared" si="16"/>
        <v>14</v>
      </c>
      <c r="AF91" s="128">
        <f t="shared" si="16"/>
        <v>2</v>
      </c>
      <c r="AG91" s="128">
        <f t="shared" si="16"/>
        <v>0</v>
      </c>
      <c r="AH91" s="128">
        <f t="shared" si="16"/>
        <v>4</v>
      </c>
      <c r="AI91" s="128">
        <f t="shared" si="16"/>
        <v>10</v>
      </c>
      <c r="AJ91" s="128">
        <f t="shared" si="16"/>
        <v>164</v>
      </c>
      <c r="AK91" s="128">
        <f t="shared" si="16"/>
        <v>46</v>
      </c>
      <c r="AL91" s="128">
        <f t="shared" si="16"/>
        <v>32</v>
      </c>
      <c r="AM91" s="128">
        <f t="shared" si="16"/>
        <v>25</v>
      </c>
      <c r="AN91" s="208">
        <f t="shared" si="16"/>
        <v>46</v>
      </c>
      <c r="AO91" s="128">
        <f t="shared" si="16"/>
        <v>0</v>
      </c>
      <c r="AP91" s="128">
        <f t="shared" si="16"/>
        <v>0</v>
      </c>
      <c r="AQ91" s="128">
        <f t="shared" si="16"/>
        <v>168</v>
      </c>
      <c r="AR91" s="128">
        <f t="shared" si="16"/>
        <v>86</v>
      </c>
      <c r="AS91" s="128">
        <f t="shared" si="16"/>
        <v>0</v>
      </c>
      <c r="AT91" s="128">
        <f t="shared" si="16"/>
        <v>28</v>
      </c>
      <c r="AU91" s="128">
        <f t="shared" si="16"/>
        <v>35</v>
      </c>
      <c r="AV91" s="128">
        <f t="shared" si="16"/>
        <v>31</v>
      </c>
      <c r="AW91" s="128">
        <f t="shared" si="16"/>
        <v>4</v>
      </c>
      <c r="AX91" s="128">
        <f t="shared" si="16"/>
        <v>2</v>
      </c>
      <c r="AY91" s="128">
        <f t="shared" si="16"/>
        <v>0</v>
      </c>
      <c r="AZ91" s="128">
        <f t="shared" si="16"/>
        <v>3</v>
      </c>
      <c r="BA91" s="128">
        <f t="shared" si="16"/>
        <v>0</v>
      </c>
      <c r="BB91" s="128">
        <f t="shared" si="16"/>
        <v>5</v>
      </c>
      <c r="BC91" s="128">
        <f t="shared" si="16"/>
        <v>4</v>
      </c>
      <c r="BD91" s="128">
        <f t="shared" si="16"/>
        <v>6</v>
      </c>
      <c r="BE91" s="128">
        <f t="shared" si="16"/>
        <v>9</v>
      </c>
      <c r="BF91" s="128">
        <f t="shared" si="16"/>
        <v>0</v>
      </c>
      <c r="BG91" s="128">
        <f t="shared" si="16"/>
        <v>10</v>
      </c>
      <c r="BH91" s="128">
        <f t="shared" si="16"/>
        <v>3</v>
      </c>
      <c r="BI91" s="128">
        <f t="shared" si="16"/>
        <v>0</v>
      </c>
      <c r="BJ91" s="128">
        <f t="shared" si="16"/>
        <v>4</v>
      </c>
      <c r="BK91" s="128">
        <f t="shared" si="16"/>
        <v>2</v>
      </c>
      <c r="BL91" s="128">
        <f t="shared" si="16"/>
        <v>44</v>
      </c>
      <c r="BM91" s="128">
        <f t="shared" si="16"/>
        <v>1</v>
      </c>
      <c r="BN91" s="128">
        <f t="shared" si="16"/>
        <v>26</v>
      </c>
      <c r="BO91" s="128">
        <f t="shared" ref="BO91:CF91" si="17">BO73 + BO83</f>
        <v>184</v>
      </c>
      <c r="BP91" s="128">
        <f t="shared" si="17"/>
        <v>12</v>
      </c>
      <c r="BQ91" s="128">
        <f t="shared" si="17"/>
        <v>14</v>
      </c>
      <c r="BR91" s="128">
        <f t="shared" si="17"/>
        <v>6</v>
      </c>
      <c r="BS91" s="128">
        <f t="shared" si="17"/>
        <v>52</v>
      </c>
      <c r="BT91" s="128">
        <f t="shared" si="17"/>
        <v>7</v>
      </c>
      <c r="BU91" s="128">
        <f t="shared" si="17"/>
        <v>375</v>
      </c>
      <c r="BV91" s="128">
        <f t="shared" si="17"/>
        <v>2247</v>
      </c>
      <c r="BW91" s="208">
        <f t="shared" si="17"/>
        <v>40</v>
      </c>
      <c r="BX91" s="208">
        <f t="shared" si="17"/>
        <v>19</v>
      </c>
      <c r="BY91" s="208">
        <f t="shared" si="17"/>
        <v>30</v>
      </c>
      <c r="BZ91" s="128">
        <f t="shared" si="17"/>
        <v>1</v>
      </c>
      <c r="CA91" s="128">
        <f t="shared" si="17"/>
        <v>1</v>
      </c>
      <c r="CB91" s="128">
        <f t="shared" si="17"/>
        <v>0</v>
      </c>
      <c r="CC91" s="128">
        <f t="shared" si="17"/>
        <v>3</v>
      </c>
      <c r="CD91" s="128">
        <f t="shared" si="17"/>
        <v>0</v>
      </c>
      <c r="CE91" s="128">
        <f t="shared" si="17"/>
        <v>1</v>
      </c>
      <c r="CF91" s="128">
        <f t="shared" si="17"/>
        <v>63</v>
      </c>
      <c r="CG91" s="128">
        <f t="shared" si="4"/>
        <v>9</v>
      </c>
      <c r="CH91" s="128">
        <f t="shared" si="5"/>
        <v>109</v>
      </c>
      <c r="CI91" s="128">
        <f t="shared" si="6"/>
        <v>135</v>
      </c>
      <c r="CJ91" s="143">
        <f>CJ73 + CJ83</f>
        <v>4285</v>
      </c>
      <c r="CK91" s="143"/>
      <c r="CL91" s="143">
        <f>CL73 + CL83</f>
        <v>232289</v>
      </c>
    </row>
    <row r="92" spans="1:90" ht="27">
      <c r="A92" s="133" t="s">
        <v>2175</v>
      </c>
      <c r="B92" s="132">
        <v>660</v>
      </c>
      <c r="C92" s="132">
        <v>1880</v>
      </c>
      <c r="D92" s="132">
        <v>2092</v>
      </c>
      <c r="E92" s="132">
        <v>959</v>
      </c>
      <c r="F92" s="132">
        <v>3001</v>
      </c>
      <c r="G92" s="132">
        <v>1078</v>
      </c>
      <c r="H92" s="132">
        <v>2541</v>
      </c>
      <c r="I92" s="132">
        <v>1532</v>
      </c>
      <c r="J92" s="132">
        <v>101</v>
      </c>
      <c r="K92" s="132">
        <v>5000</v>
      </c>
      <c r="L92" s="132">
        <v>2605</v>
      </c>
      <c r="M92" s="132">
        <v>3624</v>
      </c>
      <c r="N92" s="132">
        <v>4207</v>
      </c>
      <c r="O92" s="132">
        <v>8543</v>
      </c>
      <c r="P92" s="132">
        <v>2524</v>
      </c>
      <c r="Q92" s="132">
        <v>1378</v>
      </c>
      <c r="R92" s="132">
        <v>4593</v>
      </c>
      <c r="S92" s="132">
        <v>204</v>
      </c>
      <c r="T92" s="132">
        <v>1351</v>
      </c>
      <c r="U92" s="132">
        <v>589</v>
      </c>
      <c r="V92" s="132">
        <v>11495</v>
      </c>
      <c r="W92" s="132">
        <v>12493</v>
      </c>
      <c r="X92" s="132">
        <v>3133</v>
      </c>
      <c r="Y92" s="132">
        <v>5713</v>
      </c>
      <c r="Z92" s="132">
        <v>1538</v>
      </c>
      <c r="AA92" s="132">
        <v>761</v>
      </c>
      <c r="AB92" s="132">
        <v>459</v>
      </c>
      <c r="AC92" s="132">
        <v>923</v>
      </c>
      <c r="AD92" s="132">
        <v>1227</v>
      </c>
      <c r="AE92" s="132">
        <v>5315</v>
      </c>
      <c r="AF92" s="132">
        <v>2884</v>
      </c>
      <c r="AG92" s="132">
        <v>458</v>
      </c>
      <c r="AH92" s="132">
        <v>1518</v>
      </c>
      <c r="AI92" s="132">
        <v>8224</v>
      </c>
      <c r="AJ92" s="132">
        <v>2244</v>
      </c>
      <c r="AK92" s="132">
        <v>1323</v>
      </c>
      <c r="AL92" s="132">
        <v>5877</v>
      </c>
      <c r="AM92" s="132">
        <v>1262</v>
      </c>
      <c r="AN92" s="132">
        <v>13980</v>
      </c>
      <c r="AO92" s="132">
        <v>552</v>
      </c>
      <c r="AP92" s="132">
        <v>1940</v>
      </c>
      <c r="AQ92" s="132">
        <v>1520</v>
      </c>
      <c r="AR92" s="132">
        <v>3772</v>
      </c>
      <c r="AS92" s="132">
        <v>376</v>
      </c>
      <c r="AT92" s="132">
        <v>6003</v>
      </c>
      <c r="AU92" s="132">
        <v>3281</v>
      </c>
      <c r="AV92" s="132">
        <v>2888</v>
      </c>
      <c r="AW92" s="132">
        <v>700</v>
      </c>
      <c r="AX92" s="132">
        <v>3903</v>
      </c>
      <c r="AY92" s="132">
        <v>912</v>
      </c>
      <c r="AZ92" s="132">
        <v>886</v>
      </c>
      <c r="BA92" s="132">
        <v>1777</v>
      </c>
      <c r="BB92" s="132">
        <v>2301</v>
      </c>
      <c r="BC92" s="132">
        <v>5646</v>
      </c>
      <c r="BD92" s="132">
        <v>5779</v>
      </c>
      <c r="BE92" s="132">
        <v>5825</v>
      </c>
      <c r="BF92" s="132">
        <v>301</v>
      </c>
      <c r="BG92" s="132">
        <v>7302</v>
      </c>
      <c r="BH92" s="132">
        <v>745</v>
      </c>
      <c r="BI92" s="132">
        <v>2014</v>
      </c>
      <c r="BJ92" s="132">
        <v>242</v>
      </c>
      <c r="BK92" s="132">
        <v>1533</v>
      </c>
      <c r="BL92" s="132">
        <v>3101</v>
      </c>
      <c r="BM92" s="132">
        <v>649</v>
      </c>
      <c r="BN92" s="132">
        <v>1321</v>
      </c>
      <c r="BO92" s="132">
        <v>350</v>
      </c>
      <c r="BP92" s="132">
        <v>1450</v>
      </c>
      <c r="BQ92" s="132">
        <v>1758</v>
      </c>
      <c r="BR92" s="132">
        <v>2244</v>
      </c>
      <c r="BS92" s="132">
        <v>220</v>
      </c>
      <c r="BT92" s="132">
        <v>1979</v>
      </c>
      <c r="BU92" s="132">
        <v>2293</v>
      </c>
      <c r="BV92" s="132">
        <v>5428</v>
      </c>
      <c r="BW92" s="132">
        <v>21934</v>
      </c>
      <c r="BX92" s="132">
        <v>11074</v>
      </c>
      <c r="BY92" s="132">
        <v>18350</v>
      </c>
      <c r="BZ92" s="132">
        <v>417</v>
      </c>
      <c r="CA92" s="132">
        <v>267</v>
      </c>
      <c r="CB92" s="132">
        <v>240</v>
      </c>
      <c r="CC92" s="132">
        <v>928</v>
      </c>
      <c r="CD92" s="132">
        <v>113</v>
      </c>
      <c r="CE92" s="132">
        <v>1758</v>
      </c>
      <c r="CF92" s="132">
        <v>12096</v>
      </c>
      <c r="CG92" s="236">
        <f>SUM(B92:CF92)</f>
        <v>277457</v>
      </c>
      <c r="CJ92" s="136">
        <f>SUM(CJ2:CJ86)</f>
        <v>277457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F636-8A61-4DE9-8B1B-8FD8CA0D5D15}">
  <dimension ref="A1:CH87"/>
  <sheetViews>
    <sheetView workbookViewId="0">
      <pane xSplit="1" topLeftCell="B1" activePane="topRight" state="frozen"/>
      <selection pane="topRight" activeCell="B1" sqref="B1"/>
    </sheetView>
  </sheetViews>
  <sheetFormatPr defaultRowHeight="14.4"/>
  <cols>
    <col min="1" max="1" width="22.109375" style="159" customWidth="1"/>
    <col min="2" max="16" width="8.88671875" style="159"/>
    <col min="17" max="17" width="9.77734375" style="159" customWidth="1"/>
    <col min="18" max="18" width="10.21875" style="159" customWidth="1"/>
    <col min="19" max="84" width="8.88671875" style="159"/>
    <col min="85" max="85" width="14.109375" style="159" customWidth="1"/>
    <col min="86" max="86" width="16.44140625" style="218" customWidth="1"/>
    <col min="87" max="16384" width="8.88671875" style="159"/>
  </cols>
  <sheetData>
    <row r="1" spans="1:86" ht="63" customHeight="1">
      <c r="A1" s="125" t="s">
        <v>2141</v>
      </c>
      <c r="B1" s="168" t="s">
        <v>2275</v>
      </c>
      <c r="C1" s="168" t="s">
        <v>2276</v>
      </c>
      <c r="D1" s="168" t="s">
        <v>2277</v>
      </c>
      <c r="E1" s="168" t="s">
        <v>2278</v>
      </c>
      <c r="F1" s="168" t="s">
        <v>2279</v>
      </c>
      <c r="G1" s="168" t="s">
        <v>2280</v>
      </c>
      <c r="H1" s="168" t="s">
        <v>2281</v>
      </c>
      <c r="I1" s="168" t="s">
        <v>2282</v>
      </c>
      <c r="J1" s="171" t="s">
        <v>2283</v>
      </c>
      <c r="K1" s="168" t="s">
        <v>2284</v>
      </c>
      <c r="L1" s="168" t="s">
        <v>2285</v>
      </c>
      <c r="M1" s="169" t="s">
        <v>2286</v>
      </c>
      <c r="N1" s="169" t="s">
        <v>2287</v>
      </c>
      <c r="O1" s="169" t="s">
        <v>2288</v>
      </c>
      <c r="P1" s="171" t="s">
        <v>2289</v>
      </c>
      <c r="Q1" s="169" t="s">
        <v>2290</v>
      </c>
      <c r="R1" s="169" t="s">
        <v>2291</v>
      </c>
      <c r="S1" s="169" t="s">
        <v>2292</v>
      </c>
      <c r="T1" s="169" t="s">
        <v>2293</v>
      </c>
      <c r="U1" s="169" t="s">
        <v>2269</v>
      </c>
      <c r="V1" s="169" t="s">
        <v>2294</v>
      </c>
      <c r="W1" s="169" t="s">
        <v>2295</v>
      </c>
      <c r="X1" s="169" t="s">
        <v>2296</v>
      </c>
      <c r="Y1" s="169" t="s">
        <v>2297</v>
      </c>
      <c r="Z1" s="169" t="s">
        <v>2298</v>
      </c>
      <c r="AA1" s="169" t="s">
        <v>2299</v>
      </c>
      <c r="AB1" s="169" t="s">
        <v>2300</v>
      </c>
      <c r="AC1" s="169" t="s">
        <v>2301</v>
      </c>
      <c r="AD1" s="169" t="s">
        <v>2302</v>
      </c>
      <c r="AE1" s="169" t="s">
        <v>2303</v>
      </c>
      <c r="AF1" s="169" t="s">
        <v>2304</v>
      </c>
      <c r="AG1" s="169" t="s">
        <v>2305</v>
      </c>
      <c r="AH1" s="169" t="s">
        <v>2306</v>
      </c>
      <c r="AI1" s="169" t="s">
        <v>2307</v>
      </c>
      <c r="AJ1" s="169" t="s">
        <v>2308</v>
      </c>
      <c r="AK1" s="186" t="s">
        <v>2309</v>
      </c>
      <c r="AL1" s="186" t="s">
        <v>2310</v>
      </c>
      <c r="AM1" s="169" t="s">
        <v>2311</v>
      </c>
      <c r="AN1" s="169" t="s">
        <v>2312</v>
      </c>
      <c r="AO1" s="169" t="s">
        <v>2271</v>
      </c>
      <c r="AP1" s="169" t="s">
        <v>2313</v>
      </c>
      <c r="AQ1" s="169" t="s">
        <v>2314</v>
      </c>
      <c r="AR1" s="169" t="s">
        <v>2315</v>
      </c>
      <c r="AS1" s="169" t="s">
        <v>2316</v>
      </c>
      <c r="AT1" s="169" t="s">
        <v>2317</v>
      </c>
      <c r="AU1" s="169" t="s">
        <v>2318</v>
      </c>
      <c r="AV1" s="169" t="s">
        <v>2319</v>
      </c>
      <c r="AW1" s="169" t="s">
        <v>2320</v>
      </c>
      <c r="AX1" s="169" t="s">
        <v>2321</v>
      </c>
      <c r="AY1" s="169" t="s">
        <v>2322</v>
      </c>
      <c r="AZ1" s="169" t="s">
        <v>2270</v>
      </c>
      <c r="BA1" s="169" t="s">
        <v>2323</v>
      </c>
      <c r="BB1" s="169" t="s">
        <v>2324</v>
      </c>
      <c r="BC1" s="169" t="s">
        <v>2325</v>
      </c>
      <c r="BD1" s="169" t="s">
        <v>2326</v>
      </c>
      <c r="BE1" s="169" t="s">
        <v>2327</v>
      </c>
      <c r="BF1" s="169" t="s">
        <v>2328</v>
      </c>
      <c r="BG1" s="169" t="s">
        <v>2329</v>
      </c>
      <c r="BH1" s="169" t="s">
        <v>2330</v>
      </c>
      <c r="BI1" s="169" t="s">
        <v>2331</v>
      </c>
      <c r="BJ1" s="169" t="s">
        <v>2332</v>
      </c>
      <c r="BK1" s="169" t="s">
        <v>2333</v>
      </c>
      <c r="BL1" s="169" t="s">
        <v>2334</v>
      </c>
      <c r="BM1" s="169" t="s">
        <v>2335</v>
      </c>
      <c r="BN1" s="169" t="s">
        <v>2336</v>
      </c>
      <c r="BO1" s="169" t="s">
        <v>2337</v>
      </c>
      <c r="BP1" s="169" t="s">
        <v>2338</v>
      </c>
      <c r="BQ1" s="169" t="s">
        <v>2339</v>
      </c>
      <c r="BR1" s="169" t="s">
        <v>2340</v>
      </c>
      <c r="BS1" s="169" t="s">
        <v>2341</v>
      </c>
      <c r="BT1" s="169" t="s">
        <v>2342</v>
      </c>
      <c r="BU1" s="169" t="s">
        <v>2343</v>
      </c>
      <c r="BV1" s="169" t="s">
        <v>2344</v>
      </c>
      <c r="BW1" s="169" t="s">
        <v>2345</v>
      </c>
      <c r="BX1" s="169" t="s">
        <v>2346</v>
      </c>
      <c r="BY1" s="169" t="s">
        <v>2347</v>
      </c>
      <c r="BZ1" s="169" t="s">
        <v>2348</v>
      </c>
      <c r="CA1" s="169" t="s">
        <v>2349</v>
      </c>
      <c r="CB1" s="169" t="s">
        <v>2350</v>
      </c>
      <c r="CC1" s="169" t="s">
        <v>2351</v>
      </c>
      <c r="CD1" s="169" t="s">
        <v>2274</v>
      </c>
      <c r="CE1" s="169" t="s">
        <v>2272</v>
      </c>
      <c r="CF1" s="171" t="s">
        <v>2273</v>
      </c>
      <c r="CG1" s="210" t="s">
        <v>2174</v>
      </c>
      <c r="CH1" s="211" t="s">
        <v>2366</v>
      </c>
    </row>
    <row r="2" spans="1:86">
      <c r="A2" s="165" t="s">
        <v>2182</v>
      </c>
      <c r="B2" s="202">
        <f>'Python Migration Matrix'!B2 * ('Out-Mig Pop Extrapolation'!$CH2 / 'Out-Mig Pop Extrapolation'!$CG2)</f>
        <v>2372.0104324346439</v>
      </c>
      <c r="C2" s="202">
        <f>'Python Migration Matrix'!C2 * ('Out-Mig Pop Extrapolation'!$CH2 / 'Out-Mig Pop Extrapolation'!$CG2)</f>
        <v>9.6032811029742664</v>
      </c>
      <c r="D2" s="202">
        <f>'Python Migration Matrix'!D2 * ('Out-Mig Pop Extrapolation'!$CH2 / 'Out-Mig Pop Extrapolation'!$CG2)</f>
        <v>0</v>
      </c>
      <c r="E2" s="202">
        <f>'Python Migration Matrix'!E2 * ('Out-Mig Pop Extrapolation'!$CH2 / 'Out-Mig Pop Extrapolation'!$CG2)</f>
        <v>0</v>
      </c>
      <c r="F2" s="202">
        <f>'Python Migration Matrix'!F2 * ('Out-Mig Pop Extrapolation'!$CH2 / 'Out-Mig Pop Extrapolation'!$CG2)</f>
        <v>67.222967720819867</v>
      </c>
      <c r="G2" s="202">
        <f>'Python Migration Matrix'!G2 * ('Out-Mig Pop Extrapolation'!$CH2 / 'Out-Mig Pop Extrapolation'!$CG2)</f>
        <v>0</v>
      </c>
      <c r="H2" s="202">
        <f>'Python Migration Matrix'!H2 * ('Out-Mig Pop Extrapolation'!$CH2 / 'Out-Mig Pop Extrapolation'!$CG2)</f>
        <v>0</v>
      </c>
      <c r="I2" s="202">
        <f>'Python Migration Matrix'!I2 * ('Out-Mig Pop Extrapolation'!$CH2 / 'Out-Mig Pop Extrapolation'!$CG2)</f>
        <v>38.413124411897066</v>
      </c>
      <c r="J2" s="202">
        <f>'Python Migration Matrix'!J2 * ('Out-Mig Pop Extrapolation'!$CH2 / 'Out-Mig Pop Extrapolation'!$CG2)</f>
        <v>0</v>
      </c>
      <c r="K2" s="202">
        <f>'Python Migration Matrix'!K2 * ('Out-Mig Pop Extrapolation'!$CH2 / 'Out-Mig Pop Extrapolation'!$CG2)</f>
        <v>9.6032811029742664</v>
      </c>
      <c r="L2" s="202">
        <f>'Python Migration Matrix'!L2 * ('Out-Mig Pop Extrapolation'!$CH2 / 'Out-Mig Pop Extrapolation'!$CG2)</f>
        <v>249.68530867733094</v>
      </c>
      <c r="M2" s="202">
        <f>'Python Migration Matrix'!M2 * ('Out-Mig Pop Extrapolation'!$CH2 / 'Out-Mig Pop Extrapolation'!$CG2)</f>
        <v>0</v>
      </c>
      <c r="N2" s="202">
        <f>'Python Migration Matrix'!N2 * ('Out-Mig Pop Extrapolation'!$CH2 / 'Out-Mig Pop Extrapolation'!$CG2)</f>
        <v>0</v>
      </c>
      <c r="O2" s="202">
        <f>'Python Migration Matrix'!O2 * ('Out-Mig Pop Extrapolation'!$CH2 / 'Out-Mig Pop Extrapolation'!$CG2)</f>
        <v>19.206562205948533</v>
      </c>
      <c r="P2" s="202">
        <f>'Python Migration Matrix'!P2 * ('Out-Mig Pop Extrapolation'!$CH2 / 'Out-Mig Pop Extrapolation'!$CG2)</f>
        <v>144.04921654461398</v>
      </c>
      <c r="Q2" s="202">
        <f>'Python Migration Matrix'!Q2 * ('Out-Mig Pop Extrapolation'!$CH2 / 'Out-Mig Pop Extrapolation'!$CG2)</f>
        <v>0</v>
      </c>
      <c r="R2" s="202">
        <f>'Python Migration Matrix'!R2 * ('Out-Mig Pop Extrapolation'!$CH2 / 'Out-Mig Pop Extrapolation'!$CG2)</f>
        <v>9.6032811029742664</v>
      </c>
      <c r="S2" s="202">
        <f>'Python Migration Matrix'!S2 * ('Out-Mig Pop Extrapolation'!$CH2 / 'Out-Mig Pop Extrapolation'!$CG2)</f>
        <v>0</v>
      </c>
      <c r="T2" s="202">
        <f>'Python Migration Matrix'!T2 * ('Out-Mig Pop Extrapolation'!$CH2 / 'Out-Mig Pop Extrapolation'!$CG2)</f>
        <v>0</v>
      </c>
      <c r="U2" s="202">
        <f>'Python Migration Matrix'!U2 * ('Out-Mig Pop Extrapolation'!$CH2 / 'Out-Mig Pop Extrapolation'!$CG2)</f>
        <v>0</v>
      </c>
      <c r="V2" s="202">
        <f>'Python Migration Matrix'!V2 * ('Out-Mig Pop Extrapolation'!$CH2 / 'Out-Mig Pop Extrapolation'!$CG2)</f>
        <v>163.25577875056254</v>
      </c>
      <c r="W2" s="202">
        <f>'Python Migration Matrix'!W2 * ('Out-Mig Pop Extrapolation'!$CH2 / 'Out-Mig Pop Extrapolation'!$CG2)</f>
        <v>9.6032811029742664</v>
      </c>
      <c r="X2" s="202">
        <f>'Python Migration Matrix'!X2 * ('Out-Mig Pop Extrapolation'!$CH2 / 'Out-Mig Pop Extrapolation'!$CG2)</f>
        <v>0</v>
      </c>
      <c r="Y2" s="202">
        <f>'Python Migration Matrix'!Y2 * ('Out-Mig Pop Extrapolation'!$CH2 / 'Out-Mig Pop Extrapolation'!$CG2)</f>
        <v>19.206562205948533</v>
      </c>
      <c r="Z2" s="202">
        <f>'Python Migration Matrix'!Z2 * ('Out-Mig Pop Extrapolation'!$CH2 / 'Out-Mig Pop Extrapolation'!$CG2)</f>
        <v>0</v>
      </c>
      <c r="AA2" s="202">
        <f>'Python Migration Matrix'!AA2 * ('Out-Mig Pop Extrapolation'!$CH2 / 'Out-Mig Pop Extrapolation'!$CG2)</f>
        <v>0</v>
      </c>
      <c r="AB2" s="202">
        <f>'Python Migration Matrix'!AB2 * ('Out-Mig Pop Extrapolation'!$CH2 / 'Out-Mig Pop Extrapolation'!$CG2)</f>
        <v>9.6032811029742664</v>
      </c>
      <c r="AC2" s="202">
        <f>'Python Migration Matrix'!AC2 * ('Out-Mig Pop Extrapolation'!$CH2 / 'Out-Mig Pop Extrapolation'!$CG2)</f>
        <v>67.222967720819867</v>
      </c>
      <c r="AD2" s="202">
        <f>'Python Migration Matrix'!AD2 * ('Out-Mig Pop Extrapolation'!$CH2 / 'Out-Mig Pop Extrapolation'!$CG2)</f>
        <v>364.92468191302214</v>
      </c>
      <c r="AE2" s="202">
        <f>'Python Migration Matrix'!AE2 * ('Out-Mig Pop Extrapolation'!$CH2 / 'Out-Mig Pop Extrapolation'!$CG2)</f>
        <v>9.6032811029742664</v>
      </c>
      <c r="AF2" s="202">
        <f>'Python Migration Matrix'!AF2 * ('Out-Mig Pop Extrapolation'!$CH2 / 'Out-Mig Pop Extrapolation'!$CG2)</f>
        <v>28.809843308922801</v>
      </c>
      <c r="AG2" s="202">
        <f>'Python Migration Matrix'!AG2 * ('Out-Mig Pop Extrapolation'!$CH2 / 'Out-Mig Pop Extrapolation'!$CG2)</f>
        <v>9.6032811029742664</v>
      </c>
      <c r="AH2" s="202">
        <f>'Python Migration Matrix'!AH2 * ('Out-Mig Pop Extrapolation'!$CH2 / 'Out-Mig Pop Extrapolation'!$CG2)</f>
        <v>172.85905985353679</v>
      </c>
      <c r="AI2" s="202">
        <f>'Python Migration Matrix'!AI2 * ('Out-Mig Pop Extrapolation'!$CH2 / 'Out-Mig Pop Extrapolation'!$CG2)</f>
        <v>96.03281102974266</v>
      </c>
      <c r="AJ2" s="202">
        <f>'Python Migration Matrix'!AJ2 * ('Out-Mig Pop Extrapolation'!$CH2 / 'Out-Mig Pop Extrapolation'!$CG2)</f>
        <v>0</v>
      </c>
      <c r="AK2" s="202">
        <f>'Python Migration Matrix'!AK2 * ('Out-Mig Pop Extrapolation'!$CH2 / 'Out-Mig Pop Extrapolation'!$CG2)</f>
        <v>0</v>
      </c>
      <c r="AL2" s="202">
        <f>'Python Migration Matrix'!AL2 * ('Out-Mig Pop Extrapolation'!$CH2 / 'Out-Mig Pop Extrapolation'!$CG2)</f>
        <v>0</v>
      </c>
      <c r="AM2" s="202">
        <f>'Python Migration Matrix'!AM2 * ('Out-Mig Pop Extrapolation'!$CH2 / 'Out-Mig Pop Extrapolation'!$CG2)</f>
        <v>0</v>
      </c>
      <c r="AN2" s="202">
        <f>'Python Migration Matrix'!AN2 * ('Out-Mig Pop Extrapolation'!$CH2 / 'Out-Mig Pop Extrapolation'!$CG2)</f>
        <v>115.2393732356912</v>
      </c>
      <c r="AO2" s="202">
        <f>'Python Migration Matrix'!AO2 * ('Out-Mig Pop Extrapolation'!$CH2 / 'Out-Mig Pop Extrapolation'!$CG2)</f>
        <v>0</v>
      </c>
      <c r="AP2" s="202">
        <f>'Python Migration Matrix'!AP2 * ('Out-Mig Pop Extrapolation'!$CH2 / 'Out-Mig Pop Extrapolation'!$CG2)</f>
        <v>9.6032811029742664</v>
      </c>
      <c r="AQ2" s="202">
        <f>'Python Migration Matrix'!AQ2 * ('Out-Mig Pop Extrapolation'!$CH2 / 'Out-Mig Pop Extrapolation'!$CG2)</f>
        <v>0</v>
      </c>
      <c r="AR2" s="202">
        <f>'Python Migration Matrix'!AR2 * ('Out-Mig Pop Extrapolation'!$CH2 / 'Out-Mig Pop Extrapolation'!$CG2)</f>
        <v>9.6032811029742664</v>
      </c>
      <c r="AS2" s="202">
        <f>'Python Migration Matrix'!AS2 * ('Out-Mig Pop Extrapolation'!$CH2 / 'Out-Mig Pop Extrapolation'!$CG2)</f>
        <v>38.413124411897066</v>
      </c>
      <c r="AT2" s="202">
        <f>'Python Migration Matrix'!AT2 * ('Out-Mig Pop Extrapolation'!$CH2 / 'Out-Mig Pop Extrapolation'!$CG2)</f>
        <v>19.206562205948533</v>
      </c>
      <c r="AU2" s="202">
        <f>'Python Migration Matrix'!AU2 * ('Out-Mig Pop Extrapolation'!$CH2 / 'Out-Mig Pop Extrapolation'!$CG2)</f>
        <v>0</v>
      </c>
      <c r="AV2" s="202">
        <f>'Python Migration Matrix'!AV2 * ('Out-Mig Pop Extrapolation'!$CH2 / 'Out-Mig Pop Extrapolation'!$CG2)</f>
        <v>0</v>
      </c>
      <c r="AW2" s="202">
        <f>'Python Migration Matrix'!AW2 * ('Out-Mig Pop Extrapolation'!$CH2 / 'Out-Mig Pop Extrapolation'!$CG2)</f>
        <v>9.6032811029742664</v>
      </c>
      <c r="AX2" s="202">
        <f>'Python Migration Matrix'!AX2 * ('Out-Mig Pop Extrapolation'!$CH2 / 'Out-Mig Pop Extrapolation'!$CG2)</f>
        <v>38.413124411897066</v>
      </c>
      <c r="AY2" s="202">
        <f>'Python Migration Matrix'!AY2 * ('Out-Mig Pop Extrapolation'!$CH2 / 'Out-Mig Pop Extrapolation'!$CG2)</f>
        <v>9.6032811029742664</v>
      </c>
      <c r="AZ2" s="202">
        <f>'Python Migration Matrix'!AZ2 * ('Out-Mig Pop Extrapolation'!$CH2 / 'Out-Mig Pop Extrapolation'!$CG2)</f>
        <v>0</v>
      </c>
      <c r="BA2" s="202">
        <f>'Python Migration Matrix'!BA2 * ('Out-Mig Pop Extrapolation'!$CH2 / 'Out-Mig Pop Extrapolation'!$CG2)</f>
        <v>0</v>
      </c>
      <c r="BB2" s="202">
        <f>'Python Migration Matrix'!BB2 * ('Out-Mig Pop Extrapolation'!$CH2 / 'Out-Mig Pop Extrapolation'!$CG2)</f>
        <v>0</v>
      </c>
      <c r="BC2" s="202">
        <f>'Python Migration Matrix'!BC2 * ('Out-Mig Pop Extrapolation'!$CH2 / 'Out-Mig Pop Extrapolation'!$CG2)</f>
        <v>9.6032811029742664</v>
      </c>
      <c r="BD2" s="202">
        <f>'Python Migration Matrix'!BD2 * ('Out-Mig Pop Extrapolation'!$CH2 / 'Out-Mig Pop Extrapolation'!$CG2)</f>
        <v>201.6689031624596</v>
      </c>
      <c r="BE2" s="202">
        <f>'Python Migration Matrix'!BE2 * ('Out-Mig Pop Extrapolation'!$CH2 / 'Out-Mig Pop Extrapolation'!$CG2)</f>
        <v>48.01640551487133</v>
      </c>
      <c r="BF2" s="202">
        <f>'Python Migration Matrix'!BF2 * ('Out-Mig Pop Extrapolation'!$CH2 / 'Out-Mig Pop Extrapolation'!$CG2)</f>
        <v>0</v>
      </c>
      <c r="BG2" s="202">
        <f>'Python Migration Matrix'!BG2 * ('Out-Mig Pop Extrapolation'!$CH2 / 'Out-Mig Pop Extrapolation'!$CG2)</f>
        <v>38.413124411897066</v>
      </c>
      <c r="BH2" s="202">
        <f>'Python Migration Matrix'!BH2 * ('Out-Mig Pop Extrapolation'!$CH2 / 'Out-Mig Pop Extrapolation'!$CG2)</f>
        <v>0</v>
      </c>
      <c r="BI2" s="202">
        <f>'Python Migration Matrix'!BI2 * ('Out-Mig Pop Extrapolation'!$CH2 / 'Out-Mig Pop Extrapolation'!$CG2)</f>
        <v>0</v>
      </c>
      <c r="BJ2" s="202">
        <f>'Python Migration Matrix'!BJ2 * ('Out-Mig Pop Extrapolation'!$CH2 / 'Out-Mig Pop Extrapolation'!$CG2)</f>
        <v>0</v>
      </c>
      <c r="BK2" s="202">
        <f>'Python Migration Matrix'!BK2 * ('Out-Mig Pop Extrapolation'!$CH2 / 'Out-Mig Pop Extrapolation'!$CG2)</f>
        <v>38.413124411897066</v>
      </c>
      <c r="BL2" s="202">
        <f>'Python Migration Matrix'!BL2 * ('Out-Mig Pop Extrapolation'!$CH2 / 'Out-Mig Pop Extrapolation'!$CG2)</f>
        <v>0</v>
      </c>
      <c r="BM2" s="202">
        <f>'Python Migration Matrix'!BM2 * ('Out-Mig Pop Extrapolation'!$CH2 / 'Out-Mig Pop Extrapolation'!$CG2)</f>
        <v>9.6032811029742664</v>
      </c>
      <c r="BN2" s="202">
        <f>'Python Migration Matrix'!BN2 * ('Out-Mig Pop Extrapolation'!$CH2 / 'Out-Mig Pop Extrapolation'!$CG2)</f>
        <v>28.809843308922801</v>
      </c>
      <c r="BO2" s="202">
        <f>'Python Migration Matrix'!BO2 * ('Out-Mig Pop Extrapolation'!$CH2 / 'Out-Mig Pop Extrapolation'!$CG2)</f>
        <v>0</v>
      </c>
      <c r="BP2" s="202">
        <f>'Python Migration Matrix'!BP2 * ('Out-Mig Pop Extrapolation'!$CH2 / 'Out-Mig Pop Extrapolation'!$CG2)</f>
        <v>0</v>
      </c>
      <c r="BQ2" s="202">
        <f>'Python Migration Matrix'!BQ2 * ('Out-Mig Pop Extrapolation'!$CH2 / 'Out-Mig Pop Extrapolation'!$CG2)</f>
        <v>0</v>
      </c>
      <c r="BR2" s="202">
        <f>'Python Migration Matrix'!BR2 * ('Out-Mig Pop Extrapolation'!$CH2 / 'Out-Mig Pop Extrapolation'!$CG2)</f>
        <v>67.222967720819867</v>
      </c>
      <c r="BS2" s="202">
        <f>'Python Migration Matrix'!BS2 * ('Out-Mig Pop Extrapolation'!$CH2 / 'Out-Mig Pop Extrapolation'!$CG2)</f>
        <v>0</v>
      </c>
      <c r="BT2" s="202">
        <f>'Python Migration Matrix'!BT2 * ('Out-Mig Pop Extrapolation'!$CH2 / 'Out-Mig Pop Extrapolation'!$CG2)</f>
        <v>0</v>
      </c>
      <c r="BU2" s="202">
        <f>'Python Migration Matrix'!BU2 * ('Out-Mig Pop Extrapolation'!$CH2 / 'Out-Mig Pop Extrapolation'!$CG2)</f>
        <v>0</v>
      </c>
      <c r="BV2" s="202">
        <f>'Python Migration Matrix'!BV2 * ('Out-Mig Pop Extrapolation'!$CH2 / 'Out-Mig Pop Extrapolation'!$CG2)</f>
        <v>38.413124411897066</v>
      </c>
      <c r="BW2" s="202">
        <f>'Python Migration Matrix'!BW2 * ('Out-Mig Pop Extrapolation'!$CH2 / 'Out-Mig Pop Extrapolation'!$CG2)</f>
        <v>403.3378063249192</v>
      </c>
      <c r="BX2" s="202">
        <f>'Python Migration Matrix'!BX2 * ('Out-Mig Pop Extrapolation'!$CH2 / 'Out-Mig Pop Extrapolation'!$CG2)</f>
        <v>67.222967720819867</v>
      </c>
      <c r="BY2" s="202">
        <f>'Python Migration Matrix'!BY2 * ('Out-Mig Pop Extrapolation'!$CH2 / 'Out-Mig Pop Extrapolation'!$CG2)</f>
        <v>67.222967720819867</v>
      </c>
      <c r="BZ2" s="202">
        <f>'Python Migration Matrix'!BZ2 * ('Out-Mig Pop Extrapolation'!$CH2 / 'Out-Mig Pop Extrapolation'!$CG2)</f>
        <v>0</v>
      </c>
      <c r="CA2" s="202">
        <f>'Python Migration Matrix'!CA2 * ('Out-Mig Pop Extrapolation'!$CH2 / 'Out-Mig Pop Extrapolation'!$CG2)</f>
        <v>0</v>
      </c>
      <c r="CB2" s="202">
        <f>'Python Migration Matrix'!CB2 * ('Out-Mig Pop Extrapolation'!$CH2 / 'Out-Mig Pop Extrapolation'!$CG2)</f>
        <v>0</v>
      </c>
      <c r="CC2" s="202">
        <f>'Python Migration Matrix'!CC2 * ('Out-Mig Pop Extrapolation'!$CH2 / 'Out-Mig Pop Extrapolation'!$CG2)</f>
        <v>0</v>
      </c>
      <c r="CD2" s="202">
        <f>'Python Migration Matrix'!CD2 * ('Out-Mig Pop Extrapolation'!$CH2 / 'Out-Mig Pop Extrapolation'!$CG2)</f>
        <v>0</v>
      </c>
      <c r="CE2" s="202">
        <f>'Python Migration Matrix'!CE2 * ('Out-Mig Pop Extrapolation'!$CH2 / 'Out-Mig Pop Extrapolation'!$CG2)</f>
        <v>0</v>
      </c>
      <c r="CF2" s="202">
        <f>'Python Migration Matrix'!CF2 * ('Out-Mig Pop Extrapolation'!$CH2 / 'Out-Mig Pop Extrapolation'!$CG2)</f>
        <v>57.619686617845602</v>
      </c>
      <c r="CG2" s="202">
        <v>24443</v>
      </c>
      <c r="CH2" s="215">
        <v>234733</v>
      </c>
    </row>
    <row r="3" spans="1:86">
      <c r="A3" s="166" t="s">
        <v>2183</v>
      </c>
      <c r="B3" s="202">
        <f>'Python Migration Matrix'!B3 * ('Out-Mig Pop Extrapolation'!$CH3 / 'Out-Mig Pop Extrapolation'!$CG3)</f>
        <v>30.121292662716343</v>
      </c>
      <c r="C3" s="202">
        <f>'Python Migration Matrix'!C3 * ('Out-Mig Pop Extrapolation'!$CH3 / 'Out-Mig Pop Extrapolation'!$CG3)</f>
        <v>5542.3178499398073</v>
      </c>
      <c r="D3" s="202">
        <f>'Python Migration Matrix'!D3 * ('Out-Mig Pop Extrapolation'!$CH3 / 'Out-Mig Pop Extrapolation'!$CG3)</f>
        <v>2951.8866809462015</v>
      </c>
      <c r="E3" s="202">
        <f>'Python Migration Matrix'!E3 * ('Out-Mig Pop Extrapolation'!$CH3 / 'Out-Mig Pop Extrapolation'!$CG3)</f>
        <v>0</v>
      </c>
      <c r="F3" s="202">
        <f>'Python Migration Matrix'!F3 * ('Out-Mig Pop Extrapolation'!$CH3 / 'Out-Mig Pop Extrapolation'!$CG3)</f>
        <v>0</v>
      </c>
      <c r="G3" s="202">
        <f>'Python Migration Matrix'!G3 * ('Out-Mig Pop Extrapolation'!$CH3 / 'Out-Mig Pop Extrapolation'!$CG3)</f>
        <v>0</v>
      </c>
      <c r="H3" s="202">
        <f>'Python Migration Matrix'!H3 * ('Out-Mig Pop Extrapolation'!$CH3 / 'Out-Mig Pop Extrapolation'!$CG3)</f>
        <v>0</v>
      </c>
      <c r="I3" s="202">
        <f>'Python Migration Matrix'!I3 * ('Out-Mig Pop Extrapolation'!$CH3 / 'Out-Mig Pop Extrapolation'!$CG3)</f>
        <v>10.040430887572114</v>
      </c>
      <c r="J3" s="202">
        <f>'Python Migration Matrix'!J3 * ('Out-Mig Pop Extrapolation'!$CH3 / 'Out-Mig Pop Extrapolation'!$CG3)</f>
        <v>0</v>
      </c>
      <c r="K3" s="202">
        <f>'Python Migration Matrix'!K3 * ('Out-Mig Pop Extrapolation'!$CH3 / 'Out-Mig Pop Extrapolation'!$CG3)</f>
        <v>110.44473976329326</v>
      </c>
      <c r="L3" s="202">
        <f>'Python Migration Matrix'!L3 * ('Out-Mig Pop Extrapolation'!$CH3 / 'Out-Mig Pop Extrapolation'!$CG3)</f>
        <v>10.040430887572114</v>
      </c>
      <c r="M3" s="202">
        <f>'Python Migration Matrix'!M3 * ('Out-Mig Pop Extrapolation'!$CH3 / 'Out-Mig Pop Extrapolation'!$CG3)</f>
        <v>321.29378840230765</v>
      </c>
      <c r="N3" s="202">
        <f>'Python Migration Matrix'!N3 * ('Out-Mig Pop Extrapolation'!$CH3 / 'Out-Mig Pop Extrapolation'!$CG3)</f>
        <v>391.57680461531243</v>
      </c>
      <c r="O3" s="202">
        <f>'Python Migration Matrix'!O3 * ('Out-Mig Pop Extrapolation'!$CH3 / 'Out-Mig Pop Extrapolation'!$CG3)</f>
        <v>331.3342192898798</v>
      </c>
      <c r="P3" s="202">
        <f>'Python Migration Matrix'!P3 * ('Out-Mig Pop Extrapolation'!$CH3 / 'Out-Mig Pop Extrapolation'!$CG3)</f>
        <v>20.080861775144228</v>
      </c>
      <c r="Q3" s="202">
        <f>'Python Migration Matrix'!Q3 * ('Out-Mig Pop Extrapolation'!$CH3 / 'Out-Mig Pop Extrapolation'!$CG3)</f>
        <v>40.161723550288457</v>
      </c>
      <c r="R3" s="202">
        <f>'Python Migration Matrix'!R3 * ('Out-Mig Pop Extrapolation'!$CH3 / 'Out-Mig Pop Extrapolation'!$CG3)</f>
        <v>0</v>
      </c>
      <c r="S3" s="202">
        <f>'Python Migration Matrix'!S3 * ('Out-Mig Pop Extrapolation'!$CH3 / 'Out-Mig Pop Extrapolation'!$CG3)</f>
        <v>30.121292662716343</v>
      </c>
      <c r="T3" s="202">
        <f>'Python Migration Matrix'!T3 * ('Out-Mig Pop Extrapolation'!$CH3 / 'Out-Mig Pop Extrapolation'!$CG3)</f>
        <v>10.040430887572114</v>
      </c>
      <c r="U3" s="202">
        <f>'Python Migration Matrix'!U3 * ('Out-Mig Pop Extrapolation'!$CH3 / 'Out-Mig Pop Extrapolation'!$CG3)</f>
        <v>0</v>
      </c>
      <c r="V3" s="202">
        <f>'Python Migration Matrix'!V3 * ('Out-Mig Pop Extrapolation'!$CH3 / 'Out-Mig Pop Extrapolation'!$CG3)</f>
        <v>170.68732508872594</v>
      </c>
      <c r="W3" s="202">
        <f>'Python Migration Matrix'!W3 * ('Out-Mig Pop Extrapolation'!$CH3 / 'Out-Mig Pop Extrapolation'!$CG3)</f>
        <v>1134.5686902956488</v>
      </c>
      <c r="X3" s="202">
        <f>'Python Migration Matrix'!X3 * ('Out-Mig Pop Extrapolation'!$CH3 / 'Out-Mig Pop Extrapolation'!$CG3)</f>
        <v>522.10240615374994</v>
      </c>
      <c r="Y3" s="202">
        <f>'Python Migration Matrix'!Y3 * ('Out-Mig Pop Extrapolation'!$CH3 / 'Out-Mig Pop Extrapolation'!$CG3)</f>
        <v>481.94068260346148</v>
      </c>
      <c r="Z3" s="202">
        <f>'Python Migration Matrix'!Z3 * ('Out-Mig Pop Extrapolation'!$CH3 / 'Out-Mig Pop Extrapolation'!$CG3)</f>
        <v>90.363877988149028</v>
      </c>
      <c r="AA3" s="202">
        <f>'Python Migration Matrix'!AA3 * ('Out-Mig Pop Extrapolation'!$CH3 / 'Out-Mig Pop Extrapolation'!$CG3)</f>
        <v>10.040430887572114</v>
      </c>
      <c r="AB3" s="202">
        <f>'Python Migration Matrix'!AB3 * ('Out-Mig Pop Extrapolation'!$CH3 / 'Out-Mig Pop Extrapolation'!$CG3)</f>
        <v>0</v>
      </c>
      <c r="AC3" s="202">
        <f>'Python Migration Matrix'!AC3 * ('Out-Mig Pop Extrapolation'!$CH3 / 'Out-Mig Pop Extrapolation'!$CG3)</f>
        <v>80.323447100576914</v>
      </c>
      <c r="AD3" s="202">
        <f>'Python Migration Matrix'!AD3 * ('Out-Mig Pop Extrapolation'!$CH3 / 'Out-Mig Pop Extrapolation'!$CG3)</f>
        <v>0</v>
      </c>
      <c r="AE3" s="202">
        <f>'Python Migration Matrix'!AE3 * ('Out-Mig Pop Extrapolation'!$CH3 / 'Out-Mig Pop Extrapolation'!$CG3)</f>
        <v>80.323447100576914</v>
      </c>
      <c r="AF3" s="202">
        <f>'Python Migration Matrix'!AF3 * ('Out-Mig Pop Extrapolation'!$CH3 / 'Out-Mig Pop Extrapolation'!$CG3)</f>
        <v>10.040430887572114</v>
      </c>
      <c r="AG3" s="202">
        <f>'Python Migration Matrix'!AG3 * ('Out-Mig Pop Extrapolation'!$CH3 / 'Out-Mig Pop Extrapolation'!$CG3)</f>
        <v>0</v>
      </c>
      <c r="AH3" s="202">
        <f>'Python Migration Matrix'!AH3 * ('Out-Mig Pop Extrapolation'!$CH3 / 'Out-Mig Pop Extrapolation'!$CG3)</f>
        <v>0</v>
      </c>
      <c r="AI3" s="202">
        <f>'Python Migration Matrix'!AI3 * ('Out-Mig Pop Extrapolation'!$CH3 / 'Out-Mig Pop Extrapolation'!$CG3)</f>
        <v>230.92991041415863</v>
      </c>
      <c r="AJ3" s="202">
        <f>'Python Migration Matrix'!AJ3 * ('Out-Mig Pop Extrapolation'!$CH3 / 'Out-Mig Pop Extrapolation'!$CG3)</f>
        <v>180.72775597629806</v>
      </c>
      <c r="AK3" s="202">
        <f>'Python Migration Matrix'!AK3 * ('Out-Mig Pop Extrapolation'!$CH3 / 'Out-Mig Pop Extrapolation'!$CG3)</f>
        <v>0</v>
      </c>
      <c r="AL3" s="202">
        <f>'Python Migration Matrix'!AL3 * ('Out-Mig Pop Extrapolation'!$CH3 / 'Out-Mig Pop Extrapolation'!$CG3)</f>
        <v>160.64689420115383</v>
      </c>
      <c r="AM3" s="202">
        <f>'Python Migration Matrix'!AM3 * ('Out-Mig Pop Extrapolation'!$CH3 / 'Out-Mig Pop Extrapolation'!$CG3)</f>
        <v>0</v>
      </c>
      <c r="AN3" s="202">
        <f>'Python Migration Matrix'!AN3 * ('Out-Mig Pop Extrapolation'!$CH3 / 'Out-Mig Pop Extrapolation'!$CG3)</f>
        <v>702.83016213004794</v>
      </c>
      <c r="AO3" s="202">
        <f>'Python Migration Matrix'!AO3 * ('Out-Mig Pop Extrapolation'!$CH3 / 'Out-Mig Pop Extrapolation'!$CG3)</f>
        <v>0</v>
      </c>
      <c r="AP3" s="202">
        <f>'Python Migration Matrix'!AP3 * ('Out-Mig Pop Extrapolation'!$CH3 / 'Out-Mig Pop Extrapolation'!$CG3)</f>
        <v>20.080861775144228</v>
      </c>
      <c r="AQ3" s="202">
        <f>'Python Migration Matrix'!AQ3 * ('Out-Mig Pop Extrapolation'!$CH3 / 'Out-Mig Pop Extrapolation'!$CG3)</f>
        <v>170.68732508872594</v>
      </c>
      <c r="AR3" s="202">
        <f>'Python Migration Matrix'!AR3 * ('Out-Mig Pop Extrapolation'!$CH3 / 'Out-Mig Pop Extrapolation'!$CG3)</f>
        <v>1445.8220478103844</v>
      </c>
      <c r="AS3" s="202">
        <f>'Python Migration Matrix'!AS3 * ('Out-Mig Pop Extrapolation'!$CH3 / 'Out-Mig Pop Extrapolation'!$CG3)</f>
        <v>0</v>
      </c>
      <c r="AT3" s="202">
        <f>'Python Migration Matrix'!AT3 * ('Out-Mig Pop Extrapolation'!$CH3 / 'Out-Mig Pop Extrapolation'!$CG3)</f>
        <v>80.323447100576914</v>
      </c>
      <c r="AU3" s="202">
        <f>'Python Migration Matrix'!AU3 * ('Out-Mig Pop Extrapolation'!$CH3 / 'Out-Mig Pop Extrapolation'!$CG3)</f>
        <v>20.080861775144228</v>
      </c>
      <c r="AV3" s="202">
        <f>'Python Migration Matrix'!AV3 * ('Out-Mig Pop Extrapolation'!$CH3 / 'Out-Mig Pop Extrapolation'!$CG3)</f>
        <v>80.323447100576914</v>
      </c>
      <c r="AW3" s="202">
        <f>'Python Migration Matrix'!AW3 * ('Out-Mig Pop Extrapolation'!$CH3 / 'Out-Mig Pop Extrapolation'!$CG3)</f>
        <v>0</v>
      </c>
      <c r="AX3" s="202">
        <f>'Python Migration Matrix'!AX3 * ('Out-Mig Pop Extrapolation'!$CH3 / 'Out-Mig Pop Extrapolation'!$CG3)</f>
        <v>60.242585325432685</v>
      </c>
      <c r="AY3" s="202">
        <f>'Python Migration Matrix'!AY3 * ('Out-Mig Pop Extrapolation'!$CH3 / 'Out-Mig Pop Extrapolation'!$CG3)</f>
        <v>0</v>
      </c>
      <c r="AZ3" s="202">
        <f>'Python Migration Matrix'!AZ3 * ('Out-Mig Pop Extrapolation'!$CH3 / 'Out-Mig Pop Extrapolation'!$CG3)</f>
        <v>0</v>
      </c>
      <c r="BA3" s="202">
        <f>'Python Migration Matrix'!BA3 * ('Out-Mig Pop Extrapolation'!$CH3 / 'Out-Mig Pop Extrapolation'!$CG3)</f>
        <v>0</v>
      </c>
      <c r="BB3" s="202">
        <f>'Python Migration Matrix'!BB3 * ('Out-Mig Pop Extrapolation'!$CH3 / 'Out-Mig Pop Extrapolation'!$CG3)</f>
        <v>0</v>
      </c>
      <c r="BC3" s="202">
        <f>'Python Migration Matrix'!BC3 * ('Out-Mig Pop Extrapolation'!$CH3 / 'Out-Mig Pop Extrapolation'!$CG3)</f>
        <v>50.202154437860571</v>
      </c>
      <c r="BD3" s="202">
        <f>'Python Migration Matrix'!BD3 * ('Out-Mig Pop Extrapolation'!$CH3 / 'Out-Mig Pop Extrapolation'!$CG3)</f>
        <v>60.242585325432685</v>
      </c>
      <c r="BE3" s="202">
        <f>'Python Migration Matrix'!BE3 * ('Out-Mig Pop Extrapolation'!$CH3 / 'Out-Mig Pop Extrapolation'!$CG3)</f>
        <v>170.68732508872594</v>
      </c>
      <c r="BF3" s="202">
        <f>'Python Migration Matrix'!BF3 * ('Out-Mig Pop Extrapolation'!$CH3 / 'Out-Mig Pop Extrapolation'!$CG3)</f>
        <v>0</v>
      </c>
      <c r="BG3" s="202">
        <f>'Python Migration Matrix'!BG3 * ('Out-Mig Pop Extrapolation'!$CH3 / 'Out-Mig Pop Extrapolation'!$CG3)</f>
        <v>251.01077218930286</v>
      </c>
      <c r="BH3" s="202">
        <f>'Python Migration Matrix'!BH3 * ('Out-Mig Pop Extrapolation'!$CH3 / 'Out-Mig Pop Extrapolation'!$CG3)</f>
        <v>0</v>
      </c>
      <c r="BI3" s="202">
        <f>'Python Migration Matrix'!BI3 * ('Out-Mig Pop Extrapolation'!$CH3 / 'Out-Mig Pop Extrapolation'!$CG3)</f>
        <v>100.40430887572114</v>
      </c>
      <c r="BJ3" s="202">
        <f>'Python Migration Matrix'!BJ3 * ('Out-Mig Pop Extrapolation'!$CH3 / 'Out-Mig Pop Extrapolation'!$CG3)</f>
        <v>40.161723550288457</v>
      </c>
      <c r="BK3" s="202">
        <f>'Python Migration Matrix'!BK3 * ('Out-Mig Pop Extrapolation'!$CH3 / 'Out-Mig Pop Extrapolation'!$CG3)</f>
        <v>10.040430887572114</v>
      </c>
      <c r="BL3" s="202">
        <f>'Python Migration Matrix'!BL3 * ('Out-Mig Pop Extrapolation'!$CH3 / 'Out-Mig Pop Extrapolation'!$CG3)</f>
        <v>200.80861775144228</v>
      </c>
      <c r="BM3" s="202">
        <f>'Python Migration Matrix'!BM3 * ('Out-Mig Pop Extrapolation'!$CH3 / 'Out-Mig Pop Extrapolation'!$CG3)</f>
        <v>190.76818686387017</v>
      </c>
      <c r="BN3" s="202">
        <f>'Python Migration Matrix'!BN3 * ('Out-Mig Pop Extrapolation'!$CH3 / 'Out-Mig Pop Extrapolation'!$CG3)</f>
        <v>30.121292662716343</v>
      </c>
      <c r="BO3" s="202">
        <f>'Python Migration Matrix'!BO3 * ('Out-Mig Pop Extrapolation'!$CH3 / 'Out-Mig Pop Extrapolation'!$CG3)</f>
        <v>0</v>
      </c>
      <c r="BP3" s="202">
        <f>'Python Migration Matrix'!BP3 * ('Out-Mig Pop Extrapolation'!$CH3 / 'Out-Mig Pop Extrapolation'!$CG3)</f>
        <v>1385.5794624849518</v>
      </c>
      <c r="BQ3" s="202">
        <f>'Python Migration Matrix'!BQ3 * ('Out-Mig Pop Extrapolation'!$CH3 / 'Out-Mig Pop Extrapolation'!$CG3)</f>
        <v>1144.6091211832211</v>
      </c>
      <c r="BR3" s="202">
        <f>'Python Migration Matrix'!BR3 * ('Out-Mig Pop Extrapolation'!$CH3 / 'Out-Mig Pop Extrapolation'!$CG3)</f>
        <v>0</v>
      </c>
      <c r="BS3" s="202">
        <f>'Python Migration Matrix'!BS3 * ('Out-Mig Pop Extrapolation'!$CH3 / 'Out-Mig Pop Extrapolation'!$CG3)</f>
        <v>0</v>
      </c>
      <c r="BT3" s="202">
        <f>'Python Migration Matrix'!BT3 * ('Out-Mig Pop Extrapolation'!$CH3 / 'Out-Mig Pop Extrapolation'!$CG3)</f>
        <v>10.040430887572114</v>
      </c>
      <c r="BU3" s="202">
        <f>'Python Migration Matrix'!BU3 * ('Out-Mig Pop Extrapolation'!$CH3 / 'Out-Mig Pop Extrapolation'!$CG3)</f>
        <v>100.40430887572114</v>
      </c>
      <c r="BV3" s="202">
        <f>'Python Migration Matrix'!BV3 * ('Out-Mig Pop Extrapolation'!$CH3 / 'Out-Mig Pop Extrapolation'!$CG3)</f>
        <v>431.73852816560088</v>
      </c>
      <c r="BW3" s="202">
        <f>'Python Migration Matrix'!BW3 * ('Out-Mig Pop Extrapolation'!$CH3 / 'Out-Mig Pop Extrapolation'!$CG3)</f>
        <v>502.02154437860571</v>
      </c>
      <c r="BX3" s="202">
        <f>'Python Migration Matrix'!BX3 * ('Out-Mig Pop Extrapolation'!$CH3 / 'Out-Mig Pop Extrapolation'!$CG3)</f>
        <v>200.80861775144228</v>
      </c>
      <c r="BY3" s="202">
        <f>'Python Migration Matrix'!BY3 * ('Out-Mig Pop Extrapolation'!$CH3 / 'Out-Mig Pop Extrapolation'!$CG3)</f>
        <v>672.70886946733162</v>
      </c>
      <c r="BZ3" s="202">
        <f>'Python Migration Matrix'!BZ3 * ('Out-Mig Pop Extrapolation'!$CH3 / 'Out-Mig Pop Extrapolation'!$CG3)</f>
        <v>0</v>
      </c>
      <c r="CA3" s="202">
        <f>'Python Migration Matrix'!CA3 * ('Out-Mig Pop Extrapolation'!$CH3 / 'Out-Mig Pop Extrapolation'!$CG3)</f>
        <v>60.242585325432685</v>
      </c>
      <c r="CB3" s="202">
        <f>'Python Migration Matrix'!CB3 * ('Out-Mig Pop Extrapolation'!$CH3 / 'Out-Mig Pop Extrapolation'!$CG3)</f>
        <v>0</v>
      </c>
      <c r="CC3" s="202">
        <f>'Python Migration Matrix'!CC3 * ('Out-Mig Pop Extrapolation'!$CH3 / 'Out-Mig Pop Extrapolation'!$CG3)</f>
        <v>40.161723550288457</v>
      </c>
      <c r="CD3" s="202">
        <f>'Python Migration Matrix'!CD3 * ('Out-Mig Pop Extrapolation'!$CH3 / 'Out-Mig Pop Extrapolation'!$CG3)</f>
        <v>0</v>
      </c>
      <c r="CE3" s="202">
        <f>'Python Migration Matrix'!CE3 * ('Out-Mig Pop Extrapolation'!$CH3 / 'Out-Mig Pop Extrapolation'!$CG3)</f>
        <v>230.92991041415863</v>
      </c>
      <c r="CF3" s="202">
        <f>'Python Migration Matrix'!CF3 * ('Out-Mig Pop Extrapolation'!$CH3 / 'Out-Mig Pop Extrapolation'!$CG3)</f>
        <v>1265.0942918340863</v>
      </c>
      <c r="CG3" s="202">
        <v>63961</v>
      </c>
      <c r="CH3" s="216">
        <v>642196</v>
      </c>
    </row>
    <row r="4" spans="1:86">
      <c r="A4" s="166" t="s">
        <v>2184</v>
      </c>
      <c r="B4" s="202">
        <f>'Python Migration Matrix'!B4 * ('Out-Mig Pop Extrapolation'!$CH4 / 'Out-Mig Pop Extrapolation'!$CG4)</f>
        <v>0</v>
      </c>
      <c r="C4" s="202">
        <f>'Python Migration Matrix'!C4 * ('Out-Mig Pop Extrapolation'!$CH4 / 'Out-Mig Pop Extrapolation'!$CG4)</f>
        <v>2618.3365823374206</v>
      </c>
      <c r="D4" s="202">
        <f>'Python Migration Matrix'!D4 * ('Out-Mig Pop Extrapolation'!$CH4 / 'Out-Mig Pop Extrapolation'!$CG4)</f>
        <v>5898.898370324383</v>
      </c>
      <c r="E4" s="202">
        <f>'Python Migration Matrix'!E4 * ('Out-Mig Pop Extrapolation'!$CH4 / 'Out-Mig Pop Extrapolation'!$CG4)</f>
        <v>30.5642402607481</v>
      </c>
      <c r="F4" s="202">
        <f>'Python Migration Matrix'!F4 * ('Out-Mig Pop Extrapolation'!$CH4 / 'Out-Mig Pop Extrapolation'!$CG4)</f>
        <v>61.128480521496201</v>
      </c>
      <c r="G4" s="202">
        <f>'Python Migration Matrix'!G4 * ('Out-Mig Pop Extrapolation'!$CH4 / 'Out-Mig Pop Extrapolation'!$CG4)</f>
        <v>0</v>
      </c>
      <c r="H4" s="202">
        <f>'Python Migration Matrix'!H4 * ('Out-Mig Pop Extrapolation'!$CH4 / 'Out-Mig Pop Extrapolation'!$CG4)</f>
        <v>0</v>
      </c>
      <c r="I4" s="202">
        <f>'Python Migration Matrix'!I4 * ('Out-Mig Pop Extrapolation'!$CH4 / 'Out-Mig Pop Extrapolation'!$CG4)</f>
        <v>0</v>
      </c>
      <c r="J4" s="202">
        <f>'Python Migration Matrix'!J4 * ('Out-Mig Pop Extrapolation'!$CH4 / 'Out-Mig Pop Extrapolation'!$CG4)</f>
        <v>0</v>
      </c>
      <c r="K4" s="202">
        <f>'Python Migration Matrix'!K4 * ('Out-Mig Pop Extrapolation'!$CH4 / 'Out-Mig Pop Extrapolation'!$CG4)</f>
        <v>0</v>
      </c>
      <c r="L4" s="202">
        <f>'Python Migration Matrix'!L4 * ('Out-Mig Pop Extrapolation'!$CH4 / 'Out-Mig Pop Extrapolation'!$CG4)</f>
        <v>20.376160173832066</v>
      </c>
      <c r="M4" s="202">
        <f>'Python Migration Matrix'!M4 * ('Out-Mig Pop Extrapolation'!$CH4 / 'Out-Mig Pop Extrapolation'!$CG4)</f>
        <v>183.38544156448859</v>
      </c>
      <c r="N4" s="202">
        <f>'Python Migration Matrix'!N4 * ('Out-Mig Pop Extrapolation'!$CH4 / 'Out-Mig Pop Extrapolation'!$CG4)</f>
        <v>876.17488747477887</v>
      </c>
      <c r="O4" s="202">
        <f>'Python Migration Matrix'!O4 * ('Out-Mig Pop Extrapolation'!$CH4 / 'Out-Mig Pop Extrapolation'!$CG4)</f>
        <v>285.26624243364893</v>
      </c>
      <c r="P4" s="202">
        <f>'Python Migration Matrix'!P4 * ('Out-Mig Pop Extrapolation'!$CH4 / 'Out-Mig Pop Extrapolation'!$CG4)</f>
        <v>81.504640695328263</v>
      </c>
      <c r="Q4" s="202">
        <f>'Python Migration Matrix'!Q4 * ('Out-Mig Pop Extrapolation'!$CH4 / 'Out-Mig Pop Extrapolation'!$CG4)</f>
        <v>61.128480521496201</v>
      </c>
      <c r="R4" s="202">
        <f>'Python Migration Matrix'!R4 * ('Out-Mig Pop Extrapolation'!$CH4 / 'Out-Mig Pop Extrapolation'!$CG4)</f>
        <v>81.504640695328263</v>
      </c>
      <c r="S4" s="202">
        <f>'Python Migration Matrix'!S4 * ('Out-Mig Pop Extrapolation'!$CH4 / 'Out-Mig Pop Extrapolation'!$CG4)</f>
        <v>10.188080086916033</v>
      </c>
      <c r="T4" s="202">
        <f>'Python Migration Matrix'!T4 * ('Out-Mig Pop Extrapolation'!$CH4 / 'Out-Mig Pop Extrapolation'!$CG4)</f>
        <v>0</v>
      </c>
      <c r="U4" s="202">
        <f>'Python Migration Matrix'!U4 * ('Out-Mig Pop Extrapolation'!$CH4 / 'Out-Mig Pop Extrapolation'!$CG4)</f>
        <v>0</v>
      </c>
      <c r="V4" s="202">
        <f>'Python Migration Matrix'!V4 * ('Out-Mig Pop Extrapolation'!$CH4 / 'Out-Mig Pop Extrapolation'!$CG4)</f>
        <v>326.01856278131305</v>
      </c>
      <c r="W4" s="202">
        <f>'Python Migration Matrix'!W4 * ('Out-Mig Pop Extrapolation'!$CH4 / 'Out-Mig Pop Extrapolation'!$CG4)</f>
        <v>784.48216669253452</v>
      </c>
      <c r="X4" s="202">
        <f>'Python Migration Matrix'!X4 * ('Out-Mig Pop Extrapolation'!$CH4 / 'Out-Mig Pop Extrapolation'!$CG4)</f>
        <v>1385.5788918205806</v>
      </c>
      <c r="Y4" s="202">
        <f>'Python Migration Matrix'!Y4 * ('Out-Mig Pop Extrapolation'!$CH4 / 'Out-Mig Pop Extrapolation'!$CG4)</f>
        <v>1518.0239329504889</v>
      </c>
      <c r="Z4" s="202">
        <f>'Python Migration Matrix'!Z4 * ('Out-Mig Pop Extrapolation'!$CH4 / 'Out-Mig Pop Extrapolation'!$CG4)</f>
        <v>519.59208443271768</v>
      </c>
      <c r="AA4" s="202">
        <f>'Python Migration Matrix'!AA4 * ('Out-Mig Pop Extrapolation'!$CH4 / 'Out-Mig Pop Extrapolation'!$CG4)</f>
        <v>0</v>
      </c>
      <c r="AB4" s="202">
        <f>'Python Migration Matrix'!AB4 * ('Out-Mig Pop Extrapolation'!$CH4 / 'Out-Mig Pop Extrapolation'!$CG4)</f>
        <v>0</v>
      </c>
      <c r="AC4" s="202">
        <f>'Python Migration Matrix'!AC4 * ('Out-Mig Pop Extrapolation'!$CH4 / 'Out-Mig Pop Extrapolation'!$CG4)</f>
        <v>0</v>
      </c>
      <c r="AD4" s="202">
        <f>'Python Migration Matrix'!AD4 * ('Out-Mig Pop Extrapolation'!$CH4 / 'Out-Mig Pop Extrapolation'!$CG4)</f>
        <v>0</v>
      </c>
      <c r="AE4" s="202">
        <f>'Python Migration Matrix'!AE4 * ('Out-Mig Pop Extrapolation'!$CH4 / 'Out-Mig Pop Extrapolation'!$CG4)</f>
        <v>81.504640695328263</v>
      </c>
      <c r="AF4" s="202">
        <f>'Python Migration Matrix'!AF4 * ('Out-Mig Pop Extrapolation'!$CH4 / 'Out-Mig Pop Extrapolation'!$CG4)</f>
        <v>0</v>
      </c>
      <c r="AG4" s="202">
        <f>'Python Migration Matrix'!AG4 * ('Out-Mig Pop Extrapolation'!$CH4 / 'Out-Mig Pop Extrapolation'!$CG4)</f>
        <v>50.940400434580162</v>
      </c>
      <c r="AH4" s="202">
        <f>'Python Migration Matrix'!AH4 * ('Out-Mig Pop Extrapolation'!$CH4 / 'Out-Mig Pop Extrapolation'!$CG4)</f>
        <v>30.5642402607481</v>
      </c>
      <c r="AI4" s="202">
        <f>'Python Migration Matrix'!AI4 * ('Out-Mig Pop Extrapolation'!$CH4 / 'Out-Mig Pop Extrapolation'!$CG4)</f>
        <v>81.504640695328263</v>
      </c>
      <c r="AJ4" s="202">
        <f>'Python Migration Matrix'!AJ4 * ('Out-Mig Pop Extrapolation'!$CH4 / 'Out-Mig Pop Extrapolation'!$CG4)</f>
        <v>152.82120130374048</v>
      </c>
      <c r="AK4" s="202">
        <f>'Python Migration Matrix'!AK4 * ('Out-Mig Pop Extrapolation'!$CH4 / 'Out-Mig Pop Extrapolation'!$CG4)</f>
        <v>244.5139220859848</v>
      </c>
      <c r="AL4" s="202">
        <f>'Python Migration Matrix'!AL4 * ('Out-Mig Pop Extrapolation'!$CH4 / 'Out-Mig Pop Extrapolation'!$CG4)</f>
        <v>234.32584199906876</v>
      </c>
      <c r="AM4" s="202">
        <f>'Python Migration Matrix'!AM4 * ('Out-Mig Pop Extrapolation'!$CH4 / 'Out-Mig Pop Extrapolation'!$CG4)</f>
        <v>20.376160173832066</v>
      </c>
      <c r="AN4" s="202">
        <f>'Python Migration Matrix'!AN4 * ('Out-Mig Pop Extrapolation'!$CH4 / 'Out-Mig Pop Extrapolation'!$CG4)</f>
        <v>285.26624243364893</v>
      </c>
      <c r="AO4" s="202">
        <f>'Python Migration Matrix'!AO4 * ('Out-Mig Pop Extrapolation'!$CH4 / 'Out-Mig Pop Extrapolation'!$CG4)</f>
        <v>0</v>
      </c>
      <c r="AP4" s="202">
        <f>'Python Migration Matrix'!AP4 * ('Out-Mig Pop Extrapolation'!$CH4 / 'Out-Mig Pop Extrapolation'!$CG4)</f>
        <v>0</v>
      </c>
      <c r="AQ4" s="202">
        <f>'Python Migration Matrix'!AQ4 * ('Out-Mig Pop Extrapolation'!$CH4 / 'Out-Mig Pop Extrapolation'!$CG4)</f>
        <v>61.128480521496201</v>
      </c>
      <c r="AR4" s="202">
        <f>'Python Migration Matrix'!AR4 * ('Out-Mig Pop Extrapolation'!$CH4 / 'Out-Mig Pop Extrapolation'!$CG4)</f>
        <v>662.22520564954209</v>
      </c>
      <c r="AS4" s="202">
        <f>'Python Migration Matrix'!AS4 * ('Out-Mig Pop Extrapolation'!$CH4 / 'Out-Mig Pop Extrapolation'!$CG4)</f>
        <v>0</v>
      </c>
      <c r="AT4" s="202">
        <f>'Python Migration Matrix'!AT4 * ('Out-Mig Pop Extrapolation'!$CH4 / 'Out-Mig Pop Extrapolation'!$CG4)</f>
        <v>193.57352165140463</v>
      </c>
      <c r="AU4" s="202">
        <f>'Python Migration Matrix'!AU4 * ('Out-Mig Pop Extrapolation'!$CH4 / 'Out-Mig Pop Extrapolation'!$CG4)</f>
        <v>183.38544156448859</v>
      </c>
      <c r="AV4" s="202">
        <f>'Python Migration Matrix'!AV4 * ('Out-Mig Pop Extrapolation'!$CH4 / 'Out-Mig Pop Extrapolation'!$CG4)</f>
        <v>672.41328573645819</v>
      </c>
      <c r="AW4" s="202">
        <f>'Python Migration Matrix'!AW4 * ('Out-Mig Pop Extrapolation'!$CH4 / 'Out-Mig Pop Extrapolation'!$CG4)</f>
        <v>0</v>
      </c>
      <c r="AX4" s="202">
        <f>'Python Migration Matrix'!AX4 * ('Out-Mig Pop Extrapolation'!$CH4 / 'Out-Mig Pop Extrapolation'!$CG4)</f>
        <v>0</v>
      </c>
      <c r="AY4" s="202">
        <f>'Python Migration Matrix'!AY4 * ('Out-Mig Pop Extrapolation'!$CH4 / 'Out-Mig Pop Extrapolation'!$CG4)</f>
        <v>0</v>
      </c>
      <c r="AZ4" s="202">
        <f>'Python Migration Matrix'!AZ4 * ('Out-Mig Pop Extrapolation'!$CH4 / 'Out-Mig Pop Extrapolation'!$CG4)</f>
        <v>50.940400434580162</v>
      </c>
      <c r="BA4" s="202">
        <f>'Python Migration Matrix'!BA4 * ('Out-Mig Pop Extrapolation'!$CH4 / 'Out-Mig Pop Extrapolation'!$CG4)</f>
        <v>30.5642402607481</v>
      </c>
      <c r="BB4" s="202">
        <f>'Python Migration Matrix'!BB4 * ('Out-Mig Pop Extrapolation'!$CH4 / 'Out-Mig Pop Extrapolation'!$CG4)</f>
        <v>0</v>
      </c>
      <c r="BC4" s="202">
        <f>'Python Migration Matrix'!BC4 * ('Out-Mig Pop Extrapolation'!$CH4 / 'Out-Mig Pop Extrapolation'!$CG4)</f>
        <v>61.128480521496201</v>
      </c>
      <c r="BD4" s="202">
        <f>'Python Migration Matrix'!BD4 * ('Out-Mig Pop Extrapolation'!$CH4 / 'Out-Mig Pop Extrapolation'!$CG4)</f>
        <v>40.752320347664131</v>
      </c>
      <c r="BE4" s="202">
        <f>'Python Migration Matrix'!BE4 * ('Out-Mig Pop Extrapolation'!$CH4 / 'Out-Mig Pop Extrapolation'!$CG4)</f>
        <v>224.13776191215271</v>
      </c>
      <c r="BF4" s="202">
        <f>'Python Migration Matrix'!BF4 * ('Out-Mig Pop Extrapolation'!$CH4 / 'Out-Mig Pop Extrapolation'!$CG4)</f>
        <v>0</v>
      </c>
      <c r="BG4" s="202">
        <f>'Python Migration Matrix'!BG4 * ('Out-Mig Pop Extrapolation'!$CH4 / 'Out-Mig Pop Extrapolation'!$CG4)</f>
        <v>152.82120130374048</v>
      </c>
      <c r="BH4" s="202">
        <f>'Python Migration Matrix'!BH4 * ('Out-Mig Pop Extrapolation'!$CH4 / 'Out-Mig Pop Extrapolation'!$CG4)</f>
        <v>0</v>
      </c>
      <c r="BI4" s="202">
        <f>'Python Migration Matrix'!BI4 * ('Out-Mig Pop Extrapolation'!$CH4 / 'Out-Mig Pop Extrapolation'!$CG4)</f>
        <v>0</v>
      </c>
      <c r="BJ4" s="202">
        <f>'Python Migration Matrix'!BJ4 * ('Out-Mig Pop Extrapolation'!$CH4 / 'Out-Mig Pop Extrapolation'!$CG4)</f>
        <v>0</v>
      </c>
      <c r="BK4" s="202">
        <f>'Python Migration Matrix'!BK4 * ('Out-Mig Pop Extrapolation'!$CH4 / 'Out-Mig Pop Extrapolation'!$CG4)</f>
        <v>10.188080086916033</v>
      </c>
      <c r="BL4" s="202">
        <f>'Python Migration Matrix'!BL4 * ('Out-Mig Pop Extrapolation'!$CH4 / 'Out-Mig Pop Extrapolation'!$CG4)</f>
        <v>448.27552382430542</v>
      </c>
      <c r="BM4" s="202">
        <f>'Python Migration Matrix'!BM4 * ('Out-Mig Pop Extrapolation'!$CH4 / 'Out-Mig Pop Extrapolation'!$CG4)</f>
        <v>40.752320347664131</v>
      </c>
      <c r="BN4" s="202">
        <f>'Python Migration Matrix'!BN4 * ('Out-Mig Pop Extrapolation'!$CH4 / 'Out-Mig Pop Extrapolation'!$CG4)</f>
        <v>40.752320347664131</v>
      </c>
      <c r="BO4" s="202">
        <f>'Python Migration Matrix'!BO4 * ('Out-Mig Pop Extrapolation'!$CH4 / 'Out-Mig Pop Extrapolation'!$CG4)</f>
        <v>10.188080086916033</v>
      </c>
      <c r="BP4" s="202">
        <f>'Python Migration Matrix'!BP4 * ('Out-Mig Pop Extrapolation'!$CH4 / 'Out-Mig Pop Extrapolation'!$CG4)</f>
        <v>315.83048269439701</v>
      </c>
      <c r="BQ4" s="202">
        <f>'Python Migration Matrix'!BQ4 * ('Out-Mig Pop Extrapolation'!$CH4 / 'Out-Mig Pop Extrapolation'!$CG4)</f>
        <v>2037.6160173832066</v>
      </c>
      <c r="BR4" s="202">
        <f>'Python Migration Matrix'!BR4 * ('Out-Mig Pop Extrapolation'!$CH4 / 'Out-Mig Pop Extrapolation'!$CG4)</f>
        <v>40.752320347664131</v>
      </c>
      <c r="BS4" s="202">
        <f>'Python Migration Matrix'!BS4 * ('Out-Mig Pop Extrapolation'!$CH4 / 'Out-Mig Pop Extrapolation'!$CG4)</f>
        <v>0</v>
      </c>
      <c r="BT4" s="202">
        <f>'Python Migration Matrix'!BT4 * ('Out-Mig Pop Extrapolation'!$CH4 / 'Out-Mig Pop Extrapolation'!$CG4)</f>
        <v>20.376160173832066</v>
      </c>
      <c r="BU4" s="202">
        <f>'Python Migration Matrix'!BU4 * ('Out-Mig Pop Extrapolation'!$CH4 / 'Out-Mig Pop Extrapolation'!$CG4)</f>
        <v>50.940400434580162</v>
      </c>
      <c r="BV4" s="202">
        <f>'Python Migration Matrix'!BV4 * ('Out-Mig Pop Extrapolation'!$CH4 / 'Out-Mig Pop Extrapolation'!$CG4)</f>
        <v>519.59208443271768</v>
      </c>
      <c r="BW4" s="202">
        <f>'Python Migration Matrix'!BW4 * ('Out-Mig Pop Extrapolation'!$CH4 / 'Out-Mig Pop Extrapolation'!$CG4)</f>
        <v>203.76160173832065</v>
      </c>
      <c r="BX4" s="202">
        <f>'Python Migration Matrix'!BX4 * ('Out-Mig Pop Extrapolation'!$CH4 / 'Out-Mig Pop Extrapolation'!$CG4)</f>
        <v>264.89008225981684</v>
      </c>
      <c r="BY4" s="202">
        <f>'Python Migration Matrix'!BY4 * ('Out-Mig Pop Extrapolation'!$CH4 / 'Out-Mig Pop Extrapolation'!$CG4)</f>
        <v>295.45432252056497</v>
      </c>
      <c r="BZ4" s="202">
        <f>'Python Migration Matrix'!BZ4 * ('Out-Mig Pop Extrapolation'!$CH4 / 'Out-Mig Pop Extrapolation'!$CG4)</f>
        <v>0</v>
      </c>
      <c r="CA4" s="202">
        <f>'Python Migration Matrix'!CA4 * ('Out-Mig Pop Extrapolation'!$CH4 / 'Out-Mig Pop Extrapolation'!$CG4)</f>
        <v>0</v>
      </c>
      <c r="CB4" s="202">
        <f>'Python Migration Matrix'!CB4 * ('Out-Mig Pop Extrapolation'!$CH4 / 'Out-Mig Pop Extrapolation'!$CG4)</f>
        <v>0</v>
      </c>
      <c r="CC4" s="202">
        <f>'Python Migration Matrix'!CC4 * ('Out-Mig Pop Extrapolation'!$CH4 / 'Out-Mig Pop Extrapolation'!$CG4)</f>
        <v>40.752320347664131</v>
      </c>
      <c r="CD4" s="202">
        <f>'Python Migration Matrix'!CD4 * ('Out-Mig Pop Extrapolation'!$CH4 / 'Out-Mig Pop Extrapolation'!$CG4)</f>
        <v>0</v>
      </c>
      <c r="CE4" s="202">
        <f>'Python Migration Matrix'!CE4 * ('Out-Mig Pop Extrapolation'!$CH4 / 'Out-Mig Pop Extrapolation'!$CG4)</f>
        <v>1151.2530498215117</v>
      </c>
      <c r="CF4" s="202">
        <f>'Python Migration Matrix'!CF4 * ('Out-Mig Pop Extrapolation'!$CH4 / 'Out-Mig Pop Extrapolation'!$CG4)</f>
        <v>1069.7484091261836</v>
      </c>
      <c r="CG4" s="202">
        <v>64430</v>
      </c>
      <c r="CH4" s="217">
        <v>656418</v>
      </c>
    </row>
    <row r="5" spans="1:86">
      <c r="A5" s="166" t="s">
        <v>2185</v>
      </c>
      <c r="B5" s="202">
        <f>'Python Migration Matrix'!B5 * ('Out-Mig Pop Extrapolation'!$CH5 / 'Out-Mig Pop Extrapolation'!$CG5)</f>
        <v>0</v>
      </c>
      <c r="C5" s="202">
        <f>'Python Migration Matrix'!C5 * ('Out-Mig Pop Extrapolation'!$CH5 / 'Out-Mig Pop Extrapolation'!$CG5)</f>
        <v>0</v>
      </c>
      <c r="D5" s="202">
        <f>'Python Migration Matrix'!D5 * ('Out-Mig Pop Extrapolation'!$CH5 / 'Out-Mig Pop Extrapolation'!$CG5)</f>
        <v>0</v>
      </c>
      <c r="E5" s="202">
        <f>'Python Migration Matrix'!E5 * ('Out-Mig Pop Extrapolation'!$CH5 / 'Out-Mig Pop Extrapolation'!$CG5)</f>
        <v>3487.0146172729301</v>
      </c>
      <c r="F5" s="202">
        <f>'Python Migration Matrix'!F5 * ('Out-Mig Pop Extrapolation'!$CH5 / 'Out-Mig Pop Extrapolation'!$CG5)</f>
        <v>39.851595625976344</v>
      </c>
      <c r="G5" s="202">
        <f>'Python Migration Matrix'!G5 * ('Out-Mig Pop Extrapolation'!$CH5 / 'Out-Mig Pop Extrapolation'!$CG5)</f>
        <v>587.81103548315104</v>
      </c>
      <c r="H5" s="202">
        <f>'Python Migration Matrix'!H5 * ('Out-Mig Pop Extrapolation'!$CH5 / 'Out-Mig Pop Extrapolation'!$CG5)</f>
        <v>0</v>
      </c>
      <c r="I5" s="202">
        <f>'Python Migration Matrix'!I5 * ('Out-Mig Pop Extrapolation'!$CH5 / 'Out-Mig Pop Extrapolation'!$CG5)</f>
        <v>29.888696719482258</v>
      </c>
      <c r="J5" s="202">
        <f>'Python Migration Matrix'!J5 * ('Out-Mig Pop Extrapolation'!$CH5 / 'Out-Mig Pop Extrapolation'!$CG5)</f>
        <v>0</v>
      </c>
      <c r="K5" s="202">
        <f>'Python Migration Matrix'!K5 * ('Out-Mig Pop Extrapolation'!$CH5 / 'Out-Mig Pop Extrapolation'!$CG5)</f>
        <v>79.703191251952688</v>
      </c>
      <c r="L5" s="202">
        <f>'Python Migration Matrix'!L5 * ('Out-Mig Pop Extrapolation'!$CH5 / 'Out-Mig Pop Extrapolation'!$CG5)</f>
        <v>0</v>
      </c>
      <c r="M5" s="202">
        <f>'Python Migration Matrix'!M5 * ('Out-Mig Pop Extrapolation'!$CH5 / 'Out-Mig Pop Extrapolation'!$CG5)</f>
        <v>19.925797812988172</v>
      </c>
      <c r="N5" s="202">
        <f>'Python Migration Matrix'!N5 * ('Out-Mig Pop Extrapolation'!$CH5 / 'Out-Mig Pop Extrapolation'!$CG5)</f>
        <v>0</v>
      </c>
      <c r="O5" s="202">
        <f>'Python Migration Matrix'!O5 * ('Out-Mig Pop Extrapolation'!$CH5 / 'Out-Mig Pop Extrapolation'!$CG5)</f>
        <v>159.40638250390538</v>
      </c>
      <c r="P5" s="202">
        <f>'Python Migration Matrix'!P5 * ('Out-Mig Pop Extrapolation'!$CH5 / 'Out-Mig Pop Extrapolation'!$CG5)</f>
        <v>39.851595625976344</v>
      </c>
      <c r="Q5" s="202">
        <f>'Python Migration Matrix'!Q5 * ('Out-Mig Pop Extrapolation'!$CH5 / 'Out-Mig Pop Extrapolation'!$CG5)</f>
        <v>0</v>
      </c>
      <c r="R5" s="202">
        <f>'Python Migration Matrix'!R5 * ('Out-Mig Pop Extrapolation'!$CH5 / 'Out-Mig Pop Extrapolation'!$CG5)</f>
        <v>29.888696719482258</v>
      </c>
      <c r="S5" s="202">
        <f>'Python Migration Matrix'!S5 * ('Out-Mig Pop Extrapolation'!$CH5 / 'Out-Mig Pop Extrapolation'!$CG5)</f>
        <v>0</v>
      </c>
      <c r="T5" s="202">
        <f>'Python Migration Matrix'!T5 * ('Out-Mig Pop Extrapolation'!$CH5 / 'Out-Mig Pop Extrapolation'!$CG5)</f>
        <v>587.81103548315104</v>
      </c>
      <c r="U5" s="202">
        <f>'Python Migration Matrix'!U5 * ('Out-Mig Pop Extrapolation'!$CH5 / 'Out-Mig Pop Extrapolation'!$CG5)</f>
        <v>0</v>
      </c>
      <c r="V5" s="202">
        <f>'Python Migration Matrix'!V5 * ('Out-Mig Pop Extrapolation'!$CH5 / 'Out-Mig Pop Extrapolation'!$CG5)</f>
        <v>298.8869671948226</v>
      </c>
      <c r="W5" s="202">
        <f>'Python Migration Matrix'!W5 * ('Out-Mig Pop Extrapolation'!$CH5 / 'Out-Mig Pop Extrapolation'!$CG5)</f>
        <v>159.40638250390538</v>
      </c>
      <c r="X5" s="202">
        <f>'Python Migration Matrix'!X5 * ('Out-Mig Pop Extrapolation'!$CH5 / 'Out-Mig Pop Extrapolation'!$CG5)</f>
        <v>9.962898906494086</v>
      </c>
      <c r="Y5" s="202">
        <f>'Python Migration Matrix'!Y5 * ('Out-Mig Pop Extrapolation'!$CH5 / 'Out-Mig Pop Extrapolation'!$CG5)</f>
        <v>19.925797812988172</v>
      </c>
      <c r="Z5" s="202">
        <f>'Python Migration Matrix'!Z5 * ('Out-Mig Pop Extrapolation'!$CH5 / 'Out-Mig Pop Extrapolation'!$CG5)</f>
        <v>0</v>
      </c>
      <c r="AA5" s="202">
        <f>'Python Migration Matrix'!AA5 * ('Out-Mig Pop Extrapolation'!$CH5 / 'Out-Mig Pop Extrapolation'!$CG5)</f>
        <v>9.962898906494086</v>
      </c>
      <c r="AB5" s="202">
        <f>'Python Migration Matrix'!AB5 * ('Out-Mig Pop Extrapolation'!$CH5 / 'Out-Mig Pop Extrapolation'!$CG5)</f>
        <v>9.962898906494086</v>
      </c>
      <c r="AC5" s="202">
        <f>'Python Migration Matrix'!AC5 * ('Out-Mig Pop Extrapolation'!$CH5 / 'Out-Mig Pop Extrapolation'!$CG5)</f>
        <v>0</v>
      </c>
      <c r="AD5" s="202">
        <f>'Python Migration Matrix'!AD5 * ('Out-Mig Pop Extrapolation'!$CH5 / 'Out-Mig Pop Extrapolation'!$CG5)</f>
        <v>39.851595625976344</v>
      </c>
      <c r="AE5" s="202">
        <f>'Python Migration Matrix'!AE5 * ('Out-Mig Pop Extrapolation'!$CH5 / 'Out-Mig Pop Extrapolation'!$CG5)</f>
        <v>727.29162017406827</v>
      </c>
      <c r="AF5" s="202">
        <f>'Python Migration Matrix'!AF5 * ('Out-Mig Pop Extrapolation'!$CH5 / 'Out-Mig Pop Extrapolation'!$CG5)</f>
        <v>19.925797812988172</v>
      </c>
      <c r="AG5" s="202">
        <f>'Python Migration Matrix'!AG5 * ('Out-Mig Pop Extrapolation'!$CH5 / 'Out-Mig Pop Extrapolation'!$CG5)</f>
        <v>0</v>
      </c>
      <c r="AH5" s="202">
        <f>'Python Migration Matrix'!AH5 * ('Out-Mig Pop Extrapolation'!$CH5 / 'Out-Mig Pop Extrapolation'!$CG5)</f>
        <v>0</v>
      </c>
      <c r="AI5" s="202">
        <f>'Python Migration Matrix'!AI5 * ('Out-Mig Pop Extrapolation'!$CH5 / 'Out-Mig Pop Extrapolation'!$CG5)</f>
        <v>69.740292345458599</v>
      </c>
      <c r="AJ5" s="202">
        <f>'Python Migration Matrix'!AJ5 * ('Out-Mig Pop Extrapolation'!$CH5 / 'Out-Mig Pop Extrapolation'!$CG5)</f>
        <v>29.888696719482258</v>
      </c>
      <c r="AK5" s="202">
        <f>'Python Migration Matrix'!AK5 * ('Out-Mig Pop Extrapolation'!$CH5 / 'Out-Mig Pop Extrapolation'!$CG5)</f>
        <v>59.777393438964516</v>
      </c>
      <c r="AL5" s="202">
        <f>'Python Migration Matrix'!AL5 * ('Out-Mig Pop Extrapolation'!$CH5 / 'Out-Mig Pop Extrapolation'!$CG5)</f>
        <v>39.851595625976344</v>
      </c>
      <c r="AM5" s="202">
        <f>'Python Migration Matrix'!AM5 * ('Out-Mig Pop Extrapolation'!$CH5 / 'Out-Mig Pop Extrapolation'!$CG5)</f>
        <v>179.33218031689356</v>
      </c>
      <c r="AN5" s="202">
        <f>'Python Migration Matrix'!AN5 * ('Out-Mig Pop Extrapolation'!$CH5 / 'Out-Mig Pop Extrapolation'!$CG5)</f>
        <v>328.77566391430486</v>
      </c>
      <c r="AO5" s="202">
        <f>'Python Migration Matrix'!AO5 * ('Out-Mig Pop Extrapolation'!$CH5 / 'Out-Mig Pop Extrapolation'!$CG5)</f>
        <v>9.962898906494086</v>
      </c>
      <c r="AP5" s="202">
        <f>'Python Migration Matrix'!AP5 * ('Out-Mig Pop Extrapolation'!$CH5 / 'Out-Mig Pop Extrapolation'!$CG5)</f>
        <v>39.851595625976344</v>
      </c>
      <c r="AQ5" s="202">
        <f>'Python Migration Matrix'!AQ5 * ('Out-Mig Pop Extrapolation'!$CH5 / 'Out-Mig Pop Extrapolation'!$CG5)</f>
        <v>0</v>
      </c>
      <c r="AR5" s="202">
        <f>'Python Migration Matrix'!AR5 * ('Out-Mig Pop Extrapolation'!$CH5 / 'Out-Mig Pop Extrapolation'!$CG5)</f>
        <v>49.814494532470434</v>
      </c>
      <c r="AS5" s="202">
        <f>'Python Migration Matrix'!AS5 * ('Out-Mig Pop Extrapolation'!$CH5 / 'Out-Mig Pop Extrapolation'!$CG5)</f>
        <v>0</v>
      </c>
      <c r="AT5" s="202">
        <f>'Python Migration Matrix'!AT5 * ('Out-Mig Pop Extrapolation'!$CH5 / 'Out-Mig Pop Extrapolation'!$CG5)</f>
        <v>418.44175407275162</v>
      </c>
      <c r="AU5" s="202">
        <f>'Python Migration Matrix'!AU5 * ('Out-Mig Pop Extrapolation'!$CH5 / 'Out-Mig Pop Extrapolation'!$CG5)</f>
        <v>89.666090158446778</v>
      </c>
      <c r="AV5" s="202">
        <f>'Python Migration Matrix'!AV5 * ('Out-Mig Pop Extrapolation'!$CH5 / 'Out-Mig Pop Extrapolation'!$CG5)</f>
        <v>19.925797812988172</v>
      </c>
      <c r="AW5" s="202">
        <f>'Python Migration Matrix'!AW5 * ('Out-Mig Pop Extrapolation'!$CH5 / 'Out-Mig Pop Extrapolation'!$CG5)</f>
        <v>0</v>
      </c>
      <c r="AX5" s="202">
        <f>'Python Migration Matrix'!AX5 * ('Out-Mig Pop Extrapolation'!$CH5 / 'Out-Mig Pop Extrapolation'!$CG5)</f>
        <v>89.666090158446778</v>
      </c>
      <c r="AY5" s="202">
        <f>'Python Migration Matrix'!AY5 * ('Out-Mig Pop Extrapolation'!$CH5 / 'Out-Mig Pop Extrapolation'!$CG5)</f>
        <v>0</v>
      </c>
      <c r="AZ5" s="202">
        <f>'Python Migration Matrix'!AZ5 * ('Out-Mig Pop Extrapolation'!$CH5 / 'Out-Mig Pop Extrapolation'!$CG5)</f>
        <v>9.962898906494086</v>
      </c>
      <c r="BA5" s="202">
        <f>'Python Migration Matrix'!BA5 * ('Out-Mig Pop Extrapolation'!$CH5 / 'Out-Mig Pop Extrapolation'!$CG5)</f>
        <v>59.777393438964516</v>
      </c>
      <c r="BB5" s="202">
        <f>'Python Migration Matrix'!BB5 * ('Out-Mig Pop Extrapolation'!$CH5 / 'Out-Mig Pop Extrapolation'!$CG5)</f>
        <v>199.25797812988174</v>
      </c>
      <c r="BC5" s="202">
        <f>'Python Migration Matrix'!BC5 * ('Out-Mig Pop Extrapolation'!$CH5 / 'Out-Mig Pop Extrapolation'!$CG5)</f>
        <v>129.51768578442312</v>
      </c>
      <c r="BD5" s="202">
        <f>'Python Migration Matrix'!BD5 * ('Out-Mig Pop Extrapolation'!$CH5 / 'Out-Mig Pop Extrapolation'!$CG5)</f>
        <v>29.888696719482258</v>
      </c>
      <c r="BE5" s="202">
        <f>'Python Migration Matrix'!BE5 * ('Out-Mig Pop Extrapolation'!$CH5 / 'Out-Mig Pop Extrapolation'!$CG5)</f>
        <v>59.777393438964516</v>
      </c>
      <c r="BF5" s="202">
        <f>'Python Migration Matrix'!BF5 * ('Out-Mig Pop Extrapolation'!$CH5 / 'Out-Mig Pop Extrapolation'!$CG5)</f>
        <v>0</v>
      </c>
      <c r="BG5" s="202">
        <f>'Python Migration Matrix'!BG5 * ('Out-Mig Pop Extrapolation'!$CH5 / 'Out-Mig Pop Extrapolation'!$CG5)</f>
        <v>348.70146172729301</v>
      </c>
      <c r="BH5" s="202">
        <f>'Python Migration Matrix'!BH5 * ('Out-Mig Pop Extrapolation'!$CH5 / 'Out-Mig Pop Extrapolation'!$CG5)</f>
        <v>488.18204641821023</v>
      </c>
      <c r="BI5" s="202">
        <f>'Python Migration Matrix'!BI5 * ('Out-Mig Pop Extrapolation'!$CH5 / 'Out-Mig Pop Extrapolation'!$CG5)</f>
        <v>79.703191251952688</v>
      </c>
      <c r="BJ5" s="202">
        <f>'Python Migration Matrix'!BJ5 * ('Out-Mig Pop Extrapolation'!$CH5 / 'Out-Mig Pop Extrapolation'!$CG5)</f>
        <v>0</v>
      </c>
      <c r="BK5" s="202">
        <f>'Python Migration Matrix'!BK5 * ('Out-Mig Pop Extrapolation'!$CH5 / 'Out-Mig Pop Extrapolation'!$CG5)</f>
        <v>0</v>
      </c>
      <c r="BL5" s="202">
        <f>'Python Migration Matrix'!BL5 * ('Out-Mig Pop Extrapolation'!$CH5 / 'Out-Mig Pop Extrapolation'!$CG5)</f>
        <v>29.888696719482258</v>
      </c>
      <c r="BM5" s="202">
        <f>'Python Migration Matrix'!BM5 * ('Out-Mig Pop Extrapolation'!$CH5 / 'Out-Mig Pop Extrapolation'!$CG5)</f>
        <v>0</v>
      </c>
      <c r="BN5" s="202">
        <f>'Python Migration Matrix'!BN5 * ('Out-Mig Pop Extrapolation'!$CH5 / 'Out-Mig Pop Extrapolation'!$CG5)</f>
        <v>19.925797812988172</v>
      </c>
      <c r="BO5" s="202">
        <f>'Python Migration Matrix'!BO5 * ('Out-Mig Pop Extrapolation'!$CH5 / 'Out-Mig Pop Extrapolation'!$CG5)</f>
        <v>0</v>
      </c>
      <c r="BP5" s="202">
        <f>'Python Migration Matrix'!BP5 * ('Out-Mig Pop Extrapolation'!$CH5 / 'Out-Mig Pop Extrapolation'!$CG5)</f>
        <v>19.925797812988172</v>
      </c>
      <c r="BQ5" s="202">
        <f>'Python Migration Matrix'!BQ5 * ('Out-Mig Pop Extrapolation'!$CH5 / 'Out-Mig Pop Extrapolation'!$CG5)</f>
        <v>0</v>
      </c>
      <c r="BR5" s="202">
        <f>'Python Migration Matrix'!BR5 * ('Out-Mig Pop Extrapolation'!$CH5 / 'Out-Mig Pop Extrapolation'!$CG5)</f>
        <v>19.925797812988172</v>
      </c>
      <c r="BS5" s="202">
        <f>'Python Migration Matrix'!BS5 * ('Out-Mig Pop Extrapolation'!$CH5 / 'Out-Mig Pop Extrapolation'!$CG5)</f>
        <v>0</v>
      </c>
      <c r="BT5" s="202">
        <f>'Python Migration Matrix'!BT5 * ('Out-Mig Pop Extrapolation'!$CH5 / 'Out-Mig Pop Extrapolation'!$CG5)</f>
        <v>9.962898906494086</v>
      </c>
      <c r="BU5" s="202">
        <f>'Python Migration Matrix'!BU5 * ('Out-Mig Pop Extrapolation'!$CH5 / 'Out-Mig Pop Extrapolation'!$CG5)</f>
        <v>9.962898906494086</v>
      </c>
      <c r="BV5" s="202">
        <f>'Python Migration Matrix'!BV5 * ('Out-Mig Pop Extrapolation'!$CH5 / 'Out-Mig Pop Extrapolation'!$CG5)</f>
        <v>39.851595625976344</v>
      </c>
      <c r="BW5" s="202">
        <f>'Python Migration Matrix'!BW5 * ('Out-Mig Pop Extrapolation'!$CH5 / 'Out-Mig Pop Extrapolation'!$CG5)</f>
        <v>498.14494532470428</v>
      </c>
      <c r="BX5" s="202">
        <f>'Python Migration Matrix'!BX5 * ('Out-Mig Pop Extrapolation'!$CH5 / 'Out-Mig Pop Extrapolation'!$CG5)</f>
        <v>418.44175407275162</v>
      </c>
      <c r="BY5" s="202">
        <f>'Python Migration Matrix'!BY5 * ('Out-Mig Pop Extrapolation'!$CH5 / 'Out-Mig Pop Extrapolation'!$CG5)</f>
        <v>338.7385628207989</v>
      </c>
      <c r="BZ5" s="202">
        <f>'Python Migration Matrix'!BZ5 * ('Out-Mig Pop Extrapolation'!$CH5 / 'Out-Mig Pop Extrapolation'!$CG5)</f>
        <v>0</v>
      </c>
      <c r="CA5" s="202">
        <f>'Python Migration Matrix'!CA5 * ('Out-Mig Pop Extrapolation'!$CH5 / 'Out-Mig Pop Extrapolation'!$CG5)</f>
        <v>0</v>
      </c>
      <c r="CB5" s="202">
        <f>'Python Migration Matrix'!CB5 * ('Out-Mig Pop Extrapolation'!$CH5 / 'Out-Mig Pop Extrapolation'!$CG5)</f>
        <v>9.962898906494086</v>
      </c>
      <c r="CC5" s="202">
        <f>'Python Migration Matrix'!CC5 * ('Out-Mig Pop Extrapolation'!$CH5 / 'Out-Mig Pop Extrapolation'!$CG5)</f>
        <v>0</v>
      </c>
      <c r="CD5" s="202">
        <f>'Python Migration Matrix'!CD5 * ('Out-Mig Pop Extrapolation'!$CH5 / 'Out-Mig Pop Extrapolation'!$CG5)</f>
        <v>0</v>
      </c>
      <c r="CE5" s="202">
        <f>'Python Migration Matrix'!CE5 * ('Out-Mig Pop Extrapolation'!$CH5 / 'Out-Mig Pop Extrapolation'!$CG5)</f>
        <v>0</v>
      </c>
      <c r="CF5" s="202">
        <f>'Python Migration Matrix'!CF5 * ('Out-Mig Pop Extrapolation'!$CH5 / 'Out-Mig Pop Extrapolation'!$CG5)</f>
        <v>398.51595625976347</v>
      </c>
      <c r="CG5" s="202">
        <v>53772</v>
      </c>
      <c r="CH5" s="217">
        <v>535725</v>
      </c>
    </row>
    <row r="6" spans="1:86">
      <c r="A6" s="166" t="s">
        <v>2186</v>
      </c>
      <c r="B6" s="202">
        <f>'Python Migration Matrix'!B6 * ('Out-Mig Pop Extrapolation'!$CH6 / 'Out-Mig Pop Extrapolation'!$CG6)</f>
        <v>0</v>
      </c>
      <c r="C6" s="202">
        <f>'Python Migration Matrix'!C6 * ('Out-Mig Pop Extrapolation'!$CH6 / 'Out-Mig Pop Extrapolation'!$CG6)</f>
        <v>10.135020542317173</v>
      </c>
      <c r="D6" s="202">
        <f>'Python Migration Matrix'!D6 * ('Out-Mig Pop Extrapolation'!$CH6 / 'Out-Mig Pop Extrapolation'!$CG6)</f>
        <v>30.405061626951522</v>
      </c>
      <c r="E6" s="202">
        <f>'Python Migration Matrix'!E6 * ('Out-Mig Pop Extrapolation'!$CH6 / 'Out-Mig Pop Extrapolation'!$CG6)</f>
        <v>20.270041084634347</v>
      </c>
      <c r="F6" s="202">
        <f>'Python Migration Matrix'!F6 * ('Out-Mig Pop Extrapolation'!$CH6 / 'Out-Mig Pop Extrapolation'!$CG6)</f>
        <v>7428.9700575184879</v>
      </c>
      <c r="G6" s="202">
        <f>'Python Migration Matrix'!G6 * ('Out-Mig Pop Extrapolation'!$CH6 / 'Out-Mig Pop Extrapolation'!$CG6)</f>
        <v>20.270041084634347</v>
      </c>
      <c r="H6" s="202">
        <f>'Python Migration Matrix'!H6 * ('Out-Mig Pop Extrapolation'!$CH6 / 'Out-Mig Pop Extrapolation'!$CG6)</f>
        <v>50.675102711585865</v>
      </c>
      <c r="I6" s="202">
        <f>'Python Migration Matrix'!I6 * ('Out-Mig Pop Extrapolation'!$CH6 / 'Out-Mig Pop Extrapolation'!$CG6)</f>
        <v>111.48522596548891</v>
      </c>
      <c r="J6" s="202">
        <f>'Python Migration Matrix'!J6 * ('Out-Mig Pop Extrapolation'!$CH6 / 'Out-Mig Pop Extrapolation'!$CG6)</f>
        <v>0</v>
      </c>
      <c r="K6" s="202">
        <f>'Python Migration Matrix'!K6 * ('Out-Mig Pop Extrapolation'!$CH6 / 'Out-Mig Pop Extrapolation'!$CG6)</f>
        <v>476.34596548890715</v>
      </c>
      <c r="L6" s="202">
        <f>'Python Migration Matrix'!L6 * ('Out-Mig Pop Extrapolation'!$CH6 / 'Out-Mig Pop Extrapolation'!$CG6)</f>
        <v>30.405061626951522</v>
      </c>
      <c r="M6" s="202">
        <f>'Python Migration Matrix'!M6 * ('Out-Mig Pop Extrapolation'!$CH6 / 'Out-Mig Pop Extrapolation'!$CG6)</f>
        <v>70.945143796220208</v>
      </c>
      <c r="N6" s="202">
        <f>'Python Migration Matrix'!N6 * ('Out-Mig Pop Extrapolation'!$CH6 / 'Out-Mig Pop Extrapolation'!$CG6)</f>
        <v>50.675102711585865</v>
      </c>
      <c r="O6" s="202">
        <f>'Python Migration Matrix'!O6 * ('Out-Mig Pop Extrapolation'!$CH6 / 'Out-Mig Pop Extrapolation'!$CG6)</f>
        <v>668.91135579293348</v>
      </c>
      <c r="P6" s="202">
        <f>'Python Migration Matrix'!P6 * ('Out-Mig Pop Extrapolation'!$CH6 / 'Out-Mig Pop Extrapolation'!$CG6)</f>
        <v>152.02530813475761</v>
      </c>
      <c r="Q6" s="202">
        <f>'Python Migration Matrix'!Q6 * ('Out-Mig Pop Extrapolation'!$CH6 / 'Out-Mig Pop Extrapolation'!$CG6)</f>
        <v>405.40082169268692</v>
      </c>
      <c r="R6" s="202">
        <f>'Python Migration Matrix'!R6 * ('Out-Mig Pop Extrapolation'!$CH6 / 'Out-Mig Pop Extrapolation'!$CG6)</f>
        <v>1814.168677074774</v>
      </c>
      <c r="S6" s="202">
        <f>'Python Migration Matrix'!S6 * ('Out-Mig Pop Extrapolation'!$CH6 / 'Out-Mig Pop Extrapolation'!$CG6)</f>
        <v>10.135020542317173</v>
      </c>
      <c r="T6" s="202">
        <f>'Python Migration Matrix'!T6 * ('Out-Mig Pop Extrapolation'!$CH6 / 'Out-Mig Pop Extrapolation'!$CG6)</f>
        <v>50.675102711585865</v>
      </c>
      <c r="U6" s="202">
        <f>'Python Migration Matrix'!U6 * ('Out-Mig Pop Extrapolation'!$CH6 / 'Out-Mig Pop Extrapolation'!$CG6)</f>
        <v>364.86073952341826</v>
      </c>
      <c r="V6" s="202">
        <f>'Python Migration Matrix'!V6 * ('Out-Mig Pop Extrapolation'!$CH6 / 'Out-Mig Pop Extrapolation'!$CG6)</f>
        <v>1165.527362366475</v>
      </c>
      <c r="W6" s="202">
        <f>'Python Migration Matrix'!W6 * ('Out-Mig Pop Extrapolation'!$CH6 / 'Out-Mig Pop Extrapolation'!$CG6)</f>
        <v>141.89028759244042</v>
      </c>
      <c r="X6" s="202">
        <f>'Python Migration Matrix'!X6 * ('Out-Mig Pop Extrapolation'!$CH6 / 'Out-Mig Pop Extrapolation'!$CG6)</f>
        <v>0</v>
      </c>
      <c r="Y6" s="202">
        <f>'Python Migration Matrix'!Y6 * ('Out-Mig Pop Extrapolation'!$CH6 / 'Out-Mig Pop Extrapolation'!$CG6)</f>
        <v>50.675102711585865</v>
      </c>
      <c r="Z6" s="202">
        <f>'Python Migration Matrix'!Z6 * ('Out-Mig Pop Extrapolation'!$CH6 / 'Out-Mig Pop Extrapolation'!$CG6)</f>
        <v>20.270041084634347</v>
      </c>
      <c r="AA6" s="202">
        <f>'Python Migration Matrix'!AA6 * ('Out-Mig Pop Extrapolation'!$CH6 / 'Out-Mig Pop Extrapolation'!$CG6)</f>
        <v>10.135020542317173</v>
      </c>
      <c r="AB6" s="202">
        <f>'Python Migration Matrix'!AB6 * ('Out-Mig Pop Extrapolation'!$CH6 / 'Out-Mig Pop Extrapolation'!$CG6)</f>
        <v>0</v>
      </c>
      <c r="AC6" s="202">
        <f>'Python Migration Matrix'!AC6 * ('Out-Mig Pop Extrapolation'!$CH6 / 'Out-Mig Pop Extrapolation'!$CG6)</f>
        <v>10.135020542317173</v>
      </c>
      <c r="AD6" s="202">
        <f>'Python Migration Matrix'!AD6 * ('Out-Mig Pop Extrapolation'!$CH6 / 'Out-Mig Pop Extrapolation'!$CG6)</f>
        <v>0</v>
      </c>
      <c r="AE6" s="202">
        <f>'Python Migration Matrix'!AE6 * ('Out-Mig Pop Extrapolation'!$CH6 / 'Out-Mig Pop Extrapolation'!$CG6)</f>
        <v>131.75526705012325</v>
      </c>
      <c r="AF6" s="202">
        <f>'Python Migration Matrix'!AF6 * ('Out-Mig Pop Extrapolation'!$CH6 / 'Out-Mig Pop Extrapolation'!$CG6)</f>
        <v>91.215184880854565</v>
      </c>
      <c r="AG6" s="202">
        <f>'Python Migration Matrix'!AG6 * ('Out-Mig Pop Extrapolation'!$CH6 / 'Out-Mig Pop Extrapolation'!$CG6)</f>
        <v>10.135020542317173</v>
      </c>
      <c r="AH6" s="202">
        <f>'Python Migration Matrix'!AH6 * ('Out-Mig Pop Extrapolation'!$CH6 / 'Out-Mig Pop Extrapolation'!$CG6)</f>
        <v>0</v>
      </c>
      <c r="AI6" s="202">
        <f>'Python Migration Matrix'!AI6 * ('Out-Mig Pop Extrapolation'!$CH6 / 'Out-Mig Pop Extrapolation'!$CG6)</f>
        <v>709.45143796220214</v>
      </c>
      <c r="AJ6" s="202">
        <f>'Python Migration Matrix'!AJ6 * ('Out-Mig Pop Extrapolation'!$CH6 / 'Out-Mig Pop Extrapolation'!$CG6)</f>
        <v>50.675102711585865</v>
      </c>
      <c r="AK6" s="202">
        <f>'Python Migration Matrix'!AK6 * ('Out-Mig Pop Extrapolation'!$CH6 / 'Out-Mig Pop Extrapolation'!$CG6)</f>
        <v>0</v>
      </c>
      <c r="AL6" s="202">
        <f>'Python Migration Matrix'!AL6 * ('Out-Mig Pop Extrapolation'!$CH6 / 'Out-Mig Pop Extrapolation'!$CG6)</f>
        <v>212.83543138866065</v>
      </c>
      <c r="AM6" s="202">
        <f>'Python Migration Matrix'!AM6 * ('Out-Mig Pop Extrapolation'!$CH6 / 'Out-Mig Pop Extrapolation'!$CG6)</f>
        <v>10.135020542317173</v>
      </c>
      <c r="AN6" s="202">
        <f>'Python Migration Matrix'!AN6 * ('Out-Mig Pop Extrapolation'!$CH6 / 'Out-Mig Pop Extrapolation'!$CG6)</f>
        <v>668.91135579293348</v>
      </c>
      <c r="AO6" s="202">
        <f>'Python Migration Matrix'!AO6 * ('Out-Mig Pop Extrapolation'!$CH6 / 'Out-Mig Pop Extrapolation'!$CG6)</f>
        <v>0</v>
      </c>
      <c r="AP6" s="202">
        <f>'Python Migration Matrix'!AP6 * ('Out-Mig Pop Extrapolation'!$CH6 / 'Out-Mig Pop Extrapolation'!$CG6)</f>
        <v>557.42612982744458</v>
      </c>
      <c r="AQ6" s="202">
        <f>'Python Migration Matrix'!AQ6 * ('Out-Mig Pop Extrapolation'!$CH6 / 'Out-Mig Pop Extrapolation'!$CG6)</f>
        <v>10.135020542317173</v>
      </c>
      <c r="AR6" s="202">
        <f>'Python Migration Matrix'!AR6 * ('Out-Mig Pop Extrapolation'!$CH6 / 'Out-Mig Pop Extrapolation'!$CG6)</f>
        <v>0</v>
      </c>
      <c r="AS6" s="202">
        <f>'Python Migration Matrix'!AS6 * ('Out-Mig Pop Extrapolation'!$CH6 / 'Out-Mig Pop Extrapolation'!$CG6)</f>
        <v>0</v>
      </c>
      <c r="AT6" s="202">
        <f>'Python Migration Matrix'!AT6 * ('Out-Mig Pop Extrapolation'!$CH6 / 'Out-Mig Pop Extrapolation'!$CG6)</f>
        <v>81.080164338537386</v>
      </c>
      <c r="AU6" s="202">
        <f>'Python Migration Matrix'!AU6 * ('Out-Mig Pop Extrapolation'!$CH6 / 'Out-Mig Pop Extrapolation'!$CG6)</f>
        <v>20.270041084634347</v>
      </c>
      <c r="AV6" s="202">
        <f>'Python Migration Matrix'!AV6 * ('Out-Mig Pop Extrapolation'!$CH6 / 'Out-Mig Pop Extrapolation'!$CG6)</f>
        <v>20.270041084634347</v>
      </c>
      <c r="AW6" s="202">
        <f>'Python Migration Matrix'!AW6 * ('Out-Mig Pop Extrapolation'!$CH6 / 'Out-Mig Pop Extrapolation'!$CG6)</f>
        <v>70.945143796220208</v>
      </c>
      <c r="AX6" s="202">
        <f>'Python Migration Matrix'!AX6 * ('Out-Mig Pop Extrapolation'!$CH6 / 'Out-Mig Pop Extrapolation'!$CG6)</f>
        <v>192.56539030402629</v>
      </c>
      <c r="AY6" s="202">
        <f>'Python Migration Matrix'!AY6 * ('Out-Mig Pop Extrapolation'!$CH6 / 'Out-Mig Pop Extrapolation'!$CG6)</f>
        <v>10.135020542317173</v>
      </c>
      <c r="AZ6" s="202">
        <f>'Python Migration Matrix'!AZ6 * ('Out-Mig Pop Extrapolation'!$CH6 / 'Out-Mig Pop Extrapolation'!$CG6)</f>
        <v>50.675102711585865</v>
      </c>
      <c r="BA6" s="202">
        <f>'Python Migration Matrix'!BA6 * ('Out-Mig Pop Extrapolation'!$CH6 / 'Out-Mig Pop Extrapolation'!$CG6)</f>
        <v>70.945143796220208</v>
      </c>
      <c r="BB6" s="202">
        <f>'Python Migration Matrix'!BB6 * ('Out-Mig Pop Extrapolation'!$CH6 / 'Out-Mig Pop Extrapolation'!$CG6)</f>
        <v>50.675102711585865</v>
      </c>
      <c r="BC6" s="202">
        <f>'Python Migration Matrix'!BC6 * ('Out-Mig Pop Extrapolation'!$CH6 / 'Out-Mig Pop Extrapolation'!$CG6)</f>
        <v>364.86073952341826</v>
      </c>
      <c r="BD6" s="202">
        <f>'Python Migration Matrix'!BD6 * ('Out-Mig Pop Extrapolation'!$CH6 / 'Out-Mig Pop Extrapolation'!$CG6)</f>
        <v>111.48522596548891</v>
      </c>
      <c r="BE6" s="202">
        <f>'Python Migration Matrix'!BE6 * ('Out-Mig Pop Extrapolation'!$CH6 / 'Out-Mig Pop Extrapolation'!$CG6)</f>
        <v>638.5062941659819</v>
      </c>
      <c r="BF6" s="202">
        <f>'Python Migration Matrix'!BF6 * ('Out-Mig Pop Extrapolation'!$CH6 / 'Out-Mig Pop Extrapolation'!$CG6)</f>
        <v>0</v>
      </c>
      <c r="BG6" s="202">
        <f>'Python Migration Matrix'!BG6 * ('Out-Mig Pop Extrapolation'!$CH6 / 'Out-Mig Pop Extrapolation'!$CG6)</f>
        <v>1327.6876910435496</v>
      </c>
      <c r="BH6" s="202">
        <f>'Python Migration Matrix'!BH6 * ('Out-Mig Pop Extrapolation'!$CH6 / 'Out-Mig Pop Extrapolation'!$CG6)</f>
        <v>70.945143796220208</v>
      </c>
      <c r="BI6" s="202">
        <f>'Python Migration Matrix'!BI6 * ('Out-Mig Pop Extrapolation'!$CH6 / 'Out-Mig Pop Extrapolation'!$CG6)</f>
        <v>182.43036976170913</v>
      </c>
      <c r="BJ6" s="202">
        <f>'Python Migration Matrix'!BJ6 * ('Out-Mig Pop Extrapolation'!$CH6 / 'Out-Mig Pop Extrapolation'!$CG6)</f>
        <v>0</v>
      </c>
      <c r="BK6" s="202">
        <f>'Python Migration Matrix'!BK6 * ('Out-Mig Pop Extrapolation'!$CH6 / 'Out-Mig Pop Extrapolation'!$CG6)</f>
        <v>1601.3332456861133</v>
      </c>
      <c r="BL6" s="202">
        <f>'Python Migration Matrix'!BL6 * ('Out-Mig Pop Extrapolation'!$CH6 / 'Out-Mig Pop Extrapolation'!$CG6)</f>
        <v>0</v>
      </c>
      <c r="BM6" s="202">
        <f>'Python Migration Matrix'!BM6 * ('Out-Mig Pop Extrapolation'!$CH6 / 'Out-Mig Pop Extrapolation'!$CG6)</f>
        <v>10.135020542317173</v>
      </c>
      <c r="BN6" s="202">
        <f>'Python Migration Matrix'!BN6 * ('Out-Mig Pop Extrapolation'!$CH6 / 'Out-Mig Pop Extrapolation'!$CG6)</f>
        <v>0</v>
      </c>
      <c r="BO6" s="202">
        <f>'Python Migration Matrix'!BO6 * ('Out-Mig Pop Extrapolation'!$CH6 / 'Out-Mig Pop Extrapolation'!$CG6)</f>
        <v>0</v>
      </c>
      <c r="BP6" s="202">
        <f>'Python Migration Matrix'!BP6 * ('Out-Mig Pop Extrapolation'!$CH6 / 'Out-Mig Pop Extrapolation'!$CG6)</f>
        <v>30.405061626951522</v>
      </c>
      <c r="BQ6" s="202">
        <f>'Python Migration Matrix'!BQ6 * ('Out-Mig Pop Extrapolation'!$CH6 / 'Out-Mig Pop Extrapolation'!$CG6)</f>
        <v>10.135020542317173</v>
      </c>
      <c r="BR6" s="202">
        <f>'Python Migration Matrix'!BR6 * ('Out-Mig Pop Extrapolation'!$CH6 / 'Out-Mig Pop Extrapolation'!$CG6)</f>
        <v>131.75526705012325</v>
      </c>
      <c r="BS6" s="202">
        <f>'Python Migration Matrix'!BS6 * ('Out-Mig Pop Extrapolation'!$CH6 / 'Out-Mig Pop Extrapolation'!$CG6)</f>
        <v>0</v>
      </c>
      <c r="BT6" s="202">
        <f>'Python Migration Matrix'!BT6 * ('Out-Mig Pop Extrapolation'!$CH6 / 'Out-Mig Pop Extrapolation'!$CG6)</f>
        <v>111.48522596548891</v>
      </c>
      <c r="BU6" s="202">
        <f>'Python Migration Matrix'!BU6 * ('Out-Mig Pop Extrapolation'!$CH6 / 'Out-Mig Pop Extrapolation'!$CG6)</f>
        <v>20.270041084634347</v>
      </c>
      <c r="BV6" s="202">
        <f>'Python Migration Matrix'!BV6 * ('Out-Mig Pop Extrapolation'!$CH6 / 'Out-Mig Pop Extrapolation'!$CG6)</f>
        <v>60.810123253903043</v>
      </c>
      <c r="BW6" s="202">
        <f>'Python Migration Matrix'!BW6 * ('Out-Mig Pop Extrapolation'!$CH6 / 'Out-Mig Pop Extrapolation'!$CG6)</f>
        <v>2432.4049301561217</v>
      </c>
      <c r="BX6" s="202">
        <f>'Python Migration Matrix'!BX6 * ('Out-Mig Pop Extrapolation'!$CH6 / 'Out-Mig Pop Extrapolation'!$CG6)</f>
        <v>1307.4176499589153</v>
      </c>
      <c r="BY6" s="202">
        <f>'Python Migration Matrix'!BY6 * ('Out-Mig Pop Extrapolation'!$CH6 / 'Out-Mig Pop Extrapolation'!$CG6)</f>
        <v>1753.3585538208711</v>
      </c>
      <c r="BZ6" s="202">
        <f>'Python Migration Matrix'!BZ6 * ('Out-Mig Pop Extrapolation'!$CH6 / 'Out-Mig Pop Extrapolation'!$CG6)</f>
        <v>0</v>
      </c>
      <c r="CA6" s="202">
        <f>'Python Migration Matrix'!CA6 * ('Out-Mig Pop Extrapolation'!$CH6 / 'Out-Mig Pop Extrapolation'!$CG6)</f>
        <v>10.135020542317173</v>
      </c>
      <c r="CB6" s="202">
        <f>'Python Migration Matrix'!CB6 * ('Out-Mig Pop Extrapolation'!$CH6 / 'Out-Mig Pop Extrapolation'!$CG6)</f>
        <v>0</v>
      </c>
      <c r="CC6" s="202">
        <f>'Python Migration Matrix'!CC6 * ('Out-Mig Pop Extrapolation'!$CH6 / 'Out-Mig Pop Extrapolation'!$CG6)</f>
        <v>0</v>
      </c>
      <c r="CD6" s="202">
        <f>'Python Migration Matrix'!CD6 * ('Out-Mig Pop Extrapolation'!$CH6 / 'Out-Mig Pop Extrapolation'!$CG6)</f>
        <v>0</v>
      </c>
      <c r="CE6" s="202">
        <f>'Python Migration Matrix'!CE6 * ('Out-Mig Pop Extrapolation'!$CH6 / 'Out-Mig Pop Extrapolation'!$CG6)</f>
        <v>30.405061626951522</v>
      </c>
      <c r="CF6" s="202">
        <f>'Python Migration Matrix'!CF6 * ('Out-Mig Pop Extrapolation'!$CH6 / 'Out-Mig Pop Extrapolation'!$CG6)</f>
        <v>922.28686935086273</v>
      </c>
      <c r="CG6" s="202">
        <v>121700</v>
      </c>
      <c r="CH6" s="217">
        <v>1233432</v>
      </c>
    </row>
    <row r="7" spans="1:86">
      <c r="A7" s="166" t="s">
        <v>2187</v>
      </c>
      <c r="B7" s="202">
        <f>'Python Migration Matrix'!B7 * ('Out-Mig Pop Extrapolation'!$CH7 / 'Out-Mig Pop Extrapolation'!$CG7)</f>
        <v>9.9540789353750796</v>
      </c>
      <c r="C7" s="202">
        <f>'Python Migration Matrix'!C7 * ('Out-Mig Pop Extrapolation'!$CH7 / 'Out-Mig Pop Extrapolation'!$CG7)</f>
        <v>59.724473612250478</v>
      </c>
      <c r="D7" s="202">
        <f>'Python Migration Matrix'!D7 * ('Out-Mig Pop Extrapolation'!$CH7 / 'Out-Mig Pop Extrapolation'!$CG7)</f>
        <v>0</v>
      </c>
      <c r="E7" s="202">
        <f>'Python Migration Matrix'!E7 * ('Out-Mig Pop Extrapolation'!$CH7 / 'Out-Mig Pop Extrapolation'!$CG7)</f>
        <v>477.79578889800382</v>
      </c>
      <c r="F7" s="202">
        <f>'Python Migration Matrix'!F7 * ('Out-Mig Pop Extrapolation'!$CH7 / 'Out-Mig Pop Extrapolation'!$CG7)</f>
        <v>9.9540789353750796</v>
      </c>
      <c r="G7" s="202">
        <f>'Python Migration Matrix'!G7 * ('Out-Mig Pop Extrapolation'!$CH7 / 'Out-Mig Pop Extrapolation'!$CG7)</f>
        <v>2339.2085498131437</v>
      </c>
      <c r="H7" s="202">
        <f>'Python Migration Matrix'!H7 * ('Out-Mig Pop Extrapolation'!$CH7 / 'Out-Mig Pop Extrapolation'!$CG7)</f>
        <v>0</v>
      </c>
      <c r="I7" s="202">
        <f>'Python Migration Matrix'!I7 * ('Out-Mig Pop Extrapolation'!$CH7 / 'Out-Mig Pop Extrapolation'!$CG7)</f>
        <v>39.816315741500318</v>
      </c>
      <c r="J7" s="202">
        <f>'Python Migration Matrix'!J7 * ('Out-Mig Pop Extrapolation'!$CH7 / 'Out-Mig Pop Extrapolation'!$CG7)</f>
        <v>0</v>
      </c>
      <c r="K7" s="202">
        <f>'Python Migration Matrix'!K7 * ('Out-Mig Pop Extrapolation'!$CH7 / 'Out-Mig Pop Extrapolation'!$CG7)</f>
        <v>49.770394676875398</v>
      </c>
      <c r="L7" s="202">
        <f>'Python Migration Matrix'!L7 * ('Out-Mig Pop Extrapolation'!$CH7 / 'Out-Mig Pop Extrapolation'!$CG7)</f>
        <v>19.908157870750159</v>
      </c>
      <c r="M7" s="202">
        <f>'Python Migration Matrix'!M7 * ('Out-Mig Pop Extrapolation'!$CH7 / 'Out-Mig Pop Extrapolation'!$CG7)</f>
        <v>59.724473612250478</v>
      </c>
      <c r="N7" s="202">
        <f>'Python Migration Matrix'!N7 * ('Out-Mig Pop Extrapolation'!$CH7 / 'Out-Mig Pop Extrapolation'!$CG7)</f>
        <v>59.724473612250478</v>
      </c>
      <c r="O7" s="202">
        <f>'Python Migration Matrix'!O7 * ('Out-Mig Pop Extrapolation'!$CH7 / 'Out-Mig Pop Extrapolation'!$CG7)</f>
        <v>169.21934190137637</v>
      </c>
      <c r="P7" s="202">
        <f>'Python Migration Matrix'!P7 * ('Out-Mig Pop Extrapolation'!$CH7 / 'Out-Mig Pop Extrapolation'!$CG7)</f>
        <v>9.9540789353750796</v>
      </c>
      <c r="Q7" s="202">
        <f>'Python Migration Matrix'!Q7 * ('Out-Mig Pop Extrapolation'!$CH7 / 'Out-Mig Pop Extrapolation'!$CG7)</f>
        <v>0</v>
      </c>
      <c r="R7" s="202">
        <f>'Python Migration Matrix'!R7 * ('Out-Mig Pop Extrapolation'!$CH7 / 'Out-Mig Pop Extrapolation'!$CG7)</f>
        <v>79.632631483000637</v>
      </c>
      <c r="S7" s="202">
        <f>'Python Migration Matrix'!S7 * ('Out-Mig Pop Extrapolation'!$CH7 / 'Out-Mig Pop Extrapolation'!$CG7)</f>
        <v>0</v>
      </c>
      <c r="T7" s="202">
        <f>'Python Migration Matrix'!T7 * ('Out-Mig Pop Extrapolation'!$CH7 / 'Out-Mig Pop Extrapolation'!$CG7)</f>
        <v>199.08157870750159</v>
      </c>
      <c r="U7" s="202">
        <f>'Python Migration Matrix'!U7 * ('Out-Mig Pop Extrapolation'!$CH7 / 'Out-Mig Pop Extrapolation'!$CG7)</f>
        <v>0</v>
      </c>
      <c r="V7" s="202">
        <f>'Python Migration Matrix'!V7 * ('Out-Mig Pop Extrapolation'!$CH7 / 'Out-Mig Pop Extrapolation'!$CG7)</f>
        <v>408.11723635037828</v>
      </c>
      <c r="W7" s="202">
        <f>'Python Migration Matrix'!W7 * ('Out-Mig Pop Extrapolation'!$CH7 / 'Out-Mig Pop Extrapolation'!$CG7)</f>
        <v>159.26526296600127</v>
      </c>
      <c r="X7" s="202">
        <f>'Python Migration Matrix'!X7 * ('Out-Mig Pop Extrapolation'!$CH7 / 'Out-Mig Pop Extrapolation'!$CG7)</f>
        <v>0</v>
      </c>
      <c r="Y7" s="202">
        <f>'Python Migration Matrix'!Y7 * ('Out-Mig Pop Extrapolation'!$CH7 / 'Out-Mig Pop Extrapolation'!$CG7)</f>
        <v>119.44894722450096</v>
      </c>
      <c r="Z7" s="202">
        <f>'Python Migration Matrix'!Z7 * ('Out-Mig Pop Extrapolation'!$CH7 / 'Out-Mig Pop Extrapolation'!$CG7)</f>
        <v>19.908157870750159</v>
      </c>
      <c r="AA7" s="202">
        <f>'Python Migration Matrix'!AA7 * ('Out-Mig Pop Extrapolation'!$CH7 / 'Out-Mig Pop Extrapolation'!$CG7)</f>
        <v>9.9540789353750796</v>
      </c>
      <c r="AB7" s="202">
        <f>'Python Migration Matrix'!AB7 * ('Out-Mig Pop Extrapolation'!$CH7 / 'Out-Mig Pop Extrapolation'!$CG7)</f>
        <v>0</v>
      </c>
      <c r="AC7" s="202">
        <f>'Python Migration Matrix'!AC7 * ('Out-Mig Pop Extrapolation'!$CH7 / 'Out-Mig Pop Extrapolation'!$CG7)</f>
        <v>0</v>
      </c>
      <c r="AD7" s="202">
        <f>'Python Migration Matrix'!AD7 * ('Out-Mig Pop Extrapolation'!$CH7 / 'Out-Mig Pop Extrapolation'!$CG7)</f>
        <v>0</v>
      </c>
      <c r="AE7" s="202">
        <f>'Python Migration Matrix'!AE7 * ('Out-Mig Pop Extrapolation'!$CH7 / 'Out-Mig Pop Extrapolation'!$CG7)</f>
        <v>1035.2242092790084</v>
      </c>
      <c r="AF7" s="202">
        <f>'Python Migration Matrix'!AF7 * ('Out-Mig Pop Extrapolation'!$CH7 / 'Out-Mig Pop Extrapolation'!$CG7)</f>
        <v>9.9540789353750796</v>
      </c>
      <c r="AG7" s="202">
        <f>'Python Migration Matrix'!AG7 * ('Out-Mig Pop Extrapolation'!$CH7 / 'Out-Mig Pop Extrapolation'!$CG7)</f>
        <v>0</v>
      </c>
      <c r="AH7" s="202">
        <f>'Python Migration Matrix'!AH7 * ('Out-Mig Pop Extrapolation'!$CH7 / 'Out-Mig Pop Extrapolation'!$CG7)</f>
        <v>9.9540789353750796</v>
      </c>
      <c r="AI7" s="202">
        <f>'Python Migration Matrix'!AI7 * ('Out-Mig Pop Extrapolation'!$CH7 / 'Out-Mig Pop Extrapolation'!$CG7)</f>
        <v>109.49486828912588</v>
      </c>
      <c r="AJ7" s="202">
        <f>'Python Migration Matrix'!AJ7 * ('Out-Mig Pop Extrapolation'!$CH7 / 'Out-Mig Pop Extrapolation'!$CG7)</f>
        <v>9.9540789353750796</v>
      </c>
      <c r="AK7" s="202">
        <f>'Python Migration Matrix'!AK7 * ('Out-Mig Pop Extrapolation'!$CH7 / 'Out-Mig Pop Extrapolation'!$CG7)</f>
        <v>9.9540789353750796</v>
      </c>
      <c r="AL7" s="202">
        <f>'Python Migration Matrix'!AL7 * ('Out-Mig Pop Extrapolation'!$CH7 / 'Out-Mig Pop Extrapolation'!$CG7)</f>
        <v>19.908157870750159</v>
      </c>
      <c r="AM7" s="202">
        <f>'Python Migration Matrix'!AM7 * ('Out-Mig Pop Extrapolation'!$CH7 / 'Out-Mig Pop Extrapolation'!$CG7)</f>
        <v>9.9540789353750796</v>
      </c>
      <c r="AN7" s="202">
        <f>'Python Migration Matrix'!AN7 * ('Out-Mig Pop Extrapolation'!$CH7 / 'Out-Mig Pop Extrapolation'!$CG7)</f>
        <v>378.254999544253</v>
      </c>
      <c r="AO7" s="202">
        <f>'Python Migration Matrix'!AO7 * ('Out-Mig Pop Extrapolation'!$CH7 / 'Out-Mig Pop Extrapolation'!$CG7)</f>
        <v>0</v>
      </c>
      <c r="AP7" s="202">
        <f>'Python Migration Matrix'!AP7 * ('Out-Mig Pop Extrapolation'!$CH7 / 'Out-Mig Pop Extrapolation'!$CG7)</f>
        <v>19.908157870750159</v>
      </c>
      <c r="AQ7" s="202">
        <f>'Python Migration Matrix'!AQ7 * ('Out-Mig Pop Extrapolation'!$CH7 / 'Out-Mig Pop Extrapolation'!$CG7)</f>
        <v>0</v>
      </c>
      <c r="AR7" s="202">
        <f>'Python Migration Matrix'!AR7 * ('Out-Mig Pop Extrapolation'!$CH7 / 'Out-Mig Pop Extrapolation'!$CG7)</f>
        <v>0</v>
      </c>
      <c r="AS7" s="202">
        <f>'Python Migration Matrix'!AS7 * ('Out-Mig Pop Extrapolation'!$CH7 / 'Out-Mig Pop Extrapolation'!$CG7)</f>
        <v>0</v>
      </c>
      <c r="AT7" s="202">
        <f>'Python Migration Matrix'!AT7 * ('Out-Mig Pop Extrapolation'!$CH7 / 'Out-Mig Pop Extrapolation'!$CG7)</f>
        <v>627.10697292863006</v>
      </c>
      <c r="AU7" s="202">
        <f>'Python Migration Matrix'!AU7 * ('Out-Mig Pop Extrapolation'!$CH7 / 'Out-Mig Pop Extrapolation'!$CG7)</f>
        <v>69.678552547625557</v>
      </c>
      <c r="AV7" s="202">
        <f>'Python Migration Matrix'!AV7 * ('Out-Mig Pop Extrapolation'!$CH7 / 'Out-Mig Pop Extrapolation'!$CG7)</f>
        <v>169.21934190137637</v>
      </c>
      <c r="AW7" s="202">
        <f>'Python Migration Matrix'!AW7 * ('Out-Mig Pop Extrapolation'!$CH7 / 'Out-Mig Pop Extrapolation'!$CG7)</f>
        <v>19.908157870750159</v>
      </c>
      <c r="AX7" s="202">
        <f>'Python Migration Matrix'!AX7 * ('Out-Mig Pop Extrapolation'!$CH7 / 'Out-Mig Pop Extrapolation'!$CG7)</f>
        <v>0</v>
      </c>
      <c r="AY7" s="202">
        <f>'Python Migration Matrix'!AY7 * ('Out-Mig Pop Extrapolation'!$CH7 / 'Out-Mig Pop Extrapolation'!$CG7)</f>
        <v>0</v>
      </c>
      <c r="AZ7" s="202">
        <f>'Python Migration Matrix'!AZ7 * ('Out-Mig Pop Extrapolation'!$CH7 / 'Out-Mig Pop Extrapolation'!$CG7)</f>
        <v>487.74986783337891</v>
      </c>
      <c r="BA7" s="202">
        <f>'Python Migration Matrix'!BA7 * ('Out-Mig Pop Extrapolation'!$CH7 / 'Out-Mig Pop Extrapolation'!$CG7)</f>
        <v>129.40302615987605</v>
      </c>
      <c r="BB7" s="202">
        <f>'Python Migration Matrix'!BB7 * ('Out-Mig Pop Extrapolation'!$CH7 / 'Out-Mig Pop Extrapolation'!$CG7)</f>
        <v>298.62236806125236</v>
      </c>
      <c r="BC7" s="202">
        <f>'Python Migration Matrix'!BC7 * ('Out-Mig Pop Extrapolation'!$CH7 / 'Out-Mig Pop Extrapolation'!$CG7)</f>
        <v>209.03565764287669</v>
      </c>
      <c r="BD7" s="202">
        <f>'Python Migration Matrix'!BD7 * ('Out-Mig Pop Extrapolation'!$CH7 / 'Out-Mig Pop Extrapolation'!$CG7)</f>
        <v>19.908157870750159</v>
      </c>
      <c r="BE7" s="202">
        <f>'Python Migration Matrix'!BE7 * ('Out-Mig Pop Extrapolation'!$CH7 / 'Out-Mig Pop Extrapolation'!$CG7)</f>
        <v>89.586710418375716</v>
      </c>
      <c r="BF7" s="202">
        <f>'Python Migration Matrix'!BF7 * ('Out-Mig Pop Extrapolation'!$CH7 / 'Out-Mig Pop Extrapolation'!$CG7)</f>
        <v>9.9540789353750796</v>
      </c>
      <c r="BG7" s="202">
        <f>'Python Migration Matrix'!BG7 * ('Out-Mig Pop Extrapolation'!$CH7 / 'Out-Mig Pop Extrapolation'!$CG7)</f>
        <v>248.851973384377</v>
      </c>
      <c r="BH7" s="202">
        <f>'Python Migration Matrix'!BH7 * ('Out-Mig Pop Extrapolation'!$CH7 / 'Out-Mig Pop Extrapolation'!$CG7)</f>
        <v>39.816315741500318</v>
      </c>
      <c r="BI7" s="202">
        <f>'Python Migration Matrix'!BI7 * ('Out-Mig Pop Extrapolation'!$CH7 / 'Out-Mig Pop Extrapolation'!$CG7)</f>
        <v>0</v>
      </c>
      <c r="BJ7" s="202">
        <f>'Python Migration Matrix'!BJ7 * ('Out-Mig Pop Extrapolation'!$CH7 / 'Out-Mig Pop Extrapolation'!$CG7)</f>
        <v>0</v>
      </c>
      <c r="BK7" s="202">
        <f>'Python Migration Matrix'!BK7 * ('Out-Mig Pop Extrapolation'!$CH7 / 'Out-Mig Pop Extrapolation'!$CG7)</f>
        <v>59.724473612250478</v>
      </c>
      <c r="BL7" s="202">
        <f>'Python Migration Matrix'!BL7 * ('Out-Mig Pop Extrapolation'!$CH7 / 'Out-Mig Pop Extrapolation'!$CG7)</f>
        <v>49.770394676875398</v>
      </c>
      <c r="BM7" s="202">
        <f>'Python Migration Matrix'!BM7 * ('Out-Mig Pop Extrapolation'!$CH7 / 'Out-Mig Pop Extrapolation'!$CG7)</f>
        <v>0</v>
      </c>
      <c r="BN7" s="202">
        <f>'Python Migration Matrix'!BN7 * ('Out-Mig Pop Extrapolation'!$CH7 / 'Out-Mig Pop Extrapolation'!$CG7)</f>
        <v>49.770394676875398</v>
      </c>
      <c r="BO7" s="202">
        <f>'Python Migration Matrix'!BO7 * ('Out-Mig Pop Extrapolation'!$CH7 / 'Out-Mig Pop Extrapolation'!$CG7)</f>
        <v>0</v>
      </c>
      <c r="BP7" s="202">
        <f>'Python Migration Matrix'!BP7 * ('Out-Mig Pop Extrapolation'!$CH7 / 'Out-Mig Pop Extrapolation'!$CG7)</f>
        <v>49.770394676875398</v>
      </c>
      <c r="BQ7" s="202">
        <f>'Python Migration Matrix'!BQ7 * ('Out-Mig Pop Extrapolation'!$CH7 / 'Out-Mig Pop Extrapolation'!$CG7)</f>
        <v>59.724473612250478</v>
      </c>
      <c r="BR7" s="202">
        <f>'Python Migration Matrix'!BR7 * ('Out-Mig Pop Extrapolation'!$CH7 / 'Out-Mig Pop Extrapolation'!$CG7)</f>
        <v>59.724473612250478</v>
      </c>
      <c r="BS7" s="202">
        <f>'Python Migration Matrix'!BS7 * ('Out-Mig Pop Extrapolation'!$CH7 / 'Out-Mig Pop Extrapolation'!$CG7)</f>
        <v>0</v>
      </c>
      <c r="BT7" s="202">
        <f>'Python Migration Matrix'!BT7 * ('Out-Mig Pop Extrapolation'!$CH7 / 'Out-Mig Pop Extrapolation'!$CG7)</f>
        <v>9.9540789353750796</v>
      </c>
      <c r="BU7" s="202">
        <f>'Python Migration Matrix'!BU7 * ('Out-Mig Pop Extrapolation'!$CH7 / 'Out-Mig Pop Extrapolation'!$CG7)</f>
        <v>49.770394676875398</v>
      </c>
      <c r="BV7" s="202">
        <f>'Python Migration Matrix'!BV7 * ('Out-Mig Pop Extrapolation'!$CH7 / 'Out-Mig Pop Extrapolation'!$CG7)</f>
        <v>129.40302615987605</v>
      </c>
      <c r="BW7" s="202">
        <f>'Python Migration Matrix'!BW7 * ('Out-Mig Pop Extrapolation'!$CH7 / 'Out-Mig Pop Extrapolation'!$CG7)</f>
        <v>885.91302524838204</v>
      </c>
      <c r="BX7" s="202">
        <f>'Python Migration Matrix'!BX7 * ('Out-Mig Pop Extrapolation'!$CH7 / 'Out-Mig Pop Extrapolation'!$CG7)</f>
        <v>447.9335520918786</v>
      </c>
      <c r="BY7" s="202">
        <f>'Python Migration Matrix'!BY7 * ('Out-Mig Pop Extrapolation'!$CH7 / 'Out-Mig Pop Extrapolation'!$CG7)</f>
        <v>656.96920973475528</v>
      </c>
      <c r="BZ7" s="202">
        <f>'Python Migration Matrix'!BZ7 * ('Out-Mig Pop Extrapolation'!$CH7 / 'Out-Mig Pop Extrapolation'!$CG7)</f>
        <v>0</v>
      </c>
      <c r="CA7" s="202">
        <f>'Python Migration Matrix'!CA7 * ('Out-Mig Pop Extrapolation'!$CH7 / 'Out-Mig Pop Extrapolation'!$CG7)</f>
        <v>0</v>
      </c>
      <c r="CB7" s="202">
        <f>'Python Migration Matrix'!CB7 * ('Out-Mig Pop Extrapolation'!$CH7 / 'Out-Mig Pop Extrapolation'!$CG7)</f>
        <v>29.862236806125239</v>
      </c>
      <c r="CC7" s="202">
        <f>'Python Migration Matrix'!CC7 * ('Out-Mig Pop Extrapolation'!$CH7 / 'Out-Mig Pop Extrapolation'!$CG7)</f>
        <v>49.770394676875398</v>
      </c>
      <c r="CD7" s="202">
        <f>'Python Migration Matrix'!CD7 * ('Out-Mig Pop Extrapolation'!$CH7 / 'Out-Mig Pop Extrapolation'!$CG7)</f>
        <v>0</v>
      </c>
      <c r="CE7" s="202">
        <f>'Python Migration Matrix'!CE7 * ('Out-Mig Pop Extrapolation'!$CH7 / 'Out-Mig Pop Extrapolation'!$CG7)</f>
        <v>0</v>
      </c>
      <c r="CF7" s="202">
        <f>'Python Migration Matrix'!CF7 * ('Out-Mig Pop Extrapolation'!$CH7 / 'Out-Mig Pop Extrapolation'!$CG7)</f>
        <v>547.47434144562942</v>
      </c>
      <c r="CG7" s="202">
        <v>54855</v>
      </c>
      <c r="CH7" s="217">
        <v>546031</v>
      </c>
    </row>
    <row r="8" spans="1:86">
      <c r="A8" s="148" t="s">
        <v>2154</v>
      </c>
      <c r="B8" s="202">
        <f>'Python Migration Matrix'!B8 * ('Out-Mig Pop Extrapolation'!$CH8 / 'Out-Mig Pop Extrapolation'!$CG8)</f>
        <v>0</v>
      </c>
      <c r="C8" s="202">
        <f>'Python Migration Matrix'!C8 * ('Out-Mig Pop Extrapolation'!$CH8 / 'Out-Mig Pop Extrapolation'!$CG8)</f>
        <v>0</v>
      </c>
      <c r="D8" s="202">
        <f>'Python Migration Matrix'!D8 * ('Out-Mig Pop Extrapolation'!$CH8 / 'Out-Mig Pop Extrapolation'!$CG8)</f>
        <v>0</v>
      </c>
      <c r="E8" s="202">
        <f>'Python Migration Matrix'!E8 * ('Out-Mig Pop Extrapolation'!$CH8 / 'Out-Mig Pop Extrapolation'!$CG8)</f>
        <v>0</v>
      </c>
      <c r="F8" s="202">
        <f>'Python Migration Matrix'!F8 * ('Out-Mig Pop Extrapolation'!$CH8 / 'Out-Mig Pop Extrapolation'!$CG8)</f>
        <v>0</v>
      </c>
      <c r="G8" s="202">
        <f>'Python Migration Matrix'!G8 * ('Out-Mig Pop Extrapolation'!$CH8 / 'Out-Mig Pop Extrapolation'!$CG8)</f>
        <v>0</v>
      </c>
      <c r="H8" s="202">
        <f>'Python Migration Matrix'!H8 * ('Out-Mig Pop Extrapolation'!$CH8 / 'Out-Mig Pop Extrapolation'!$CG8)</f>
        <v>15857.132886801897</v>
      </c>
      <c r="I8" s="202">
        <f>'Python Migration Matrix'!I8 * ('Out-Mig Pop Extrapolation'!$CH8 / 'Out-Mig Pop Extrapolation'!$CG8)</f>
        <v>0</v>
      </c>
      <c r="J8" s="202">
        <f>'Python Migration Matrix'!J8 * ('Out-Mig Pop Extrapolation'!$CH8 / 'Out-Mig Pop Extrapolation'!$CG8)</f>
        <v>34.958405835101182</v>
      </c>
      <c r="K8" s="202">
        <f>'Python Migration Matrix'!K8 * ('Out-Mig Pop Extrapolation'!$CH8 / 'Out-Mig Pop Extrapolation'!$CG8)</f>
        <v>0</v>
      </c>
      <c r="L8" s="202">
        <f>'Python Migration Matrix'!L8 * ('Out-Mig Pop Extrapolation'!$CH8 / 'Out-Mig Pop Extrapolation'!$CG8)</f>
        <v>20.975043501060711</v>
      </c>
      <c r="M8" s="202">
        <f>'Python Migration Matrix'!M8 * ('Out-Mig Pop Extrapolation'!$CH8 / 'Out-Mig Pop Extrapolation'!$CG8)</f>
        <v>0</v>
      </c>
      <c r="N8" s="202">
        <f>'Python Migration Matrix'!N8 * ('Out-Mig Pop Extrapolation'!$CH8 / 'Out-Mig Pop Extrapolation'!$CG8)</f>
        <v>0</v>
      </c>
      <c r="O8" s="202">
        <f>'Python Migration Matrix'!O8 * ('Out-Mig Pop Extrapolation'!$CH8 / 'Out-Mig Pop Extrapolation'!$CG8)</f>
        <v>0</v>
      </c>
      <c r="P8" s="202">
        <f>'Python Migration Matrix'!P8 * ('Out-Mig Pop Extrapolation'!$CH8 / 'Out-Mig Pop Extrapolation'!$CG8)</f>
        <v>0</v>
      </c>
      <c r="Q8" s="202">
        <f>'Python Migration Matrix'!Q8 * ('Out-Mig Pop Extrapolation'!$CH8 / 'Out-Mig Pop Extrapolation'!$CG8)</f>
        <v>0</v>
      </c>
      <c r="R8" s="202">
        <f>'Python Migration Matrix'!R8 * ('Out-Mig Pop Extrapolation'!$CH8 / 'Out-Mig Pop Extrapolation'!$CG8)</f>
        <v>0</v>
      </c>
      <c r="S8" s="202">
        <f>'Python Migration Matrix'!S8 * ('Out-Mig Pop Extrapolation'!$CH8 / 'Out-Mig Pop Extrapolation'!$CG8)</f>
        <v>0</v>
      </c>
      <c r="T8" s="202">
        <f>'Python Migration Matrix'!T8 * ('Out-Mig Pop Extrapolation'!$CH8 / 'Out-Mig Pop Extrapolation'!$CG8)</f>
        <v>0</v>
      </c>
      <c r="U8" s="202">
        <f>'Python Migration Matrix'!U8 * ('Out-Mig Pop Extrapolation'!$CH8 / 'Out-Mig Pop Extrapolation'!$CG8)</f>
        <v>0</v>
      </c>
      <c r="V8" s="202">
        <f>'Python Migration Matrix'!V8 * ('Out-Mig Pop Extrapolation'!$CH8 / 'Out-Mig Pop Extrapolation'!$CG8)</f>
        <v>0</v>
      </c>
      <c r="W8" s="202">
        <f>'Python Migration Matrix'!W8 * ('Out-Mig Pop Extrapolation'!$CH8 / 'Out-Mig Pop Extrapolation'!$CG8)</f>
        <v>0</v>
      </c>
      <c r="X8" s="202">
        <f>'Python Migration Matrix'!X8 * ('Out-Mig Pop Extrapolation'!$CH8 / 'Out-Mig Pop Extrapolation'!$CG8)</f>
        <v>0</v>
      </c>
      <c r="Y8" s="202">
        <f>'Python Migration Matrix'!Y8 * ('Out-Mig Pop Extrapolation'!$CH8 / 'Out-Mig Pop Extrapolation'!$CG8)</f>
        <v>0</v>
      </c>
      <c r="Z8" s="202">
        <f>'Python Migration Matrix'!Z8 * ('Out-Mig Pop Extrapolation'!$CH8 / 'Out-Mig Pop Extrapolation'!$CG8)</f>
        <v>0</v>
      </c>
      <c r="AA8" s="202">
        <f>'Python Migration Matrix'!AA8 * ('Out-Mig Pop Extrapolation'!$CH8 / 'Out-Mig Pop Extrapolation'!$CG8)</f>
        <v>0</v>
      </c>
      <c r="AB8" s="202">
        <f>'Python Migration Matrix'!AB8 * ('Out-Mig Pop Extrapolation'!$CH8 / 'Out-Mig Pop Extrapolation'!$CG8)</f>
        <v>0</v>
      </c>
      <c r="AC8" s="202">
        <f>'Python Migration Matrix'!AC8 * ('Out-Mig Pop Extrapolation'!$CH8 / 'Out-Mig Pop Extrapolation'!$CG8)</f>
        <v>0</v>
      </c>
      <c r="AD8" s="202">
        <f>'Python Migration Matrix'!AD8 * ('Out-Mig Pop Extrapolation'!$CH8 / 'Out-Mig Pop Extrapolation'!$CG8)</f>
        <v>0</v>
      </c>
      <c r="AE8" s="202">
        <f>'Python Migration Matrix'!AE8 * ('Out-Mig Pop Extrapolation'!$CH8 / 'Out-Mig Pop Extrapolation'!$CG8)</f>
        <v>0</v>
      </c>
      <c r="AF8" s="202">
        <f>'Python Migration Matrix'!AF8 * ('Out-Mig Pop Extrapolation'!$CH8 / 'Out-Mig Pop Extrapolation'!$CG8)</f>
        <v>0</v>
      </c>
      <c r="AG8" s="202">
        <f>'Python Migration Matrix'!AG8 * ('Out-Mig Pop Extrapolation'!$CH8 / 'Out-Mig Pop Extrapolation'!$CG8)</f>
        <v>0</v>
      </c>
      <c r="AH8" s="202">
        <f>'Python Migration Matrix'!AH8 * ('Out-Mig Pop Extrapolation'!$CH8 / 'Out-Mig Pop Extrapolation'!$CG8)</f>
        <v>0</v>
      </c>
      <c r="AI8" s="202">
        <f>'Python Migration Matrix'!AI8 * ('Out-Mig Pop Extrapolation'!$CH8 / 'Out-Mig Pop Extrapolation'!$CG8)</f>
        <v>0</v>
      </c>
      <c r="AJ8" s="202">
        <f>'Python Migration Matrix'!AJ8 * ('Out-Mig Pop Extrapolation'!$CH8 / 'Out-Mig Pop Extrapolation'!$CG8)</f>
        <v>0</v>
      </c>
      <c r="AK8" s="202">
        <f>'Python Migration Matrix'!AK8 * ('Out-Mig Pop Extrapolation'!$CH8 / 'Out-Mig Pop Extrapolation'!$CG8)</f>
        <v>0</v>
      </c>
      <c r="AL8" s="202">
        <f>'Python Migration Matrix'!AL8 * ('Out-Mig Pop Extrapolation'!$CH8 / 'Out-Mig Pop Extrapolation'!$CG8)</f>
        <v>0</v>
      </c>
      <c r="AM8" s="202">
        <f>'Python Migration Matrix'!AM8 * ('Out-Mig Pop Extrapolation'!$CH8 / 'Out-Mig Pop Extrapolation'!$CG8)</f>
        <v>0</v>
      </c>
      <c r="AN8" s="202">
        <f>'Python Migration Matrix'!AN8 * ('Out-Mig Pop Extrapolation'!$CH8 / 'Out-Mig Pop Extrapolation'!$CG8)</f>
        <v>6.9916811670202366</v>
      </c>
      <c r="AO8" s="202">
        <f>'Python Migration Matrix'!AO8 * ('Out-Mig Pop Extrapolation'!$CH8 / 'Out-Mig Pop Extrapolation'!$CG8)</f>
        <v>0</v>
      </c>
      <c r="AP8" s="202">
        <f>'Python Migration Matrix'!AP8 * ('Out-Mig Pop Extrapolation'!$CH8 / 'Out-Mig Pop Extrapolation'!$CG8)</f>
        <v>0</v>
      </c>
      <c r="AQ8" s="202">
        <f>'Python Migration Matrix'!AQ8 * ('Out-Mig Pop Extrapolation'!$CH8 / 'Out-Mig Pop Extrapolation'!$CG8)</f>
        <v>0</v>
      </c>
      <c r="AR8" s="202">
        <f>'Python Migration Matrix'!AR8 * ('Out-Mig Pop Extrapolation'!$CH8 / 'Out-Mig Pop Extrapolation'!$CG8)</f>
        <v>0</v>
      </c>
      <c r="AS8" s="202">
        <f>'Python Migration Matrix'!AS8 * ('Out-Mig Pop Extrapolation'!$CH8 / 'Out-Mig Pop Extrapolation'!$CG8)</f>
        <v>0</v>
      </c>
      <c r="AT8" s="202">
        <f>'Python Migration Matrix'!AT8 * ('Out-Mig Pop Extrapolation'!$CH8 / 'Out-Mig Pop Extrapolation'!$CG8)</f>
        <v>0</v>
      </c>
      <c r="AU8" s="202">
        <f>'Python Migration Matrix'!AU8 * ('Out-Mig Pop Extrapolation'!$CH8 / 'Out-Mig Pop Extrapolation'!$CG8)</f>
        <v>0</v>
      </c>
      <c r="AV8" s="202">
        <f>'Python Migration Matrix'!AV8 * ('Out-Mig Pop Extrapolation'!$CH8 / 'Out-Mig Pop Extrapolation'!$CG8)</f>
        <v>0</v>
      </c>
      <c r="AW8" s="202">
        <f>'Python Migration Matrix'!AW8 * ('Out-Mig Pop Extrapolation'!$CH8 / 'Out-Mig Pop Extrapolation'!$CG8)</f>
        <v>0</v>
      </c>
      <c r="AX8" s="202">
        <f>'Python Migration Matrix'!AX8 * ('Out-Mig Pop Extrapolation'!$CH8 / 'Out-Mig Pop Extrapolation'!$CG8)</f>
        <v>0</v>
      </c>
      <c r="AY8" s="202">
        <f>'Python Migration Matrix'!AY8 * ('Out-Mig Pop Extrapolation'!$CH8 / 'Out-Mig Pop Extrapolation'!$CG8)</f>
        <v>0</v>
      </c>
      <c r="AZ8" s="202">
        <f>'Python Migration Matrix'!AZ8 * ('Out-Mig Pop Extrapolation'!$CH8 / 'Out-Mig Pop Extrapolation'!$CG8)</f>
        <v>0</v>
      </c>
      <c r="BA8" s="202">
        <f>'Python Migration Matrix'!BA8 * ('Out-Mig Pop Extrapolation'!$CH8 / 'Out-Mig Pop Extrapolation'!$CG8)</f>
        <v>0</v>
      </c>
      <c r="BB8" s="202">
        <f>'Python Migration Matrix'!BB8 * ('Out-Mig Pop Extrapolation'!$CH8 / 'Out-Mig Pop Extrapolation'!$CG8)</f>
        <v>13.983362334040473</v>
      </c>
      <c r="BC8" s="202">
        <f>'Python Migration Matrix'!BC8 * ('Out-Mig Pop Extrapolation'!$CH8 / 'Out-Mig Pop Extrapolation'!$CG8)</f>
        <v>0</v>
      </c>
      <c r="BD8" s="202">
        <f>'Python Migration Matrix'!BD8 * ('Out-Mig Pop Extrapolation'!$CH8 / 'Out-Mig Pop Extrapolation'!$CG8)</f>
        <v>0</v>
      </c>
      <c r="BE8" s="202">
        <f>'Python Migration Matrix'!BE8 * ('Out-Mig Pop Extrapolation'!$CH8 / 'Out-Mig Pop Extrapolation'!$CG8)</f>
        <v>0</v>
      </c>
      <c r="BF8" s="202">
        <f>'Python Migration Matrix'!BF8 * ('Out-Mig Pop Extrapolation'!$CH8 / 'Out-Mig Pop Extrapolation'!$CG8)</f>
        <v>0</v>
      </c>
      <c r="BG8" s="202">
        <f>'Python Migration Matrix'!BG8 * ('Out-Mig Pop Extrapolation'!$CH8 / 'Out-Mig Pop Extrapolation'!$CG8)</f>
        <v>0</v>
      </c>
      <c r="BH8" s="202">
        <f>'Python Migration Matrix'!BH8 * ('Out-Mig Pop Extrapolation'!$CH8 / 'Out-Mig Pop Extrapolation'!$CG8)</f>
        <v>0</v>
      </c>
      <c r="BI8" s="202">
        <f>'Python Migration Matrix'!BI8 * ('Out-Mig Pop Extrapolation'!$CH8 / 'Out-Mig Pop Extrapolation'!$CG8)</f>
        <v>0</v>
      </c>
      <c r="BJ8" s="202">
        <f>'Python Migration Matrix'!BJ8 * ('Out-Mig Pop Extrapolation'!$CH8 / 'Out-Mig Pop Extrapolation'!$CG8)</f>
        <v>0</v>
      </c>
      <c r="BK8" s="202">
        <f>'Python Migration Matrix'!BK8 * ('Out-Mig Pop Extrapolation'!$CH8 / 'Out-Mig Pop Extrapolation'!$CG8)</f>
        <v>0</v>
      </c>
      <c r="BL8" s="202">
        <f>'Python Migration Matrix'!BL8 * ('Out-Mig Pop Extrapolation'!$CH8 / 'Out-Mig Pop Extrapolation'!$CG8)</f>
        <v>0</v>
      </c>
      <c r="BM8" s="202">
        <f>'Python Migration Matrix'!BM8 * ('Out-Mig Pop Extrapolation'!$CH8 / 'Out-Mig Pop Extrapolation'!$CG8)</f>
        <v>0</v>
      </c>
      <c r="BN8" s="202">
        <f>'Python Migration Matrix'!BN8 * ('Out-Mig Pop Extrapolation'!$CH8 / 'Out-Mig Pop Extrapolation'!$CG8)</f>
        <v>0</v>
      </c>
      <c r="BO8" s="202">
        <f>'Python Migration Matrix'!BO8 * ('Out-Mig Pop Extrapolation'!$CH8 / 'Out-Mig Pop Extrapolation'!$CG8)</f>
        <v>27.966724668080946</v>
      </c>
      <c r="BP8" s="202">
        <f>'Python Migration Matrix'!BP8 * ('Out-Mig Pop Extrapolation'!$CH8 / 'Out-Mig Pop Extrapolation'!$CG8)</f>
        <v>0</v>
      </c>
      <c r="BQ8" s="202">
        <f>'Python Migration Matrix'!BQ8 * ('Out-Mig Pop Extrapolation'!$CH8 / 'Out-Mig Pop Extrapolation'!$CG8)</f>
        <v>0</v>
      </c>
      <c r="BR8" s="202">
        <f>'Python Migration Matrix'!BR8 * ('Out-Mig Pop Extrapolation'!$CH8 / 'Out-Mig Pop Extrapolation'!$CG8)</f>
        <v>0</v>
      </c>
      <c r="BS8" s="202">
        <f>'Python Migration Matrix'!BS8 * ('Out-Mig Pop Extrapolation'!$CH8 / 'Out-Mig Pop Extrapolation'!$CG8)</f>
        <v>0</v>
      </c>
      <c r="BT8" s="202">
        <f>'Python Migration Matrix'!BT8 * ('Out-Mig Pop Extrapolation'!$CH8 / 'Out-Mig Pop Extrapolation'!$CG8)</f>
        <v>0</v>
      </c>
      <c r="BU8" s="202">
        <f>'Python Migration Matrix'!BU8 * ('Out-Mig Pop Extrapolation'!$CH8 / 'Out-Mig Pop Extrapolation'!$CG8)</f>
        <v>0</v>
      </c>
      <c r="BV8" s="202">
        <f>'Python Migration Matrix'!BV8 * ('Out-Mig Pop Extrapolation'!$CH8 / 'Out-Mig Pop Extrapolation'!$CG8)</f>
        <v>125.85026100636426</v>
      </c>
      <c r="BW8" s="202">
        <f>'Python Migration Matrix'!BW8 * ('Out-Mig Pop Extrapolation'!$CH8 / 'Out-Mig Pop Extrapolation'!$CG8)</f>
        <v>0</v>
      </c>
      <c r="BX8" s="202">
        <f>'Python Migration Matrix'!BX8 * ('Out-Mig Pop Extrapolation'!$CH8 / 'Out-Mig Pop Extrapolation'!$CG8)</f>
        <v>0</v>
      </c>
      <c r="BY8" s="202">
        <f>'Python Migration Matrix'!BY8 * ('Out-Mig Pop Extrapolation'!$CH8 / 'Out-Mig Pop Extrapolation'!$CG8)</f>
        <v>0</v>
      </c>
      <c r="BZ8" s="202">
        <f>'Python Migration Matrix'!BZ8 * ('Out-Mig Pop Extrapolation'!$CH8 / 'Out-Mig Pop Extrapolation'!$CG8)</f>
        <v>0</v>
      </c>
      <c r="CA8" s="202">
        <f>'Python Migration Matrix'!CA8 * ('Out-Mig Pop Extrapolation'!$CH8 / 'Out-Mig Pop Extrapolation'!$CG8)</f>
        <v>0</v>
      </c>
      <c r="CB8" s="202">
        <f>'Python Migration Matrix'!CB8 * ('Out-Mig Pop Extrapolation'!$CH8 / 'Out-Mig Pop Extrapolation'!$CG8)</f>
        <v>0</v>
      </c>
      <c r="CC8" s="202">
        <f>'Python Migration Matrix'!CC8 * ('Out-Mig Pop Extrapolation'!$CH8 / 'Out-Mig Pop Extrapolation'!$CG8)</f>
        <v>0</v>
      </c>
      <c r="CD8" s="202">
        <f>'Python Migration Matrix'!CD8 * ('Out-Mig Pop Extrapolation'!$CH8 / 'Out-Mig Pop Extrapolation'!$CG8)</f>
        <v>0</v>
      </c>
      <c r="CE8" s="202">
        <f>'Python Migration Matrix'!CE8 * ('Out-Mig Pop Extrapolation'!$CH8 / 'Out-Mig Pop Extrapolation'!$CG8)</f>
        <v>0</v>
      </c>
      <c r="CF8" s="202">
        <f>'Python Migration Matrix'!CF8 * ('Out-Mig Pop Extrapolation'!$CH8 / 'Out-Mig Pop Extrapolation'!$CG8)</f>
        <v>27.966724668080946</v>
      </c>
      <c r="CG8" s="202">
        <v>41953</v>
      </c>
      <c r="CH8" s="217">
        <v>293322</v>
      </c>
    </row>
    <row r="9" spans="1:86">
      <c r="A9" s="166" t="s">
        <v>2188</v>
      </c>
      <c r="B9" s="202">
        <f>'Python Migration Matrix'!B9 * ('Out-Mig Pop Extrapolation'!$CH9 / 'Out-Mig Pop Extrapolation'!$CG9)</f>
        <v>0</v>
      </c>
      <c r="C9" s="202">
        <f>'Python Migration Matrix'!C9 * ('Out-Mig Pop Extrapolation'!$CH9 / 'Out-Mig Pop Extrapolation'!$CG9)</f>
        <v>10.019120626083915</v>
      </c>
      <c r="D9" s="202">
        <f>'Python Migration Matrix'!D9 * ('Out-Mig Pop Extrapolation'!$CH9 / 'Out-Mig Pop Extrapolation'!$CG9)</f>
        <v>0</v>
      </c>
      <c r="E9" s="202">
        <f>'Python Migration Matrix'!E9 * ('Out-Mig Pop Extrapolation'!$CH9 / 'Out-Mig Pop Extrapolation'!$CG9)</f>
        <v>30.057361878251744</v>
      </c>
      <c r="F9" s="202">
        <f>'Python Migration Matrix'!F9 * ('Out-Mig Pop Extrapolation'!$CH9 / 'Out-Mig Pop Extrapolation'!$CG9)</f>
        <v>140.2676887651748</v>
      </c>
      <c r="G9" s="202">
        <f>'Python Migration Matrix'!G9 * ('Out-Mig Pop Extrapolation'!$CH9 / 'Out-Mig Pop Extrapolation'!$CG9)</f>
        <v>0</v>
      </c>
      <c r="H9" s="202">
        <f>'Python Migration Matrix'!H9 * ('Out-Mig Pop Extrapolation'!$CH9 / 'Out-Mig Pop Extrapolation'!$CG9)</f>
        <v>0</v>
      </c>
      <c r="I9" s="202">
        <f>'Python Migration Matrix'!I9 * ('Out-Mig Pop Extrapolation'!$CH9 / 'Out-Mig Pop Extrapolation'!$CG9)</f>
        <v>6071.5870994068518</v>
      </c>
      <c r="J9" s="202">
        <f>'Python Migration Matrix'!J9 * ('Out-Mig Pop Extrapolation'!$CH9 / 'Out-Mig Pop Extrapolation'!$CG9)</f>
        <v>0</v>
      </c>
      <c r="K9" s="202">
        <f>'Python Migration Matrix'!K9 * ('Out-Mig Pop Extrapolation'!$CH9 / 'Out-Mig Pop Extrapolation'!$CG9)</f>
        <v>440.84130754769222</v>
      </c>
      <c r="L9" s="202">
        <f>'Python Migration Matrix'!L9 * ('Out-Mig Pop Extrapolation'!$CH9 / 'Out-Mig Pop Extrapolation'!$CG9)</f>
        <v>70.133844382587398</v>
      </c>
      <c r="M9" s="202">
        <f>'Python Migration Matrix'!M9 * ('Out-Mig Pop Extrapolation'!$CH9 / 'Out-Mig Pop Extrapolation'!$CG9)</f>
        <v>10.019120626083915</v>
      </c>
      <c r="N9" s="202">
        <f>'Python Migration Matrix'!N9 * ('Out-Mig Pop Extrapolation'!$CH9 / 'Out-Mig Pop Extrapolation'!$CG9)</f>
        <v>70.133844382587398</v>
      </c>
      <c r="O9" s="202">
        <f>'Python Migration Matrix'!O9 * ('Out-Mig Pop Extrapolation'!$CH9 / 'Out-Mig Pop Extrapolation'!$CG9)</f>
        <v>470.89866942594398</v>
      </c>
      <c r="P9" s="202">
        <f>'Python Migration Matrix'!P9 * ('Out-Mig Pop Extrapolation'!$CH9 / 'Out-Mig Pop Extrapolation'!$CG9)</f>
        <v>120.22944751300697</v>
      </c>
      <c r="Q9" s="202">
        <f>'Python Migration Matrix'!Q9 * ('Out-Mig Pop Extrapolation'!$CH9 / 'Out-Mig Pop Extrapolation'!$CG9)</f>
        <v>30.057361878251744</v>
      </c>
      <c r="R9" s="202">
        <f>'Python Migration Matrix'!R9 * ('Out-Mig Pop Extrapolation'!$CH9 / 'Out-Mig Pop Extrapolation'!$CG9)</f>
        <v>140.2676887651748</v>
      </c>
      <c r="S9" s="202">
        <f>'Python Migration Matrix'!S9 * ('Out-Mig Pop Extrapolation'!$CH9 / 'Out-Mig Pop Extrapolation'!$CG9)</f>
        <v>0</v>
      </c>
      <c r="T9" s="202">
        <f>'Python Migration Matrix'!T9 * ('Out-Mig Pop Extrapolation'!$CH9 / 'Out-Mig Pop Extrapolation'!$CG9)</f>
        <v>0</v>
      </c>
      <c r="U9" s="202">
        <f>'Python Migration Matrix'!U9 * ('Out-Mig Pop Extrapolation'!$CH9 / 'Out-Mig Pop Extrapolation'!$CG9)</f>
        <v>30.057361878251744</v>
      </c>
      <c r="V9" s="202">
        <f>'Python Migration Matrix'!V9 * ('Out-Mig Pop Extrapolation'!$CH9 / 'Out-Mig Pop Extrapolation'!$CG9)</f>
        <v>721.37668507804187</v>
      </c>
      <c r="W9" s="202">
        <f>'Python Migration Matrix'!W9 * ('Out-Mig Pop Extrapolation'!$CH9 / 'Out-Mig Pop Extrapolation'!$CG9)</f>
        <v>180.34417126951047</v>
      </c>
      <c r="X9" s="202">
        <f>'Python Migration Matrix'!X9 * ('Out-Mig Pop Extrapolation'!$CH9 / 'Out-Mig Pop Extrapolation'!$CG9)</f>
        <v>20.038241252167829</v>
      </c>
      <c r="Y9" s="202">
        <f>'Python Migration Matrix'!Y9 * ('Out-Mig Pop Extrapolation'!$CH9 / 'Out-Mig Pop Extrapolation'!$CG9)</f>
        <v>10.019120626083915</v>
      </c>
      <c r="Z9" s="202">
        <f>'Python Migration Matrix'!Z9 * ('Out-Mig Pop Extrapolation'!$CH9 / 'Out-Mig Pop Extrapolation'!$CG9)</f>
        <v>0</v>
      </c>
      <c r="AA9" s="202">
        <f>'Python Migration Matrix'!AA9 * ('Out-Mig Pop Extrapolation'!$CH9 / 'Out-Mig Pop Extrapolation'!$CG9)</f>
        <v>10.019120626083915</v>
      </c>
      <c r="AB9" s="202">
        <f>'Python Migration Matrix'!AB9 * ('Out-Mig Pop Extrapolation'!$CH9 / 'Out-Mig Pop Extrapolation'!$CG9)</f>
        <v>10.019120626083915</v>
      </c>
      <c r="AC9" s="202">
        <f>'Python Migration Matrix'!AC9 * ('Out-Mig Pop Extrapolation'!$CH9 / 'Out-Mig Pop Extrapolation'!$CG9)</f>
        <v>10.019120626083915</v>
      </c>
      <c r="AD9" s="202">
        <f>'Python Migration Matrix'!AD9 * ('Out-Mig Pop Extrapolation'!$CH9 / 'Out-Mig Pop Extrapolation'!$CG9)</f>
        <v>10.019120626083915</v>
      </c>
      <c r="AE9" s="202">
        <f>'Python Migration Matrix'!AE9 * ('Out-Mig Pop Extrapolation'!$CH9 / 'Out-Mig Pop Extrapolation'!$CG9)</f>
        <v>80.152965008671316</v>
      </c>
      <c r="AF9" s="202">
        <f>'Python Migration Matrix'!AF9 * ('Out-Mig Pop Extrapolation'!$CH9 / 'Out-Mig Pop Extrapolation'!$CG9)</f>
        <v>110.21032688692306</v>
      </c>
      <c r="AG9" s="202">
        <f>'Python Migration Matrix'!AG9 * ('Out-Mig Pop Extrapolation'!$CH9 / 'Out-Mig Pop Extrapolation'!$CG9)</f>
        <v>0</v>
      </c>
      <c r="AH9" s="202">
        <f>'Python Migration Matrix'!AH9 * ('Out-Mig Pop Extrapolation'!$CH9 / 'Out-Mig Pop Extrapolation'!$CG9)</f>
        <v>110.21032688692306</v>
      </c>
      <c r="AI9" s="202">
        <f>'Python Migration Matrix'!AI9 * ('Out-Mig Pop Extrapolation'!$CH9 / 'Out-Mig Pop Extrapolation'!$CG9)</f>
        <v>400.76482504335661</v>
      </c>
      <c r="AJ9" s="202">
        <f>'Python Migration Matrix'!AJ9 * ('Out-Mig Pop Extrapolation'!$CH9 / 'Out-Mig Pop Extrapolation'!$CG9)</f>
        <v>120.22944751300697</v>
      </c>
      <c r="AK9" s="202">
        <f>'Python Migration Matrix'!AK9 * ('Out-Mig Pop Extrapolation'!$CH9 / 'Out-Mig Pop Extrapolation'!$CG9)</f>
        <v>10.019120626083915</v>
      </c>
      <c r="AL9" s="202">
        <f>'Python Migration Matrix'!AL9 * ('Out-Mig Pop Extrapolation'!$CH9 / 'Out-Mig Pop Extrapolation'!$CG9)</f>
        <v>150.28680939125871</v>
      </c>
      <c r="AM9" s="202">
        <f>'Python Migration Matrix'!AM9 * ('Out-Mig Pop Extrapolation'!$CH9 / 'Out-Mig Pop Extrapolation'!$CG9)</f>
        <v>30.057361878251744</v>
      </c>
      <c r="AN9" s="202">
        <f>'Python Migration Matrix'!AN9 * ('Out-Mig Pop Extrapolation'!$CH9 / 'Out-Mig Pop Extrapolation'!$CG9)</f>
        <v>691.31932319979012</v>
      </c>
      <c r="AO9" s="202">
        <f>'Python Migration Matrix'!AO9 * ('Out-Mig Pop Extrapolation'!$CH9 / 'Out-Mig Pop Extrapolation'!$CG9)</f>
        <v>10.019120626083915</v>
      </c>
      <c r="AP9" s="202">
        <f>'Python Migration Matrix'!AP9 * ('Out-Mig Pop Extrapolation'!$CH9 / 'Out-Mig Pop Extrapolation'!$CG9)</f>
        <v>110.21032688692306</v>
      </c>
      <c r="AQ9" s="202">
        <f>'Python Migration Matrix'!AQ9 * ('Out-Mig Pop Extrapolation'!$CH9 / 'Out-Mig Pop Extrapolation'!$CG9)</f>
        <v>30.057361878251744</v>
      </c>
      <c r="AR9" s="202">
        <f>'Python Migration Matrix'!AR9 * ('Out-Mig Pop Extrapolation'!$CH9 / 'Out-Mig Pop Extrapolation'!$CG9)</f>
        <v>30.057361878251744</v>
      </c>
      <c r="AS9" s="202">
        <f>'Python Migration Matrix'!AS9 * ('Out-Mig Pop Extrapolation'!$CH9 / 'Out-Mig Pop Extrapolation'!$CG9)</f>
        <v>0</v>
      </c>
      <c r="AT9" s="202">
        <f>'Python Migration Matrix'!AT9 * ('Out-Mig Pop Extrapolation'!$CH9 / 'Out-Mig Pop Extrapolation'!$CG9)</f>
        <v>150.28680939125871</v>
      </c>
      <c r="AU9" s="202">
        <f>'Python Migration Matrix'!AU9 * ('Out-Mig Pop Extrapolation'!$CH9 / 'Out-Mig Pop Extrapolation'!$CG9)</f>
        <v>0</v>
      </c>
      <c r="AV9" s="202">
        <f>'Python Migration Matrix'!AV9 * ('Out-Mig Pop Extrapolation'!$CH9 / 'Out-Mig Pop Extrapolation'!$CG9)</f>
        <v>10.019120626083915</v>
      </c>
      <c r="AW9" s="202">
        <f>'Python Migration Matrix'!AW9 * ('Out-Mig Pop Extrapolation'!$CH9 / 'Out-Mig Pop Extrapolation'!$CG9)</f>
        <v>30.057361878251744</v>
      </c>
      <c r="AX9" s="202">
        <f>'Python Migration Matrix'!AX9 * ('Out-Mig Pop Extrapolation'!$CH9 / 'Out-Mig Pop Extrapolation'!$CG9)</f>
        <v>460.87954879986006</v>
      </c>
      <c r="AY9" s="202">
        <f>'Python Migration Matrix'!AY9 * ('Out-Mig Pop Extrapolation'!$CH9 / 'Out-Mig Pop Extrapolation'!$CG9)</f>
        <v>40.076482504335658</v>
      </c>
      <c r="AZ9" s="202">
        <f>'Python Migration Matrix'!AZ9 * ('Out-Mig Pop Extrapolation'!$CH9 / 'Out-Mig Pop Extrapolation'!$CG9)</f>
        <v>30.057361878251744</v>
      </c>
      <c r="BA9" s="202">
        <f>'Python Migration Matrix'!BA9 * ('Out-Mig Pop Extrapolation'!$CH9 / 'Out-Mig Pop Extrapolation'!$CG9)</f>
        <v>50.095603130419576</v>
      </c>
      <c r="BB9" s="202">
        <f>'Python Migration Matrix'!BB9 * ('Out-Mig Pop Extrapolation'!$CH9 / 'Out-Mig Pop Extrapolation'!$CG9)</f>
        <v>10.019120626083915</v>
      </c>
      <c r="BC9" s="202">
        <f>'Python Migration Matrix'!BC9 * ('Out-Mig Pop Extrapolation'!$CH9 / 'Out-Mig Pop Extrapolation'!$CG9)</f>
        <v>1132.1606307474824</v>
      </c>
      <c r="BD9" s="202">
        <f>'Python Migration Matrix'!BD9 * ('Out-Mig Pop Extrapolation'!$CH9 / 'Out-Mig Pop Extrapolation'!$CG9)</f>
        <v>691.31932319979012</v>
      </c>
      <c r="BE9" s="202">
        <f>'Python Migration Matrix'!BE9 * ('Out-Mig Pop Extrapolation'!$CH9 / 'Out-Mig Pop Extrapolation'!$CG9)</f>
        <v>270.51625690426567</v>
      </c>
      <c r="BF9" s="202">
        <f>'Python Migration Matrix'!BF9 * ('Out-Mig Pop Extrapolation'!$CH9 / 'Out-Mig Pop Extrapolation'!$CG9)</f>
        <v>0</v>
      </c>
      <c r="BG9" s="202">
        <f>'Python Migration Matrix'!BG9 * ('Out-Mig Pop Extrapolation'!$CH9 / 'Out-Mig Pop Extrapolation'!$CG9)</f>
        <v>490.93691067811181</v>
      </c>
      <c r="BH9" s="202">
        <f>'Python Migration Matrix'!BH9 * ('Out-Mig Pop Extrapolation'!$CH9 / 'Out-Mig Pop Extrapolation'!$CG9)</f>
        <v>30.057361878251744</v>
      </c>
      <c r="BI9" s="202">
        <f>'Python Migration Matrix'!BI9 * ('Out-Mig Pop Extrapolation'!$CH9 / 'Out-Mig Pop Extrapolation'!$CG9)</f>
        <v>250.47801565209787</v>
      </c>
      <c r="BJ9" s="202">
        <f>'Python Migration Matrix'!BJ9 * ('Out-Mig Pop Extrapolation'!$CH9 / 'Out-Mig Pop Extrapolation'!$CG9)</f>
        <v>0</v>
      </c>
      <c r="BK9" s="202">
        <f>'Python Migration Matrix'!BK9 * ('Out-Mig Pop Extrapolation'!$CH9 / 'Out-Mig Pop Extrapolation'!$CG9)</f>
        <v>20.038241252167829</v>
      </c>
      <c r="BL9" s="202">
        <f>'Python Migration Matrix'!BL9 * ('Out-Mig Pop Extrapolation'!$CH9 / 'Out-Mig Pop Extrapolation'!$CG9)</f>
        <v>40.076482504335658</v>
      </c>
      <c r="BM9" s="202">
        <f>'Python Migration Matrix'!BM9 * ('Out-Mig Pop Extrapolation'!$CH9 / 'Out-Mig Pop Extrapolation'!$CG9)</f>
        <v>0</v>
      </c>
      <c r="BN9" s="202">
        <f>'Python Migration Matrix'!BN9 * ('Out-Mig Pop Extrapolation'!$CH9 / 'Out-Mig Pop Extrapolation'!$CG9)</f>
        <v>20.038241252167829</v>
      </c>
      <c r="BO9" s="202">
        <f>'Python Migration Matrix'!BO9 * ('Out-Mig Pop Extrapolation'!$CH9 / 'Out-Mig Pop Extrapolation'!$CG9)</f>
        <v>0</v>
      </c>
      <c r="BP9" s="202">
        <f>'Python Migration Matrix'!BP9 * ('Out-Mig Pop Extrapolation'!$CH9 / 'Out-Mig Pop Extrapolation'!$CG9)</f>
        <v>40.076482504335658</v>
      </c>
      <c r="BQ9" s="202">
        <f>'Python Migration Matrix'!BQ9 * ('Out-Mig Pop Extrapolation'!$CH9 / 'Out-Mig Pop Extrapolation'!$CG9)</f>
        <v>0</v>
      </c>
      <c r="BR9" s="202">
        <f>'Python Migration Matrix'!BR9 * ('Out-Mig Pop Extrapolation'!$CH9 / 'Out-Mig Pop Extrapolation'!$CG9)</f>
        <v>380.72658379118877</v>
      </c>
      <c r="BS9" s="202">
        <f>'Python Migration Matrix'!BS9 * ('Out-Mig Pop Extrapolation'!$CH9 / 'Out-Mig Pop Extrapolation'!$CG9)</f>
        <v>0</v>
      </c>
      <c r="BT9" s="202">
        <f>'Python Migration Matrix'!BT9 * ('Out-Mig Pop Extrapolation'!$CH9 / 'Out-Mig Pop Extrapolation'!$CG9)</f>
        <v>2374.5315883818876</v>
      </c>
      <c r="BU9" s="202">
        <f>'Python Migration Matrix'!BU9 * ('Out-Mig Pop Extrapolation'!$CH9 / 'Out-Mig Pop Extrapolation'!$CG9)</f>
        <v>10.019120626083915</v>
      </c>
      <c r="BV9" s="202">
        <f>'Python Migration Matrix'!BV9 * ('Out-Mig Pop Extrapolation'!$CH9 / 'Out-Mig Pop Extrapolation'!$CG9)</f>
        <v>60.114723756503487</v>
      </c>
      <c r="BW9" s="202">
        <f>'Python Migration Matrix'!BW9 * ('Out-Mig Pop Extrapolation'!$CH9 / 'Out-Mig Pop Extrapolation'!$CG9)</f>
        <v>791.5105294606293</v>
      </c>
      <c r="BX9" s="202">
        <f>'Python Migration Matrix'!BX9 * ('Out-Mig Pop Extrapolation'!$CH9 / 'Out-Mig Pop Extrapolation'!$CG9)</f>
        <v>561.07075506069918</v>
      </c>
      <c r="BY9" s="202">
        <f>'Python Migration Matrix'!BY9 * ('Out-Mig Pop Extrapolation'!$CH9 / 'Out-Mig Pop Extrapolation'!$CG9)</f>
        <v>400.76482504335661</v>
      </c>
      <c r="BZ9" s="202">
        <f>'Python Migration Matrix'!BZ9 * ('Out-Mig Pop Extrapolation'!$CH9 / 'Out-Mig Pop Extrapolation'!$CG9)</f>
        <v>30.057361878251744</v>
      </c>
      <c r="CA9" s="202">
        <f>'Python Migration Matrix'!CA9 * ('Out-Mig Pop Extrapolation'!$CH9 / 'Out-Mig Pop Extrapolation'!$CG9)</f>
        <v>20.038241252167829</v>
      </c>
      <c r="CB9" s="202">
        <f>'Python Migration Matrix'!CB9 * ('Out-Mig Pop Extrapolation'!$CH9 / 'Out-Mig Pop Extrapolation'!$CG9)</f>
        <v>0</v>
      </c>
      <c r="CC9" s="202">
        <f>'Python Migration Matrix'!CC9 * ('Out-Mig Pop Extrapolation'!$CH9 / 'Out-Mig Pop Extrapolation'!$CG9)</f>
        <v>0</v>
      </c>
      <c r="CD9" s="202">
        <f>'Python Migration Matrix'!CD9 * ('Out-Mig Pop Extrapolation'!$CH9 / 'Out-Mig Pop Extrapolation'!$CG9)</f>
        <v>0</v>
      </c>
      <c r="CE9" s="202">
        <f>'Python Migration Matrix'!CE9 * ('Out-Mig Pop Extrapolation'!$CH9 / 'Out-Mig Pop Extrapolation'!$CG9)</f>
        <v>0</v>
      </c>
      <c r="CF9" s="202">
        <f>'Python Migration Matrix'!CF9 * ('Out-Mig Pop Extrapolation'!$CH9 / 'Out-Mig Pop Extrapolation'!$CG9)</f>
        <v>951.81645947797188</v>
      </c>
      <c r="CG9" s="202">
        <v>68617</v>
      </c>
      <c r="CH9" s="217">
        <v>687482</v>
      </c>
    </row>
    <row r="10" spans="1:86">
      <c r="A10" s="166" t="s">
        <v>2189</v>
      </c>
      <c r="B10" s="202">
        <f>'Python Migration Matrix'!B10 * ('Out-Mig Pop Extrapolation'!$CH10 / 'Out-Mig Pop Extrapolation'!$CG10)</f>
        <v>60.38339753629937</v>
      </c>
      <c r="C10" s="202">
        <f>'Python Migration Matrix'!C10 * ('Out-Mig Pop Extrapolation'!$CH10 / 'Out-Mig Pop Extrapolation'!$CG10)</f>
        <v>171.08629301951487</v>
      </c>
      <c r="D10" s="202">
        <f>'Python Migration Matrix'!D10 * ('Out-Mig Pop Extrapolation'!$CH10 / 'Out-Mig Pop Extrapolation'!$CG10)</f>
        <v>30.191698768149685</v>
      </c>
      <c r="E10" s="202">
        <f>'Python Migration Matrix'!E10 * ('Out-Mig Pop Extrapolation'!$CH10 / 'Out-Mig Pop Extrapolation'!$CG10)</f>
        <v>70.447297125682596</v>
      </c>
      <c r="F10" s="202">
        <f>'Python Migration Matrix'!F10 * ('Out-Mig Pop Extrapolation'!$CH10 / 'Out-Mig Pop Extrapolation'!$CG10)</f>
        <v>784.98416797189179</v>
      </c>
      <c r="G10" s="202">
        <f>'Python Migration Matrix'!G10 * ('Out-Mig Pop Extrapolation'!$CH10 / 'Out-Mig Pop Extrapolation'!$CG10)</f>
        <v>110.7028954832155</v>
      </c>
      <c r="H10" s="202">
        <f>'Python Migration Matrix'!H10 * ('Out-Mig Pop Extrapolation'!$CH10 / 'Out-Mig Pop Extrapolation'!$CG10)</f>
        <v>0</v>
      </c>
      <c r="I10" s="202">
        <f>'Python Migration Matrix'!I10 * ('Out-Mig Pop Extrapolation'!$CH10 / 'Out-Mig Pop Extrapolation'!$CG10)</f>
        <v>301.91698768149683</v>
      </c>
      <c r="J10" s="202">
        <f>'Python Migration Matrix'!J10 * ('Out-Mig Pop Extrapolation'!$CH10 / 'Out-Mig Pop Extrapolation'!$CG10)</f>
        <v>10.063899589383228</v>
      </c>
      <c r="K10" s="202">
        <f>'Python Migration Matrix'!K10 * ('Out-Mig Pop Extrapolation'!$CH10 / 'Out-Mig Pop Extrapolation'!$CG10)</f>
        <v>17018.054205647037</v>
      </c>
      <c r="L10" s="202">
        <f>'Python Migration Matrix'!L10 * ('Out-Mig Pop Extrapolation'!$CH10 / 'Out-Mig Pop Extrapolation'!$CG10)</f>
        <v>140.89459425136519</v>
      </c>
      <c r="M10" s="202">
        <f>'Python Migration Matrix'!M10 * ('Out-Mig Pop Extrapolation'!$CH10 / 'Out-Mig Pop Extrapolation'!$CG10)</f>
        <v>100.63899589383227</v>
      </c>
      <c r="N10" s="202">
        <f>'Python Migration Matrix'!N10 * ('Out-Mig Pop Extrapolation'!$CH10 / 'Out-Mig Pop Extrapolation'!$CG10)</f>
        <v>140.89459425136519</v>
      </c>
      <c r="O10" s="202">
        <f>'Python Migration Matrix'!O10 * ('Out-Mig Pop Extrapolation'!$CH10 / 'Out-Mig Pop Extrapolation'!$CG10)</f>
        <v>1408.945942513652</v>
      </c>
      <c r="P10" s="202">
        <f>'Python Migration Matrix'!P10 * ('Out-Mig Pop Extrapolation'!$CH10 / 'Out-Mig Pop Extrapolation'!$CG10)</f>
        <v>100.63899589383227</v>
      </c>
      <c r="Q10" s="202">
        <f>'Python Migration Matrix'!Q10 * ('Out-Mig Pop Extrapolation'!$CH10 / 'Out-Mig Pop Extrapolation'!$CG10)</f>
        <v>583.70617618422716</v>
      </c>
      <c r="R10" s="202">
        <f>'Python Migration Matrix'!R10 * ('Out-Mig Pop Extrapolation'!$CH10 / 'Out-Mig Pop Extrapolation'!$CG10)</f>
        <v>1590.0961351225499</v>
      </c>
      <c r="S10" s="202">
        <f>'Python Migration Matrix'!S10 * ('Out-Mig Pop Extrapolation'!$CH10 / 'Out-Mig Pop Extrapolation'!$CG10)</f>
        <v>0</v>
      </c>
      <c r="T10" s="202">
        <f>'Python Migration Matrix'!T10 * ('Out-Mig Pop Extrapolation'!$CH10 / 'Out-Mig Pop Extrapolation'!$CG10)</f>
        <v>110.7028954832155</v>
      </c>
      <c r="U10" s="202">
        <f>'Python Migration Matrix'!U10 * ('Out-Mig Pop Extrapolation'!$CH10 / 'Out-Mig Pop Extrapolation'!$CG10)</f>
        <v>110.7028954832155</v>
      </c>
      <c r="V10" s="202">
        <f>'Python Migration Matrix'!V10 * ('Out-Mig Pop Extrapolation'!$CH10 / 'Out-Mig Pop Extrapolation'!$CG10)</f>
        <v>3160.0644710663337</v>
      </c>
      <c r="W10" s="202">
        <f>'Python Migration Matrix'!W10 * ('Out-Mig Pop Extrapolation'!$CH10 / 'Out-Mig Pop Extrapolation'!$CG10)</f>
        <v>311.98088727088003</v>
      </c>
      <c r="X10" s="202">
        <f>'Python Migration Matrix'!X10 * ('Out-Mig Pop Extrapolation'!$CH10 / 'Out-Mig Pop Extrapolation'!$CG10)</f>
        <v>90.575096304449048</v>
      </c>
      <c r="Y10" s="202">
        <f>'Python Migration Matrix'!Y10 * ('Out-Mig Pop Extrapolation'!$CH10 / 'Out-Mig Pop Extrapolation'!$CG10)</f>
        <v>120.76679507259874</v>
      </c>
      <c r="Z10" s="202">
        <f>'Python Migration Matrix'!Z10 * ('Out-Mig Pop Extrapolation'!$CH10 / 'Out-Mig Pop Extrapolation'!$CG10)</f>
        <v>0</v>
      </c>
      <c r="AA10" s="202">
        <f>'Python Migration Matrix'!AA10 * ('Out-Mig Pop Extrapolation'!$CH10 / 'Out-Mig Pop Extrapolation'!$CG10)</f>
        <v>231.46969055581422</v>
      </c>
      <c r="AB10" s="202">
        <f>'Python Migration Matrix'!AB10 * ('Out-Mig Pop Extrapolation'!$CH10 / 'Out-Mig Pop Extrapolation'!$CG10)</f>
        <v>40.255598357532911</v>
      </c>
      <c r="AC10" s="202">
        <f>'Python Migration Matrix'!AC10 * ('Out-Mig Pop Extrapolation'!$CH10 / 'Out-Mig Pop Extrapolation'!$CG10)</f>
        <v>20.127799178766455</v>
      </c>
      <c r="AD10" s="202">
        <f>'Python Migration Matrix'!AD10 * ('Out-Mig Pop Extrapolation'!$CH10 / 'Out-Mig Pop Extrapolation'!$CG10)</f>
        <v>80.511196715065822</v>
      </c>
      <c r="AE10" s="202">
        <f>'Python Migration Matrix'!AE10 * ('Out-Mig Pop Extrapolation'!$CH10 / 'Out-Mig Pop Extrapolation'!$CG10)</f>
        <v>342.17258603902974</v>
      </c>
      <c r="AF10" s="202">
        <f>'Python Migration Matrix'!AF10 * ('Out-Mig Pop Extrapolation'!$CH10 / 'Out-Mig Pop Extrapolation'!$CG10)</f>
        <v>261.66138932396393</v>
      </c>
      <c r="AG10" s="202">
        <f>'Python Migration Matrix'!AG10 * ('Out-Mig Pop Extrapolation'!$CH10 / 'Out-Mig Pop Extrapolation'!$CG10)</f>
        <v>0</v>
      </c>
      <c r="AH10" s="202">
        <f>'Python Migration Matrix'!AH10 * ('Out-Mig Pop Extrapolation'!$CH10 / 'Out-Mig Pop Extrapolation'!$CG10)</f>
        <v>90.575096304449048</v>
      </c>
      <c r="AI10" s="202">
        <f>'Python Migration Matrix'!AI10 * ('Out-Mig Pop Extrapolation'!$CH10 / 'Out-Mig Pop Extrapolation'!$CG10)</f>
        <v>5353.9945815518768</v>
      </c>
      <c r="AJ10" s="202">
        <f>'Python Migration Matrix'!AJ10 * ('Out-Mig Pop Extrapolation'!$CH10 / 'Out-Mig Pop Extrapolation'!$CG10)</f>
        <v>251.59748973458071</v>
      </c>
      <c r="AK10" s="202">
        <f>'Python Migration Matrix'!AK10 * ('Out-Mig Pop Extrapolation'!$CH10 / 'Out-Mig Pop Extrapolation'!$CG10)</f>
        <v>130.83069466198197</v>
      </c>
      <c r="AL10" s="202">
        <f>'Python Migration Matrix'!AL10 * ('Out-Mig Pop Extrapolation'!$CH10 / 'Out-Mig Pop Extrapolation'!$CG10)</f>
        <v>593.77007577361042</v>
      </c>
      <c r="AM10" s="202">
        <f>'Python Migration Matrix'!AM10 * ('Out-Mig Pop Extrapolation'!$CH10 / 'Out-Mig Pop Extrapolation'!$CG10)</f>
        <v>120.76679507259874</v>
      </c>
      <c r="AN10" s="202">
        <f>'Python Migration Matrix'!AN10 * ('Out-Mig Pop Extrapolation'!$CH10 / 'Out-Mig Pop Extrapolation'!$CG10)</f>
        <v>1096.9650552427718</v>
      </c>
      <c r="AO10" s="202">
        <f>'Python Migration Matrix'!AO10 * ('Out-Mig Pop Extrapolation'!$CH10 / 'Out-Mig Pop Extrapolation'!$CG10)</f>
        <v>221.405790966431</v>
      </c>
      <c r="AP10" s="202">
        <f>'Python Migration Matrix'!AP10 * ('Out-Mig Pop Extrapolation'!$CH10 / 'Out-Mig Pop Extrapolation'!$CG10)</f>
        <v>412.61988316471235</v>
      </c>
      <c r="AQ10" s="202">
        <f>'Python Migration Matrix'!AQ10 * ('Out-Mig Pop Extrapolation'!$CH10 / 'Out-Mig Pop Extrapolation'!$CG10)</f>
        <v>50.319497946916137</v>
      </c>
      <c r="AR10" s="202">
        <f>'Python Migration Matrix'!AR10 * ('Out-Mig Pop Extrapolation'!$CH10 / 'Out-Mig Pop Extrapolation'!$CG10)</f>
        <v>110.7028954832155</v>
      </c>
      <c r="AS10" s="202">
        <f>'Python Migration Matrix'!AS10 * ('Out-Mig Pop Extrapolation'!$CH10 / 'Out-Mig Pop Extrapolation'!$CG10)</f>
        <v>0</v>
      </c>
      <c r="AT10" s="202">
        <f>'Python Migration Matrix'!AT10 * ('Out-Mig Pop Extrapolation'!$CH10 / 'Out-Mig Pop Extrapolation'!$CG10)</f>
        <v>654.15347330990983</v>
      </c>
      <c r="AU10" s="202">
        <f>'Python Migration Matrix'!AU10 * ('Out-Mig Pop Extrapolation'!$CH10 / 'Out-Mig Pop Extrapolation'!$CG10)</f>
        <v>241.53359014519748</v>
      </c>
      <c r="AV10" s="202">
        <f>'Python Migration Matrix'!AV10 * ('Out-Mig Pop Extrapolation'!$CH10 / 'Out-Mig Pop Extrapolation'!$CG10)</f>
        <v>90.575096304449048</v>
      </c>
      <c r="AW10" s="202">
        <f>'Python Migration Matrix'!AW10 * ('Out-Mig Pop Extrapolation'!$CH10 / 'Out-Mig Pop Extrapolation'!$CG10)</f>
        <v>130.83069466198197</v>
      </c>
      <c r="AX10" s="202">
        <f>'Python Migration Matrix'!AX10 * ('Out-Mig Pop Extrapolation'!$CH10 / 'Out-Mig Pop Extrapolation'!$CG10)</f>
        <v>533.38667823731112</v>
      </c>
      <c r="AY10" s="202">
        <f>'Python Migration Matrix'!AY10 * ('Out-Mig Pop Extrapolation'!$CH10 / 'Out-Mig Pop Extrapolation'!$CG10)</f>
        <v>20.127799178766455</v>
      </c>
      <c r="AZ10" s="202">
        <f>'Python Migration Matrix'!AZ10 * ('Out-Mig Pop Extrapolation'!$CH10 / 'Out-Mig Pop Extrapolation'!$CG10)</f>
        <v>885.623163865724</v>
      </c>
      <c r="BA10" s="202">
        <f>'Python Migration Matrix'!BA10 * ('Out-Mig Pop Extrapolation'!$CH10 / 'Out-Mig Pop Extrapolation'!$CG10)</f>
        <v>3049.3615755831179</v>
      </c>
      <c r="BB10" s="202">
        <f>'Python Migration Matrix'!BB10 * ('Out-Mig Pop Extrapolation'!$CH10 / 'Out-Mig Pop Extrapolation'!$CG10)</f>
        <v>90.575096304449048</v>
      </c>
      <c r="BC10" s="202">
        <f>'Python Migration Matrix'!BC10 * ('Out-Mig Pop Extrapolation'!$CH10 / 'Out-Mig Pop Extrapolation'!$CG10)</f>
        <v>452.87548152224525</v>
      </c>
      <c r="BD10" s="202">
        <f>'Python Migration Matrix'!BD10 * ('Out-Mig Pop Extrapolation'!$CH10 / 'Out-Mig Pop Extrapolation'!$CG10)</f>
        <v>885.623163865724</v>
      </c>
      <c r="BE10" s="202">
        <f>'Python Migration Matrix'!BE10 * ('Out-Mig Pop Extrapolation'!$CH10 / 'Out-Mig Pop Extrapolation'!$CG10)</f>
        <v>4085.9432332895904</v>
      </c>
      <c r="BF10" s="202">
        <f>'Python Migration Matrix'!BF10 * ('Out-Mig Pop Extrapolation'!$CH10 / 'Out-Mig Pop Extrapolation'!$CG10)</f>
        <v>0</v>
      </c>
      <c r="BG10" s="202">
        <f>'Python Migration Matrix'!BG10 * ('Out-Mig Pop Extrapolation'!$CH10 / 'Out-Mig Pop Extrapolation'!$CG10)</f>
        <v>1247.9235490835201</v>
      </c>
      <c r="BH10" s="202">
        <f>'Python Migration Matrix'!BH10 * ('Out-Mig Pop Extrapolation'!$CH10 / 'Out-Mig Pop Extrapolation'!$CG10)</f>
        <v>573.64227659484402</v>
      </c>
      <c r="BI10" s="202">
        <f>'Python Migration Matrix'!BI10 * ('Out-Mig Pop Extrapolation'!$CH10 / 'Out-Mig Pop Extrapolation'!$CG10)</f>
        <v>291.85308809211358</v>
      </c>
      <c r="BJ10" s="202">
        <f>'Python Migration Matrix'!BJ10 * ('Out-Mig Pop Extrapolation'!$CH10 / 'Out-Mig Pop Extrapolation'!$CG10)</f>
        <v>10.063899589383228</v>
      </c>
      <c r="BK10" s="202">
        <f>'Python Migration Matrix'!BK10 * ('Out-Mig Pop Extrapolation'!$CH10 / 'Out-Mig Pop Extrapolation'!$CG10)</f>
        <v>452.87548152224525</v>
      </c>
      <c r="BL10" s="202">
        <f>'Python Migration Matrix'!BL10 * ('Out-Mig Pop Extrapolation'!$CH10 / 'Out-Mig Pop Extrapolation'!$CG10)</f>
        <v>120.76679507259874</v>
      </c>
      <c r="BM10" s="202">
        <f>'Python Migration Matrix'!BM10 * ('Out-Mig Pop Extrapolation'!$CH10 / 'Out-Mig Pop Extrapolation'!$CG10)</f>
        <v>80.511196715065822</v>
      </c>
      <c r="BN10" s="202">
        <f>'Python Migration Matrix'!BN10 * ('Out-Mig Pop Extrapolation'!$CH10 / 'Out-Mig Pop Extrapolation'!$CG10)</f>
        <v>50.319497946916137</v>
      </c>
      <c r="BO10" s="202">
        <f>'Python Migration Matrix'!BO10 * ('Out-Mig Pop Extrapolation'!$CH10 / 'Out-Mig Pop Extrapolation'!$CG10)</f>
        <v>0</v>
      </c>
      <c r="BP10" s="202">
        <f>'Python Migration Matrix'!BP10 * ('Out-Mig Pop Extrapolation'!$CH10 / 'Out-Mig Pop Extrapolation'!$CG10)</f>
        <v>221.405790966431</v>
      </c>
      <c r="BQ10" s="202">
        <f>'Python Migration Matrix'!BQ10 * ('Out-Mig Pop Extrapolation'!$CH10 / 'Out-Mig Pop Extrapolation'!$CG10)</f>
        <v>40.255598357532911</v>
      </c>
      <c r="BR10" s="202">
        <f>'Python Migration Matrix'!BR10 * ('Out-Mig Pop Extrapolation'!$CH10 / 'Out-Mig Pop Extrapolation'!$CG10)</f>
        <v>382.42818439656264</v>
      </c>
      <c r="BS10" s="202">
        <f>'Python Migration Matrix'!BS10 * ('Out-Mig Pop Extrapolation'!$CH10 / 'Out-Mig Pop Extrapolation'!$CG10)</f>
        <v>10.063899589383228</v>
      </c>
      <c r="BT10" s="202">
        <f>'Python Migration Matrix'!BT10 * ('Out-Mig Pop Extrapolation'!$CH10 / 'Out-Mig Pop Extrapolation'!$CG10)</f>
        <v>211.34189137704777</v>
      </c>
      <c r="BU10" s="202">
        <f>'Python Migration Matrix'!BU10 * ('Out-Mig Pop Extrapolation'!$CH10 / 'Out-Mig Pop Extrapolation'!$CG10)</f>
        <v>60.38339753629937</v>
      </c>
      <c r="BV10" s="202">
        <f>'Python Migration Matrix'!BV10 * ('Out-Mig Pop Extrapolation'!$CH10 / 'Out-Mig Pop Extrapolation'!$CG10)</f>
        <v>372.36428480717944</v>
      </c>
      <c r="BW10" s="202">
        <f>'Python Migration Matrix'!BW10 * ('Out-Mig Pop Extrapolation'!$CH10 / 'Out-Mig Pop Extrapolation'!$CG10)</f>
        <v>2666.9333911865551</v>
      </c>
      <c r="BX10" s="202">
        <f>'Python Migration Matrix'!BX10 * ('Out-Mig Pop Extrapolation'!$CH10 / 'Out-Mig Pop Extrapolation'!$CG10)</f>
        <v>1147.284553189688</v>
      </c>
      <c r="BY10" s="202">
        <f>'Python Migration Matrix'!BY10 * ('Out-Mig Pop Extrapolation'!$CH10 / 'Out-Mig Pop Extrapolation'!$CG10)</f>
        <v>3421.7258603902974</v>
      </c>
      <c r="BZ10" s="202">
        <f>'Python Migration Matrix'!BZ10 * ('Out-Mig Pop Extrapolation'!$CH10 / 'Out-Mig Pop Extrapolation'!$CG10)</f>
        <v>30.191698768149685</v>
      </c>
      <c r="CA10" s="202">
        <f>'Python Migration Matrix'!CA10 * ('Out-Mig Pop Extrapolation'!$CH10 / 'Out-Mig Pop Extrapolation'!$CG10)</f>
        <v>10.063899589383228</v>
      </c>
      <c r="CB10" s="202">
        <f>'Python Migration Matrix'!CB10 * ('Out-Mig Pop Extrapolation'!$CH10 / 'Out-Mig Pop Extrapolation'!$CG10)</f>
        <v>0</v>
      </c>
      <c r="CC10" s="202">
        <f>'Python Migration Matrix'!CC10 * ('Out-Mig Pop Extrapolation'!$CH10 / 'Out-Mig Pop Extrapolation'!$CG10)</f>
        <v>20.127799178766455</v>
      </c>
      <c r="CD10" s="202">
        <f>'Python Migration Matrix'!CD10 * ('Out-Mig Pop Extrapolation'!$CH10 / 'Out-Mig Pop Extrapolation'!$CG10)</f>
        <v>0</v>
      </c>
      <c r="CE10" s="202">
        <f>'Python Migration Matrix'!CE10 * ('Out-Mig Pop Extrapolation'!$CH10 / 'Out-Mig Pop Extrapolation'!$CG10)</f>
        <v>0</v>
      </c>
      <c r="CF10" s="202">
        <f>'Python Migration Matrix'!CF10 * ('Out-Mig Pop Extrapolation'!$CH10 / 'Out-Mig Pop Extrapolation'!$CG10)</f>
        <v>1137.2206536003048</v>
      </c>
      <c r="CG10" s="202">
        <v>236230</v>
      </c>
      <c r="CH10" s="216">
        <v>2377395</v>
      </c>
    </row>
    <row r="11" spans="1:86">
      <c r="A11" s="249" t="s">
        <v>2190</v>
      </c>
      <c r="B11" s="202">
        <f>'Python Migration Matrix'!B11 * ('Out-Mig Pop Extrapolation'!$CH11 / 'Out-Mig Pop Extrapolation'!$CG11)</f>
        <v>458.02874347209013</v>
      </c>
      <c r="C11" s="202">
        <f>'Python Migration Matrix'!C11 * ('Out-Mig Pop Extrapolation'!$CH11 / 'Out-Mig Pop Extrapolation'!$CG11)</f>
        <v>0</v>
      </c>
      <c r="D11" s="202">
        <f>'Python Migration Matrix'!D11 * ('Out-Mig Pop Extrapolation'!$CH11 / 'Out-Mig Pop Extrapolation'!$CG11)</f>
        <v>9.9571465972193511</v>
      </c>
      <c r="E11" s="202">
        <f>'Python Migration Matrix'!E11 * ('Out-Mig Pop Extrapolation'!$CH11 / 'Out-Mig Pop Extrapolation'!$CG11)</f>
        <v>9.9571465972193511</v>
      </c>
      <c r="F11" s="202">
        <f>'Python Migration Matrix'!F11 * ('Out-Mig Pop Extrapolation'!$CH11 / 'Out-Mig Pop Extrapolation'!$CG11)</f>
        <v>39.828586388877405</v>
      </c>
      <c r="G11" s="202">
        <f>'Python Migration Matrix'!G11 * ('Out-Mig Pop Extrapolation'!$CH11 / 'Out-Mig Pop Extrapolation'!$CG11)</f>
        <v>39.828586388877405</v>
      </c>
      <c r="H11" s="202">
        <f>'Python Migration Matrix'!H11 * ('Out-Mig Pop Extrapolation'!$CH11 / 'Out-Mig Pop Extrapolation'!$CG11)</f>
        <v>9.9571465972193511</v>
      </c>
      <c r="I11" s="202">
        <f>'Python Migration Matrix'!I11 * ('Out-Mig Pop Extrapolation'!$CH11 / 'Out-Mig Pop Extrapolation'!$CG11)</f>
        <v>139.40005236107092</v>
      </c>
      <c r="J11" s="202">
        <f>'Python Migration Matrix'!J11 * ('Out-Mig Pop Extrapolation'!$CH11 / 'Out-Mig Pop Extrapolation'!$CG11)</f>
        <v>19.914293194438702</v>
      </c>
      <c r="K11" s="202">
        <f>'Python Migration Matrix'!K11 * ('Out-Mig Pop Extrapolation'!$CH11 / 'Out-Mig Pop Extrapolation'!$CG11)</f>
        <v>39.828586388877405</v>
      </c>
      <c r="L11" s="202">
        <f>'Python Migration Matrix'!L11 * ('Out-Mig Pop Extrapolation'!$CH11 / 'Out-Mig Pop Extrapolation'!$CG11)</f>
        <v>12336.904633954777</v>
      </c>
      <c r="M11" s="202">
        <f>'Python Migration Matrix'!M11 * ('Out-Mig Pop Extrapolation'!$CH11 / 'Out-Mig Pop Extrapolation'!$CG11)</f>
        <v>9.9571465972193511</v>
      </c>
      <c r="N11" s="202">
        <f>'Python Migration Matrix'!N11 * ('Out-Mig Pop Extrapolation'!$CH11 / 'Out-Mig Pop Extrapolation'!$CG11)</f>
        <v>59.74287958331611</v>
      </c>
      <c r="O11" s="202">
        <f>'Python Migration Matrix'!O11 * ('Out-Mig Pop Extrapolation'!$CH11 / 'Out-Mig Pop Extrapolation'!$CG11)</f>
        <v>368.41442409711601</v>
      </c>
      <c r="P11" s="202">
        <f>'Python Migration Matrix'!P11 * ('Out-Mig Pop Extrapolation'!$CH11 / 'Out-Mig Pop Extrapolation'!$CG11)</f>
        <v>318.62869111101924</v>
      </c>
      <c r="Q11" s="202">
        <f>'Python Migration Matrix'!Q11 * ('Out-Mig Pop Extrapolation'!$CH11 / 'Out-Mig Pop Extrapolation'!$CG11)</f>
        <v>9.9571465972193511</v>
      </c>
      <c r="R11" s="202">
        <f>'Python Migration Matrix'!R11 * ('Out-Mig Pop Extrapolation'!$CH11 / 'Out-Mig Pop Extrapolation'!$CG11)</f>
        <v>109.52861256941286</v>
      </c>
      <c r="S11" s="202">
        <f>'Python Migration Matrix'!S11 * ('Out-Mig Pop Extrapolation'!$CH11 / 'Out-Mig Pop Extrapolation'!$CG11)</f>
        <v>0</v>
      </c>
      <c r="T11" s="202">
        <f>'Python Migration Matrix'!T11 * ('Out-Mig Pop Extrapolation'!$CH11 / 'Out-Mig Pop Extrapolation'!$CG11)</f>
        <v>9.9571465972193511</v>
      </c>
      <c r="U11" s="202">
        <f>'Python Migration Matrix'!U11 * ('Out-Mig Pop Extrapolation'!$CH11 / 'Out-Mig Pop Extrapolation'!$CG11)</f>
        <v>59.74287958331611</v>
      </c>
      <c r="V11" s="202">
        <f>'Python Migration Matrix'!V11 * ('Out-Mig Pop Extrapolation'!$CH11 / 'Out-Mig Pop Extrapolation'!$CG11)</f>
        <v>238.97151833326444</v>
      </c>
      <c r="W11" s="202">
        <f>'Python Migration Matrix'!W11 * ('Out-Mig Pop Extrapolation'!$CH11 / 'Out-Mig Pop Extrapolation'!$CG11)</f>
        <v>59.74287958331611</v>
      </c>
      <c r="X11" s="202">
        <f>'Python Migration Matrix'!X11 * ('Out-Mig Pop Extrapolation'!$CH11 / 'Out-Mig Pop Extrapolation'!$CG11)</f>
        <v>9.9571465972193511</v>
      </c>
      <c r="Y11" s="202">
        <f>'Python Migration Matrix'!Y11 * ('Out-Mig Pop Extrapolation'!$CH11 / 'Out-Mig Pop Extrapolation'!$CG11)</f>
        <v>99.571465972193508</v>
      </c>
      <c r="Z11" s="202">
        <f>'Python Migration Matrix'!Z11 * ('Out-Mig Pop Extrapolation'!$CH11 / 'Out-Mig Pop Extrapolation'!$CG11)</f>
        <v>9.9571465972193511</v>
      </c>
      <c r="AA11" s="202">
        <f>'Python Migration Matrix'!AA11 * ('Out-Mig Pop Extrapolation'!$CH11 / 'Out-Mig Pop Extrapolation'!$CG11)</f>
        <v>0</v>
      </c>
      <c r="AB11" s="202">
        <f>'Python Migration Matrix'!AB11 * ('Out-Mig Pop Extrapolation'!$CH11 / 'Out-Mig Pop Extrapolation'!$CG11)</f>
        <v>896.14319374974161</v>
      </c>
      <c r="AC11" s="202">
        <f>'Python Migration Matrix'!AC11 * ('Out-Mig Pop Extrapolation'!$CH11 / 'Out-Mig Pop Extrapolation'!$CG11)</f>
        <v>149.35719895829027</v>
      </c>
      <c r="AD11" s="202">
        <f>'Python Migration Matrix'!AD11 * ('Out-Mig Pop Extrapolation'!$CH11 / 'Out-Mig Pop Extrapolation'!$CG11)</f>
        <v>995.71465972193516</v>
      </c>
      <c r="AE11" s="202">
        <f>'Python Migration Matrix'!AE11 * ('Out-Mig Pop Extrapolation'!$CH11 / 'Out-Mig Pop Extrapolation'!$CG11)</f>
        <v>59.74287958331611</v>
      </c>
      <c r="AF11" s="202">
        <f>'Python Migration Matrix'!AF11 * ('Out-Mig Pop Extrapolation'!$CH11 / 'Out-Mig Pop Extrapolation'!$CG11)</f>
        <v>716.91455499979327</v>
      </c>
      <c r="AG11" s="202">
        <f>'Python Migration Matrix'!AG11 * ('Out-Mig Pop Extrapolation'!$CH11 / 'Out-Mig Pop Extrapolation'!$CG11)</f>
        <v>1324.3004974301737</v>
      </c>
      <c r="AH11" s="202">
        <f>'Python Migration Matrix'!AH11 * ('Out-Mig Pop Extrapolation'!$CH11 / 'Out-Mig Pop Extrapolation'!$CG11)</f>
        <v>2807.9153404158569</v>
      </c>
      <c r="AI11" s="202">
        <f>'Python Migration Matrix'!AI11 * ('Out-Mig Pop Extrapolation'!$CH11 / 'Out-Mig Pop Extrapolation'!$CG11)</f>
        <v>248.92866493048379</v>
      </c>
      <c r="AJ11" s="202">
        <f>'Python Migration Matrix'!AJ11 * ('Out-Mig Pop Extrapolation'!$CH11 / 'Out-Mig Pop Extrapolation'!$CG11)</f>
        <v>49.785732986096754</v>
      </c>
      <c r="AK11" s="202">
        <f>'Python Migration Matrix'!AK11 * ('Out-Mig Pop Extrapolation'!$CH11 / 'Out-Mig Pop Extrapolation'!$CG11)</f>
        <v>119.48575916663222</v>
      </c>
      <c r="AL11" s="202">
        <f>'Python Migration Matrix'!AL11 * ('Out-Mig Pop Extrapolation'!$CH11 / 'Out-Mig Pop Extrapolation'!$CG11)</f>
        <v>89.614319374974158</v>
      </c>
      <c r="AM11" s="202">
        <f>'Python Migration Matrix'!AM11 * ('Out-Mig Pop Extrapolation'!$CH11 / 'Out-Mig Pop Extrapolation'!$CG11)</f>
        <v>19.914293194438702</v>
      </c>
      <c r="AN11" s="202">
        <f>'Python Migration Matrix'!AN11 * ('Out-Mig Pop Extrapolation'!$CH11 / 'Out-Mig Pop Extrapolation'!$CG11)</f>
        <v>607.3859424303804</v>
      </c>
      <c r="AO11" s="202">
        <f>'Python Migration Matrix'!AO11 * ('Out-Mig Pop Extrapolation'!$CH11 / 'Out-Mig Pop Extrapolation'!$CG11)</f>
        <v>0</v>
      </c>
      <c r="AP11" s="202">
        <f>'Python Migration Matrix'!AP11 * ('Out-Mig Pop Extrapolation'!$CH11 / 'Out-Mig Pop Extrapolation'!$CG11)</f>
        <v>29.871439791658055</v>
      </c>
      <c r="AQ11" s="202">
        <f>'Python Migration Matrix'!AQ11 * ('Out-Mig Pop Extrapolation'!$CH11 / 'Out-Mig Pop Extrapolation'!$CG11)</f>
        <v>49.785732986096754</v>
      </c>
      <c r="AR11" s="202">
        <f>'Python Migration Matrix'!AR11 * ('Out-Mig Pop Extrapolation'!$CH11 / 'Out-Mig Pop Extrapolation'!$CG11)</f>
        <v>109.52861256941286</v>
      </c>
      <c r="AS11" s="202">
        <f>'Python Migration Matrix'!AS11 * ('Out-Mig Pop Extrapolation'!$CH11 / 'Out-Mig Pop Extrapolation'!$CG11)</f>
        <v>2041.215052429967</v>
      </c>
      <c r="AT11" s="202">
        <f>'Python Migration Matrix'!AT11 * ('Out-Mig Pop Extrapolation'!$CH11 / 'Out-Mig Pop Extrapolation'!$CG11)</f>
        <v>149.35719895829027</v>
      </c>
      <c r="AU11" s="202">
        <f>'Python Migration Matrix'!AU11 * ('Out-Mig Pop Extrapolation'!$CH11 / 'Out-Mig Pop Extrapolation'!$CG11)</f>
        <v>49.785732986096754</v>
      </c>
      <c r="AV11" s="202">
        <f>'Python Migration Matrix'!AV11 * ('Out-Mig Pop Extrapolation'!$CH11 / 'Out-Mig Pop Extrapolation'!$CG11)</f>
        <v>69.70002618053546</v>
      </c>
      <c r="AW11" s="202">
        <f>'Python Migration Matrix'!AW11 * ('Out-Mig Pop Extrapolation'!$CH11 / 'Out-Mig Pop Extrapolation'!$CG11)</f>
        <v>29.871439791658055</v>
      </c>
      <c r="AX11" s="202">
        <f>'Python Migration Matrix'!AX11 * ('Out-Mig Pop Extrapolation'!$CH11 / 'Out-Mig Pop Extrapolation'!$CG11)</f>
        <v>926.01463354139969</v>
      </c>
      <c r="AY11" s="202">
        <f>'Python Migration Matrix'!AY11 * ('Out-Mig Pop Extrapolation'!$CH11 / 'Out-Mig Pop Extrapolation'!$CG11)</f>
        <v>1164.9861518746641</v>
      </c>
      <c r="AZ11" s="202">
        <f>'Python Migration Matrix'!AZ11 * ('Out-Mig Pop Extrapolation'!$CH11 / 'Out-Mig Pop Extrapolation'!$CG11)</f>
        <v>19.914293194438702</v>
      </c>
      <c r="BA11" s="202">
        <f>'Python Migration Matrix'!BA11 * ('Out-Mig Pop Extrapolation'!$CH11 / 'Out-Mig Pop Extrapolation'!$CG11)</f>
        <v>129.44290576385157</v>
      </c>
      <c r="BB11" s="202">
        <f>'Python Migration Matrix'!BB11 * ('Out-Mig Pop Extrapolation'!$CH11 / 'Out-Mig Pop Extrapolation'!$CG11)</f>
        <v>109.52861256941286</v>
      </c>
      <c r="BC11" s="202">
        <f>'Python Migration Matrix'!BC11 * ('Out-Mig Pop Extrapolation'!$CH11 / 'Out-Mig Pop Extrapolation'!$CG11)</f>
        <v>189.18578534716767</v>
      </c>
      <c r="BD11" s="202">
        <f>'Python Migration Matrix'!BD11 * ('Out-Mig Pop Extrapolation'!$CH11 / 'Out-Mig Pop Extrapolation'!$CG11)</f>
        <v>4739.6017802764109</v>
      </c>
      <c r="BE11" s="202">
        <f>'Python Migration Matrix'!BE11 * ('Out-Mig Pop Extrapolation'!$CH11 / 'Out-Mig Pop Extrapolation'!$CG11)</f>
        <v>298.71439791658054</v>
      </c>
      <c r="BF11" s="202">
        <f>'Python Migration Matrix'!BF11 * ('Out-Mig Pop Extrapolation'!$CH11 / 'Out-Mig Pop Extrapolation'!$CG11)</f>
        <v>39.828586388877405</v>
      </c>
      <c r="BG11" s="202">
        <f>'Python Migration Matrix'!BG11 * ('Out-Mig Pop Extrapolation'!$CH11 / 'Out-Mig Pop Extrapolation'!$CG11)</f>
        <v>268.84295812492246</v>
      </c>
      <c r="BH11" s="202">
        <f>'Python Migration Matrix'!BH11 * ('Out-Mig Pop Extrapolation'!$CH11 / 'Out-Mig Pop Extrapolation'!$CG11)</f>
        <v>0</v>
      </c>
      <c r="BI11" s="202">
        <f>'Python Migration Matrix'!BI11 * ('Out-Mig Pop Extrapolation'!$CH11 / 'Out-Mig Pop Extrapolation'!$CG11)</f>
        <v>69.70002618053546</v>
      </c>
      <c r="BJ11" s="202">
        <f>'Python Migration Matrix'!BJ11 * ('Out-Mig Pop Extrapolation'!$CH11 / 'Out-Mig Pop Extrapolation'!$CG11)</f>
        <v>0</v>
      </c>
      <c r="BK11" s="202">
        <f>'Python Migration Matrix'!BK11 * ('Out-Mig Pop Extrapolation'!$CH11 / 'Out-Mig Pop Extrapolation'!$CG11)</f>
        <v>99.571465972193508</v>
      </c>
      <c r="BL11" s="202">
        <f>'Python Migration Matrix'!BL11 * ('Out-Mig Pop Extrapolation'!$CH11 / 'Out-Mig Pop Extrapolation'!$CG11)</f>
        <v>29.871439791658055</v>
      </c>
      <c r="BM11" s="202">
        <f>'Python Migration Matrix'!BM11 * ('Out-Mig Pop Extrapolation'!$CH11 / 'Out-Mig Pop Extrapolation'!$CG11)</f>
        <v>9.9571465972193511</v>
      </c>
      <c r="BN11" s="202">
        <f>'Python Migration Matrix'!BN11 * ('Out-Mig Pop Extrapolation'!$CH11 / 'Out-Mig Pop Extrapolation'!$CG11)</f>
        <v>0</v>
      </c>
      <c r="BO11" s="202">
        <f>'Python Migration Matrix'!BO11 * ('Out-Mig Pop Extrapolation'!$CH11 / 'Out-Mig Pop Extrapolation'!$CG11)</f>
        <v>0</v>
      </c>
      <c r="BP11" s="202">
        <f>'Python Migration Matrix'!BP11 * ('Out-Mig Pop Extrapolation'!$CH11 / 'Out-Mig Pop Extrapolation'!$CG11)</f>
        <v>89.614319374974158</v>
      </c>
      <c r="BQ11" s="202">
        <f>'Python Migration Matrix'!BQ11 * ('Out-Mig Pop Extrapolation'!$CH11 / 'Out-Mig Pop Extrapolation'!$CG11)</f>
        <v>19.914293194438702</v>
      </c>
      <c r="BR11" s="202">
        <f>'Python Migration Matrix'!BR11 * ('Out-Mig Pop Extrapolation'!$CH11 / 'Out-Mig Pop Extrapolation'!$CG11)</f>
        <v>816.48602097198682</v>
      </c>
      <c r="BS11" s="202">
        <f>'Python Migration Matrix'!BS11 * ('Out-Mig Pop Extrapolation'!$CH11 / 'Out-Mig Pop Extrapolation'!$CG11)</f>
        <v>0</v>
      </c>
      <c r="BT11" s="202">
        <f>'Python Migration Matrix'!BT11 * ('Out-Mig Pop Extrapolation'!$CH11 / 'Out-Mig Pop Extrapolation'!$CG11)</f>
        <v>557.60020944428368</v>
      </c>
      <c r="BU11" s="202">
        <f>'Python Migration Matrix'!BU11 * ('Out-Mig Pop Extrapolation'!$CH11 / 'Out-Mig Pop Extrapolation'!$CG11)</f>
        <v>0</v>
      </c>
      <c r="BV11" s="202">
        <f>'Python Migration Matrix'!BV11 * ('Out-Mig Pop Extrapolation'!$CH11 / 'Out-Mig Pop Extrapolation'!$CG11)</f>
        <v>139.40005236107092</v>
      </c>
      <c r="BW11" s="202">
        <f>'Python Migration Matrix'!BW11 * ('Out-Mig Pop Extrapolation'!$CH11 / 'Out-Mig Pop Extrapolation'!$CG11)</f>
        <v>507.8144764581869</v>
      </c>
      <c r="BX11" s="202">
        <f>'Python Migration Matrix'!BX11 * ('Out-Mig Pop Extrapolation'!$CH11 / 'Out-Mig Pop Extrapolation'!$CG11)</f>
        <v>328.58583770823861</v>
      </c>
      <c r="BY11" s="202">
        <f>'Python Migration Matrix'!BY11 * ('Out-Mig Pop Extrapolation'!$CH11 / 'Out-Mig Pop Extrapolation'!$CG11)</f>
        <v>288.75725131936116</v>
      </c>
      <c r="BZ11" s="202">
        <f>'Python Migration Matrix'!BZ11 * ('Out-Mig Pop Extrapolation'!$CH11 / 'Out-Mig Pop Extrapolation'!$CG11)</f>
        <v>69.70002618053546</v>
      </c>
      <c r="CA11" s="202">
        <f>'Python Migration Matrix'!CA11 * ('Out-Mig Pop Extrapolation'!$CH11 / 'Out-Mig Pop Extrapolation'!$CG11)</f>
        <v>0</v>
      </c>
      <c r="CB11" s="202">
        <f>'Python Migration Matrix'!CB11 * ('Out-Mig Pop Extrapolation'!$CH11 / 'Out-Mig Pop Extrapolation'!$CG11)</f>
        <v>9.9571465972193511</v>
      </c>
      <c r="CC11" s="202">
        <f>'Python Migration Matrix'!CC11 * ('Out-Mig Pop Extrapolation'!$CH11 / 'Out-Mig Pop Extrapolation'!$CG11)</f>
        <v>0</v>
      </c>
      <c r="CD11" s="202">
        <f>'Python Migration Matrix'!CD11 * ('Out-Mig Pop Extrapolation'!$CH11 / 'Out-Mig Pop Extrapolation'!$CG11)</f>
        <v>39.828586388877405</v>
      </c>
      <c r="CE11" s="202">
        <f>'Python Migration Matrix'!CE11 * ('Out-Mig Pop Extrapolation'!$CH11 / 'Out-Mig Pop Extrapolation'!$CG11)</f>
        <v>0</v>
      </c>
      <c r="CF11" s="202">
        <f>'Python Migration Matrix'!CF11 * ('Out-Mig Pop Extrapolation'!$CH11 / 'Out-Mig Pop Extrapolation'!$CG11)</f>
        <v>1483.6148429856833</v>
      </c>
      <c r="CG11" s="202">
        <v>72573</v>
      </c>
      <c r="CH11" s="216">
        <v>722620</v>
      </c>
    </row>
    <row r="12" spans="1:86">
      <c r="A12" s="166" t="s">
        <v>2191</v>
      </c>
      <c r="B12" s="202">
        <f>'Python Migration Matrix'!B12 * ('Out-Mig Pop Extrapolation'!$CH12 / 'Out-Mig Pop Extrapolation'!$CG12)</f>
        <v>19.467045110857782</v>
      </c>
      <c r="C12" s="202">
        <f>'Python Migration Matrix'!C12 * ('Out-Mig Pop Extrapolation'!$CH12 / 'Out-Mig Pop Extrapolation'!$CG12)</f>
        <v>379.60737966172678</v>
      </c>
      <c r="D12" s="202">
        <f>'Python Migration Matrix'!D12 * ('Out-Mig Pop Extrapolation'!$CH12 / 'Out-Mig Pop Extrapolation'!$CG12)</f>
        <v>428.27499243887121</v>
      </c>
      <c r="E12" s="202">
        <f>'Python Migration Matrix'!E12 * ('Out-Mig Pop Extrapolation'!$CH12 / 'Out-Mig Pop Extrapolation'!$CG12)</f>
        <v>136.26931577600448</v>
      </c>
      <c r="F12" s="202">
        <f>'Python Migration Matrix'!F12 * ('Out-Mig Pop Extrapolation'!$CH12 / 'Out-Mig Pop Extrapolation'!$CG12)</f>
        <v>38.934090221715564</v>
      </c>
      <c r="G12" s="202">
        <f>'Python Migration Matrix'!G12 * ('Out-Mig Pop Extrapolation'!$CH12 / 'Out-Mig Pop Extrapolation'!$CG12)</f>
        <v>48.667612777144456</v>
      </c>
      <c r="H12" s="202">
        <f>'Python Migration Matrix'!H12 * ('Out-Mig Pop Extrapolation'!$CH12 / 'Out-Mig Pop Extrapolation'!$CG12)</f>
        <v>0</v>
      </c>
      <c r="I12" s="202">
        <f>'Python Migration Matrix'!I12 * ('Out-Mig Pop Extrapolation'!$CH12 / 'Out-Mig Pop Extrapolation'!$CG12)</f>
        <v>48.667612777144456</v>
      </c>
      <c r="J12" s="202">
        <f>'Python Migration Matrix'!J12 * ('Out-Mig Pop Extrapolation'!$CH12 / 'Out-Mig Pop Extrapolation'!$CG12)</f>
        <v>0</v>
      </c>
      <c r="K12" s="202">
        <f>'Python Migration Matrix'!K12 * ('Out-Mig Pop Extrapolation'!$CH12 / 'Out-Mig Pop Extrapolation'!$CG12)</f>
        <v>233.60454133029339</v>
      </c>
      <c r="L12" s="202">
        <f>'Python Migration Matrix'!L12 * ('Out-Mig Pop Extrapolation'!$CH12 / 'Out-Mig Pop Extrapolation'!$CG12)</f>
        <v>29.200567666286673</v>
      </c>
      <c r="M12" s="202">
        <f>'Python Migration Matrix'!M12 * ('Out-Mig Pop Extrapolation'!$CH12 / 'Out-Mig Pop Extrapolation'!$CG12)</f>
        <v>14473.748039922761</v>
      </c>
      <c r="N12" s="202">
        <f>'Python Migration Matrix'!N12 * ('Out-Mig Pop Extrapolation'!$CH12 / 'Out-Mig Pop Extrapolation'!$CG12)</f>
        <v>1022.0198683200335</v>
      </c>
      <c r="O12" s="202">
        <f>'Python Migration Matrix'!O12 * ('Out-Mig Pop Extrapolation'!$CH12 / 'Out-Mig Pop Extrapolation'!$CG12)</f>
        <v>447.74203754972899</v>
      </c>
      <c r="P12" s="202">
        <f>'Python Migration Matrix'!P12 * ('Out-Mig Pop Extrapolation'!$CH12 / 'Out-Mig Pop Extrapolation'!$CG12)</f>
        <v>194.67045110857782</v>
      </c>
      <c r="Q12" s="202">
        <f>'Python Migration Matrix'!Q12 * ('Out-Mig Pop Extrapolation'!$CH12 / 'Out-Mig Pop Extrapolation'!$CG12)</f>
        <v>9.7335225554288911</v>
      </c>
      <c r="R12" s="202">
        <f>'Python Migration Matrix'!R12 * ('Out-Mig Pop Extrapolation'!$CH12 / 'Out-Mig Pop Extrapolation'!$CG12)</f>
        <v>77.868180443431129</v>
      </c>
      <c r="S12" s="202">
        <f>'Python Migration Matrix'!S12 * ('Out-Mig Pop Extrapolation'!$CH12 / 'Out-Mig Pop Extrapolation'!$CG12)</f>
        <v>68.134657888002238</v>
      </c>
      <c r="T12" s="202">
        <f>'Python Migration Matrix'!T12 * ('Out-Mig Pop Extrapolation'!$CH12 / 'Out-Mig Pop Extrapolation'!$CG12)</f>
        <v>58.401135332573347</v>
      </c>
      <c r="U12" s="202">
        <f>'Python Migration Matrix'!U12 * ('Out-Mig Pop Extrapolation'!$CH12 / 'Out-Mig Pop Extrapolation'!$CG12)</f>
        <v>19.467045110857782</v>
      </c>
      <c r="V12" s="202">
        <f>'Python Migration Matrix'!V12 * ('Out-Mig Pop Extrapolation'!$CH12 / 'Out-Mig Pop Extrapolation'!$CG12)</f>
        <v>905.21759765488684</v>
      </c>
      <c r="W12" s="202">
        <f>'Python Migration Matrix'!W12 * ('Out-Mig Pop Extrapolation'!$CH12 / 'Out-Mig Pop Extrapolation'!$CG12)</f>
        <v>6618.7953376916457</v>
      </c>
      <c r="X12" s="202">
        <f>'Python Migration Matrix'!X12 * ('Out-Mig Pop Extrapolation'!$CH12 / 'Out-Mig Pop Extrapolation'!$CG12)</f>
        <v>506.14317288230234</v>
      </c>
      <c r="Y12" s="202">
        <f>'Python Migration Matrix'!Y12 * ('Out-Mig Pop Extrapolation'!$CH12 / 'Out-Mig Pop Extrapolation'!$CG12)</f>
        <v>1041.4869134308913</v>
      </c>
      <c r="Z12" s="202">
        <f>'Python Migration Matrix'!Z12 * ('Out-Mig Pop Extrapolation'!$CH12 / 'Out-Mig Pop Extrapolation'!$CG12)</f>
        <v>272.53863155200895</v>
      </c>
      <c r="AA12" s="202">
        <f>'Python Migration Matrix'!AA12 * ('Out-Mig Pop Extrapolation'!$CH12 / 'Out-Mig Pop Extrapolation'!$CG12)</f>
        <v>48.667612777144456</v>
      </c>
      <c r="AB12" s="202">
        <f>'Python Migration Matrix'!AB12 * ('Out-Mig Pop Extrapolation'!$CH12 / 'Out-Mig Pop Extrapolation'!$CG12)</f>
        <v>0</v>
      </c>
      <c r="AC12" s="202">
        <f>'Python Migration Matrix'!AC12 * ('Out-Mig Pop Extrapolation'!$CH12 / 'Out-Mig Pop Extrapolation'!$CG12)</f>
        <v>0</v>
      </c>
      <c r="AD12" s="202">
        <f>'Python Migration Matrix'!AD12 * ('Out-Mig Pop Extrapolation'!$CH12 / 'Out-Mig Pop Extrapolation'!$CG12)</f>
        <v>48.667612777144456</v>
      </c>
      <c r="AE12" s="202">
        <f>'Python Migration Matrix'!AE12 * ('Out-Mig Pop Extrapolation'!$CH12 / 'Out-Mig Pop Extrapolation'!$CG12)</f>
        <v>87.60170299886002</v>
      </c>
      <c r="AF12" s="202">
        <f>'Python Migration Matrix'!AF12 * ('Out-Mig Pop Extrapolation'!$CH12 / 'Out-Mig Pop Extrapolation'!$CG12)</f>
        <v>29.200567666286673</v>
      </c>
      <c r="AG12" s="202">
        <f>'Python Migration Matrix'!AG12 * ('Out-Mig Pop Extrapolation'!$CH12 / 'Out-Mig Pop Extrapolation'!$CG12)</f>
        <v>0</v>
      </c>
      <c r="AH12" s="202">
        <f>'Python Migration Matrix'!AH12 * ('Out-Mig Pop Extrapolation'!$CH12 / 'Out-Mig Pop Extrapolation'!$CG12)</f>
        <v>19.467045110857782</v>
      </c>
      <c r="AI12" s="202">
        <f>'Python Migration Matrix'!AI12 * ('Out-Mig Pop Extrapolation'!$CH12 / 'Out-Mig Pop Extrapolation'!$CG12)</f>
        <v>584.01135332573347</v>
      </c>
      <c r="AJ12" s="202">
        <f>'Python Migration Matrix'!AJ12 * ('Out-Mig Pop Extrapolation'!$CH12 / 'Out-Mig Pop Extrapolation'!$CG12)</f>
        <v>574.2778307703046</v>
      </c>
      <c r="AK12" s="202">
        <f>'Python Migration Matrix'!AK12 * ('Out-Mig Pop Extrapolation'!$CH12 / 'Out-Mig Pop Extrapolation'!$CG12)</f>
        <v>0</v>
      </c>
      <c r="AL12" s="202">
        <f>'Python Migration Matrix'!AL12 * ('Out-Mig Pop Extrapolation'!$CH12 / 'Out-Mig Pop Extrapolation'!$CG12)</f>
        <v>778.68180443431129</v>
      </c>
      <c r="AM12" s="202">
        <f>'Python Migration Matrix'!AM12 * ('Out-Mig Pop Extrapolation'!$CH12 / 'Out-Mig Pop Extrapolation'!$CG12)</f>
        <v>29.200567666286673</v>
      </c>
      <c r="AN12" s="202">
        <f>'Python Migration Matrix'!AN12 * ('Out-Mig Pop Extrapolation'!$CH12 / 'Out-Mig Pop Extrapolation'!$CG12)</f>
        <v>1245.8908870948981</v>
      </c>
      <c r="AO12" s="202">
        <f>'Python Migration Matrix'!AO12 * ('Out-Mig Pop Extrapolation'!$CH12 / 'Out-Mig Pop Extrapolation'!$CG12)</f>
        <v>38.934090221715564</v>
      </c>
      <c r="AP12" s="202">
        <f>'Python Migration Matrix'!AP12 * ('Out-Mig Pop Extrapolation'!$CH12 / 'Out-Mig Pop Extrapolation'!$CG12)</f>
        <v>282.27215410743781</v>
      </c>
      <c r="AQ12" s="202">
        <f>'Python Migration Matrix'!AQ12 * ('Out-Mig Pop Extrapolation'!$CH12 / 'Out-Mig Pop Extrapolation'!$CG12)</f>
        <v>243.33806388572228</v>
      </c>
      <c r="AR12" s="202">
        <f>'Python Migration Matrix'!AR12 * ('Out-Mig Pop Extrapolation'!$CH12 / 'Out-Mig Pop Extrapolation'!$CG12)</f>
        <v>1382.1602028709026</v>
      </c>
      <c r="AS12" s="202">
        <f>'Python Migration Matrix'!AS12 * ('Out-Mig Pop Extrapolation'!$CH12 / 'Out-Mig Pop Extrapolation'!$CG12)</f>
        <v>0</v>
      </c>
      <c r="AT12" s="202">
        <f>'Python Migration Matrix'!AT12 * ('Out-Mig Pop Extrapolation'!$CH12 / 'Out-Mig Pop Extrapolation'!$CG12)</f>
        <v>418.54146988344235</v>
      </c>
      <c r="AU12" s="202">
        <f>'Python Migration Matrix'!AU12 * ('Out-Mig Pop Extrapolation'!$CH12 / 'Out-Mig Pop Extrapolation'!$CG12)</f>
        <v>350.40681199544008</v>
      </c>
      <c r="AV12" s="202">
        <f>'Python Migration Matrix'!AV12 * ('Out-Mig Pop Extrapolation'!$CH12 / 'Out-Mig Pop Extrapolation'!$CG12)</f>
        <v>214.1374962194356</v>
      </c>
      <c r="AW12" s="202">
        <f>'Python Migration Matrix'!AW12 * ('Out-Mig Pop Extrapolation'!$CH12 / 'Out-Mig Pop Extrapolation'!$CG12)</f>
        <v>165.46988344229115</v>
      </c>
      <c r="AX12" s="202">
        <f>'Python Migration Matrix'!AX12 * ('Out-Mig Pop Extrapolation'!$CH12 / 'Out-Mig Pop Extrapolation'!$CG12)</f>
        <v>77.868180443431129</v>
      </c>
      <c r="AY12" s="202">
        <f>'Python Migration Matrix'!AY12 * ('Out-Mig Pop Extrapolation'!$CH12 / 'Out-Mig Pop Extrapolation'!$CG12)</f>
        <v>48.667612777144456</v>
      </c>
      <c r="AZ12" s="202">
        <f>'Python Migration Matrix'!AZ12 * ('Out-Mig Pop Extrapolation'!$CH12 / 'Out-Mig Pop Extrapolation'!$CG12)</f>
        <v>0</v>
      </c>
      <c r="BA12" s="202">
        <f>'Python Migration Matrix'!BA12 * ('Out-Mig Pop Extrapolation'!$CH12 / 'Out-Mig Pop Extrapolation'!$CG12)</f>
        <v>77.868180443431129</v>
      </c>
      <c r="BB12" s="202">
        <f>'Python Migration Matrix'!BB12 * ('Out-Mig Pop Extrapolation'!$CH12 / 'Out-Mig Pop Extrapolation'!$CG12)</f>
        <v>97.335225554288911</v>
      </c>
      <c r="BC12" s="202">
        <f>'Python Migration Matrix'!BC12 * ('Out-Mig Pop Extrapolation'!$CH12 / 'Out-Mig Pop Extrapolation'!$CG12)</f>
        <v>107.0687481097178</v>
      </c>
      <c r="BD12" s="202">
        <f>'Python Migration Matrix'!BD12 * ('Out-Mig Pop Extrapolation'!$CH12 / 'Out-Mig Pop Extrapolation'!$CG12)</f>
        <v>107.0687481097178</v>
      </c>
      <c r="BE12" s="202">
        <f>'Python Migration Matrix'!BE12 * ('Out-Mig Pop Extrapolation'!$CH12 / 'Out-Mig Pop Extrapolation'!$CG12)</f>
        <v>632.67896610287789</v>
      </c>
      <c r="BF12" s="202">
        <f>'Python Migration Matrix'!BF12 * ('Out-Mig Pop Extrapolation'!$CH12 / 'Out-Mig Pop Extrapolation'!$CG12)</f>
        <v>0</v>
      </c>
      <c r="BG12" s="202">
        <f>'Python Migration Matrix'!BG12 * ('Out-Mig Pop Extrapolation'!$CH12 / 'Out-Mig Pop Extrapolation'!$CG12)</f>
        <v>671.61305632459346</v>
      </c>
      <c r="BH12" s="202">
        <f>'Python Migration Matrix'!BH12 * ('Out-Mig Pop Extrapolation'!$CH12 / 'Out-Mig Pop Extrapolation'!$CG12)</f>
        <v>9.7335225554288911</v>
      </c>
      <c r="BI12" s="202">
        <f>'Python Migration Matrix'!BI12 * ('Out-Mig Pop Extrapolation'!$CH12 / 'Out-Mig Pop Extrapolation'!$CG12)</f>
        <v>58.401135332573347</v>
      </c>
      <c r="BJ12" s="202">
        <f>'Python Migration Matrix'!BJ12 * ('Out-Mig Pop Extrapolation'!$CH12 / 'Out-Mig Pop Extrapolation'!$CG12)</f>
        <v>58.401135332573347</v>
      </c>
      <c r="BK12" s="202">
        <f>'Python Migration Matrix'!BK12 * ('Out-Mig Pop Extrapolation'!$CH12 / 'Out-Mig Pop Extrapolation'!$CG12)</f>
        <v>9.7335225554288911</v>
      </c>
      <c r="BL12" s="202">
        <f>'Python Migration Matrix'!BL12 * ('Out-Mig Pop Extrapolation'!$CH12 / 'Out-Mig Pop Extrapolation'!$CG12)</f>
        <v>321.20624432915338</v>
      </c>
      <c r="BM12" s="202">
        <f>'Python Migration Matrix'!BM12 * ('Out-Mig Pop Extrapolation'!$CH12 / 'Out-Mig Pop Extrapolation'!$CG12)</f>
        <v>126.53579322057558</v>
      </c>
      <c r="BN12" s="202">
        <f>'Python Migration Matrix'!BN12 * ('Out-Mig Pop Extrapolation'!$CH12 / 'Out-Mig Pop Extrapolation'!$CG12)</f>
        <v>68.134657888002238</v>
      </c>
      <c r="BO12" s="202">
        <f>'Python Migration Matrix'!BO12 * ('Out-Mig Pop Extrapolation'!$CH12 / 'Out-Mig Pop Extrapolation'!$CG12)</f>
        <v>0</v>
      </c>
      <c r="BP12" s="202">
        <f>'Python Migration Matrix'!BP12 * ('Out-Mig Pop Extrapolation'!$CH12 / 'Out-Mig Pop Extrapolation'!$CG12)</f>
        <v>194.67045110857782</v>
      </c>
      <c r="BQ12" s="202">
        <f>'Python Migration Matrix'!BQ12 * ('Out-Mig Pop Extrapolation'!$CH12 / 'Out-Mig Pop Extrapolation'!$CG12)</f>
        <v>301.73919921829565</v>
      </c>
      <c r="BR12" s="202">
        <f>'Python Migration Matrix'!BR12 * ('Out-Mig Pop Extrapolation'!$CH12 / 'Out-Mig Pop Extrapolation'!$CG12)</f>
        <v>29.200567666286673</v>
      </c>
      <c r="BS12" s="202">
        <f>'Python Migration Matrix'!BS12 * ('Out-Mig Pop Extrapolation'!$CH12 / 'Out-Mig Pop Extrapolation'!$CG12)</f>
        <v>0</v>
      </c>
      <c r="BT12" s="202">
        <f>'Python Migration Matrix'!BT12 * ('Out-Mig Pop Extrapolation'!$CH12 / 'Out-Mig Pop Extrapolation'!$CG12)</f>
        <v>19.467045110857782</v>
      </c>
      <c r="BU12" s="202">
        <f>'Python Migration Matrix'!BU12 * ('Out-Mig Pop Extrapolation'!$CH12 / 'Out-Mig Pop Extrapolation'!$CG12)</f>
        <v>262.80510899658009</v>
      </c>
      <c r="BV12" s="202">
        <f>'Python Migration Matrix'!BV12 * ('Out-Mig Pop Extrapolation'!$CH12 / 'Out-Mig Pop Extrapolation'!$CG12)</f>
        <v>389.34090221715564</v>
      </c>
      <c r="BW12" s="202">
        <f>'Python Migration Matrix'!BW12 * ('Out-Mig Pop Extrapolation'!$CH12 / 'Out-Mig Pop Extrapolation'!$CG12)</f>
        <v>2267.9107554149318</v>
      </c>
      <c r="BX12" s="202">
        <f>'Python Migration Matrix'!BX12 * ('Out-Mig Pop Extrapolation'!$CH12 / 'Out-Mig Pop Extrapolation'!$CG12)</f>
        <v>1421.094293092618</v>
      </c>
      <c r="BY12" s="202">
        <f>'Python Migration Matrix'!BY12 * ('Out-Mig Pop Extrapolation'!$CH12 / 'Out-Mig Pop Extrapolation'!$CG12)</f>
        <v>1781.2346276434871</v>
      </c>
      <c r="BZ12" s="202">
        <f>'Python Migration Matrix'!BZ12 * ('Out-Mig Pop Extrapolation'!$CH12 / 'Out-Mig Pop Extrapolation'!$CG12)</f>
        <v>0</v>
      </c>
      <c r="CA12" s="202">
        <f>'Python Migration Matrix'!CA12 * ('Out-Mig Pop Extrapolation'!$CH12 / 'Out-Mig Pop Extrapolation'!$CG12)</f>
        <v>38.934090221715564</v>
      </c>
      <c r="CB12" s="202">
        <f>'Python Migration Matrix'!CB12 * ('Out-Mig Pop Extrapolation'!$CH12 / 'Out-Mig Pop Extrapolation'!$CG12)</f>
        <v>0</v>
      </c>
      <c r="CC12" s="202">
        <f>'Python Migration Matrix'!CC12 * ('Out-Mig Pop Extrapolation'!$CH12 / 'Out-Mig Pop Extrapolation'!$CG12)</f>
        <v>38.934090221715564</v>
      </c>
      <c r="CD12" s="202">
        <f>'Python Migration Matrix'!CD12 * ('Out-Mig Pop Extrapolation'!$CH12 / 'Out-Mig Pop Extrapolation'!$CG12)</f>
        <v>0</v>
      </c>
      <c r="CE12" s="202">
        <f>'Python Migration Matrix'!CE12 * ('Out-Mig Pop Extrapolation'!$CH12 / 'Out-Mig Pop Extrapolation'!$CG12)</f>
        <v>146.00283833143337</v>
      </c>
      <c r="CF12" s="202">
        <f>'Python Migration Matrix'!CF12 * ('Out-Mig Pop Extrapolation'!$CH12 / 'Out-Mig Pop Extrapolation'!$CG12)</f>
        <v>467.20908266058677</v>
      </c>
      <c r="CG12" s="202">
        <v>128949</v>
      </c>
      <c r="CH12" s="217">
        <v>1255128</v>
      </c>
    </row>
    <row r="13" spans="1:86">
      <c r="A13" s="166" t="s">
        <v>2192</v>
      </c>
      <c r="B13" s="202">
        <f>'Python Migration Matrix'!B13 * ('Out-Mig Pop Extrapolation'!$CH13 / 'Out-Mig Pop Extrapolation'!$CG13)</f>
        <v>0</v>
      </c>
      <c r="C13" s="202">
        <f>'Python Migration Matrix'!C13 * ('Out-Mig Pop Extrapolation'!$CH13 / 'Out-Mig Pop Extrapolation'!$CG13)</f>
        <v>261.45135373612595</v>
      </c>
      <c r="D13" s="202">
        <f>'Python Migration Matrix'!D13 * ('Out-Mig Pop Extrapolation'!$CH13 / 'Out-Mig Pop Extrapolation'!$CG13)</f>
        <v>362.00956671155899</v>
      </c>
      <c r="E13" s="202">
        <f>'Python Migration Matrix'!E13 * ('Out-Mig Pop Extrapolation'!$CH13 / 'Out-Mig Pop Extrapolation'!$CG13)</f>
        <v>0</v>
      </c>
      <c r="F13" s="202">
        <f>'Python Migration Matrix'!F13 * ('Out-Mig Pop Extrapolation'!$CH13 / 'Out-Mig Pop Extrapolation'!$CG13)</f>
        <v>0</v>
      </c>
      <c r="G13" s="202">
        <f>'Python Migration Matrix'!G13 * ('Out-Mig Pop Extrapolation'!$CH13 / 'Out-Mig Pop Extrapolation'!$CG13)</f>
        <v>100.55821297543305</v>
      </c>
      <c r="H13" s="202">
        <f>'Python Migration Matrix'!H13 * ('Out-Mig Pop Extrapolation'!$CH13 / 'Out-Mig Pop Extrapolation'!$CG13)</f>
        <v>0</v>
      </c>
      <c r="I13" s="202">
        <f>'Python Migration Matrix'!I13 * ('Out-Mig Pop Extrapolation'!$CH13 / 'Out-Mig Pop Extrapolation'!$CG13)</f>
        <v>40.223285190173222</v>
      </c>
      <c r="J13" s="202">
        <f>'Python Migration Matrix'!J13 * ('Out-Mig Pop Extrapolation'!$CH13 / 'Out-Mig Pop Extrapolation'!$CG13)</f>
        <v>0</v>
      </c>
      <c r="K13" s="202">
        <f>'Python Migration Matrix'!K13 * ('Out-Mig Pop Extrapolation'!$CH13 / 'Out-Mig Pop Extrapolation'!$CG13)</f>
        <v>40.223285190173222</v>
      </c>
      <c r="L13" s="202">
        <f>'Python Migration Matrix'!L13 * ('Out-Mig Pop Extrapolation'!$CH13 / 'Out-Mig Pop Extrapolation'!$CG13)</f>
        <v>70.39074908280314</v>
      </c>
      <c r="M13" s="202">
        <f>'Python Migration Matrix'!M13 * ('Out-Mig Pop Extrapolation'!$CH13 / 'Out-Mig Pop Extrapolation'!$CG13)</f>
        <v>643.57256304277155</v>
      </c>
      <c r="N13" s="202">
        <f>'Python Migration Matrix'!N13 * ('Out-Mig Pop Extrapolation'!$CH13 / 'Out-Mig Pop Extrapolation'!$CG13)</f>
        <v>17517.240700320439</v>
      </c>
      <c r="O13" s="202">
        <f>'Python Migration Matrix'!O13 * ('Out-Mig Pop Extrapolation'!$CH13 / 'Out-Mig Pop Extrapolation'!$CG13)</f>
        <v>120.66985557051967</v>
      </c>
      <c r="P13" s="202">
        <f>'Python Migration Matrix'!P13 * ('Out-Mig Pop Extrapolation'!$CH13 / 'Out-Mig Pop Extrapolation'!$CG13)</f>
        <v>70.39074908280314</v>
      </c>
      <c r="Q13" s="202">
        <f>'Python Migration Matrix'!Q13 * ('Out-Mig Pop Extrapolation'!$CH13 / 'Out-Mig Pop Extrapolation'!$CG13)</f>
        <v>20.111642595086611</v>
      </c>
      <c r="R13" s="202">
        <f>'Python Migration Matrix'!R13 * ('Out-Mig Pop Extrapolation'!$CH13 / 'Out-Mig Pop Extrapolation'!$CG13)</f>
        <v>0</v>
      </c>
      <c r="S13" s="202">
        <f>'Python Migration Matrix'!S13 * ('Out-Mig Pop Extrapolation'!$CH13 / 'Out-Mig Pop Extrapolation'!$CG13)</f>
        <v>150.83731946314958</v>
      </c>
      <c r="T13" s="202">
        <f>'Python Migration Matrix'!T13 * ('Out-Mig Pop Extrapolation'!$CH13 / 'Out-Mig Pop Extrapolation'!$CG13)</f>
        <v>0</v>
      </c>
      <c r="U13" s="202">
        <f>'Python Migration Matrix'!U13 * ('Out-Mig Pop Extrapolation'!$CH13 / 'Out-Mig Pop Extrapolation'!$CG13)</f>
        <v>0</v>
      </c>
      <c r="V13" s="202">
        <f>'Python Migration Matrix'!V13 * ('Out-Mig Pop Extrapolation'!$CH13 / 'Out-Mig Pop Extrapolation'!$CG13)</f>
        <v>301.67463892629917</v>
      </c>
      <c r="W13" s="202">
        <f>'Python Migration Matrix'!W13 * ('Out-Mig Pop Extrapolation'!$CH13 / 'Out-Mig Pop Extrapolation'!$CG13)</f>
        <v>1307.2567686806296</v>
      </c>
      <c r="X13" s="202">
        <f>'Python Migration Matrix'!X13 * ('Out-Mig Pop Extrapolation'!$CH13 / 'Out-Mig Pop Extrapolation'!$CG13)</f>
        <v>452.51195838944875</v>
      </c>
      <c r="Y13" s="202">
        <f>'Python Migration Matrix'!Y13 * ('Out-Mig Pop Extrapolation'!$CH13 / 'Out-Mig Pop Extrapolation'!$CG13)</f>
        <v>1327.3684112757164</v>
      </c>
      <c r="Z13" s="202">
        <f>'Python Migration Matrix'!Z13 * ('Out-Mig Pop Extrapolation'!$CH13 / 'Out-Mig Pop Extrapolation'!$CG13)</f>
        <v>90.502391677889747</v>
      </c>
      <c r="AA13" s="202">
        <f>'Python Migration Matrix'!AA13 * ('Out-Mig Pop Extrapolation'!$CH13 / 'Out-Mig Pop Extrapolation'!$CG13)</f>
        <v>0</v>
      </c>
      <c r="AB13" s="202">
        <f>'Python Migration Matrix'!AB13 * ('Out-Mig Pop Extrapolation'!$CH13 / 'Out-Mig Pop Extrapolation'!$CG13)</f>
        <v>20.111642595086611</v>
      </c>
      <c r="AC13" s="202">
        <f>'Python Migration Matrix'!AC13 * ('Out-Mig Pop Extrapolation'!$CH13 / 'Out-Mig Pop Extrapolation'!$CG13)</f>
        <v>0</v>
      </c>
      <c r="AD13" s="202">
        <f>'Python Migration Matrix'!AD13 * ('Out-Mig Pop Extrapolation'!$CH13 / 'Out-Mig Pop Extrapolation'!$CG13)</f>
        <v>40.223285190173222</v>
      </c>
      <c r="AE13" s="202">
        <f>'Python Migration Matrix'!AE13 * ('Out-Mig Pop Extrapolation'!$CH13 / 'Out-Mig Pop Extrapolation'!$CG13)</f>
        <v>331.84210281892911</v>
      </c>
      <c r="AF13" s="202">
        <f>'Python Migration Matrix'!AF13 * ('Out-Mig Pop Extrapolation'!$CH13 / 'Out-Mig Pop Extrapolation'!$CG13)</f>
        <v>60.334927785259836</v>
      </c>
      <c r="AG13" s="202">
        <f>'Python Migration Matrix'!AG13 * ('Out-Mig Pop Extrapolation'!$CH13 / 'Out-Mig Pop Extrapolation'!$CG13)</f>
        <v>0</v>
      </c>
      <c r="AH13" s="202">
        <f>'Python Migration Matrix'!AH13 * ('Out-Mig Pop Extrapolation'!$CH13 / 'Out-Mig Pop Extrapolation'!$CG13)</f>
        <v>10.055821297543305</v>
      </c>
      <c r="AI13" s="202">
        <f>'Python Migration Matrix'!AI13 * ('Out-Mig Pop Extrapolation'!$CH13 / 'Out-Mig Pop Extrapolation'!$CG13)</f>
        <v>140.78149816560628</v>
      </c>
      <c r="AJ13" s="202">
        <f>'Python Migration Matrix'!AJ13 * ('Out-Mig Pop Extrapolation'!$CH13 / 'Out-Mig Pop Extrapolation'!$CG13)</f>
        <v>1176.5310918125667</v>
      </c>
      <c r="AK13" s="202">
        <f>'Python Migration Matrix'!AK13 * ('Out-Mig Pop Extrapolation'!$CH13 / 'Out-Mig Pop Extrapolation'!$CG13)</f>
        <v>633.51674174522827</v>
      </c>
      <c r="AL13" s="202">
        <f>'Python Migration Matrix'!AL13 * ('Out-Mig Pop Extrapolation'!$CH13 / 'Out-Mig Pop Extrapolation'!$CG13)</f>
        <v>90.502391677889747</v>
      </c>
      <c r="AM13" s="202">
        <f>'Python Migration Matrix'!AM13 * ('Out-Mig Pop Extrapolation'!$CH13 / 'Out-Mig Pop Extrapolation'!$CG13)</f>
        <v>120.66985557051967</v>
      </c>
      <c r="AN13" s="202">
        <f>'Python Migration Matrix'!AN13 * ('Out-Mig Pop Extrapolation'!$CH13 / 'Out-Mig Pop Extrapolation'!$CG13)</f>
        <v>231.28388984349601</v>
      </c>
      <c r="AO13" s="202">
        <f>'Python Migration Matrix'!AO13 * ('Out-Mig Pop Extrapolation'!$CH13 / 'Out-Mig Pop Extrapolation'!$CG13)</f>
        <v>0</v>
      </c>
      <c r="AP13" s="202">
        <f>'Python Migration Matrix'!AP13 * ('Out-Mig Pop Extrapolation'!$CH13 / 'Out-Mig Pop Extrapolation'!$CG13)</f>
        <v>70.39074908280314</v>
      </c>
      <c r="AQ13" s="202">
        <f>'Python Migration Matrix'!AQ13 * ('Out-Mig Pop Extrapolation'!$CH13 / 'Out-Mig Pop Extrapolation'!$CG13)</f>
        <v>392.17703060418893</v>
      </c>
      <c r="AR13" s="202">
        <f>'Python Migration Matrix'!AR13 * ('Out-Mig Pop Extrapolation'!$CH13 / 'Out-Mig Pop Extrapolation'!$CG13)</f>
        <v>6455.837273022802</v>
      </c>
      <c r="AS13" s="202">
        <f>'Python Migration Matrix'!AS13 * ('Out-Mig Pop Extrapolation'!$CH13 / 'Out-Mig Pop Extrapolation'!$CG13)</f>
        <v>20.111642595086611</v>
      </c>
      <c r="AT13" s="202">
        <f>'Python Migration Matrix'!AT13 * ('Out-Mig Pop Extrapolation'!$CH13 / 'Out-Mig Pop Extrapolation'!$CG13)</f>
        <v>201.1164259508661</v>
      </c>
      <c r="AU13" s="202">
        <f>'Python Migration Matrix'!AU13 * ('Out-Mig Pop Extrapolation'!$CH13 / 'Out-Mig Pop Extrapolation'!$CG13)</f>
        <v>281.56299633121256</v>
      </c>
      <c r="AV13" s="202">
        <f>'Python Migration Matrix'!AV13 * ('Out-Mig Pop Extrapolation'!$CH13 / 'Out-Mig Pop Extrapolation'!$CG13)</f>
        <v>673.74002693540149</v>
      </c>
      <c r="AW13" s="202">
        <f>'Python Migration Matrix'!AW13 * ('Out-Mig Pop Extrapolation'!$CH13 / 'Out-Mig Pop Extrapolation'!$CG13)</f>
        <v>0</v>
      </c>
      <c r="AX13" s="202">
        <f>'Python Migration Matrix'!AX13 * ('Out-Mig Pop Extrapolation'!$CH13 / 'Out-Mig Pop Extrapolation'!$CG13)</f>
        <v>40.223285190173222</v>
      </c>
      <c r="AY13" s="202">
        <f>'Python Migration Matrix'!AY13 * ('Out-Mig Pop Extrapolation'!$CH13 / 'Out-Mig Pop Extrapolation'!$CG13)</f>
        <v>10.055821297543305</v>
      </c>
      <c r="AZ13" s="202">
        <f>'Python Migration Matrix'!AZ13 * ('Out-Mig Pop Extrapolation'!$CH13 / 'Out-Mig Pop Extrapolation'!$CG13)</f>
        <v>0</v>
      </c>
      <c r="BA13" s="202">
        <f>'Python Migration Matrix'!BA13 * ('Out-Mig Pop Extrapolation'!$CH13 / 'Out-Mig Pop Extrapolation'!$CG13)</f>
        <v>0</v>
      </c>
      <c r="BB13" s="202">
        <f>'Python Migration Matrix'!BB13 * ('Out-Mig Pop Extrapolation'!$CH13 / 'Out-Mig Pop Extrapolation'!$CG13)</f>
        <v>10.055821297543305</v>
      </c>
      <c r="BC13" s="202">
        <f>'Python Migration Matrix'!BC13 * ('Out-Mig Pop Extrapolation'!$CH13 / 'Out-Mig Pop Extrapolation'!$CG13)</f>
        <v>231.28388984349601</v>
      </c>
      <c r="BD13" s="202">
        <f>'Python Migration Matrix'!BD13 * ('Out-Mig Pop Extrapolation'!$CH13 / 'Out-Mig Pop Extrapolation'!$CG13)</f>
        <v>20.111642595086611</v>
      </c>
      <c r="BE13" s="202">
        <f>'Python Migration Matrix'!BE13 * ('Out-Mig Pop Extrapolation'!$CH13 / 'Out-Mig Pop Extrapolation'!$CG13)</f>
        <v>60.334927785259836</v>
      </c>
      <c r="BF13" s="202">
        <f>'Python Migration Matrix'!BF13 * ('Out-Mig Pop Extrapolation'!$CH13 / 'Out-Mig Pop Extrapolation'!$CG13)</f>
        <v>0</v>
      </c>
      <c r="BG13" s="202">
        <f>'Python Migration Matrix'!BG13 * ('Out-Mig Pop Extrapolation'!$CH13 / 'Out-Mig Pop Extrapolation'!$CG13)</f>
        <v>140.78149816560628</v>
      </c>
      <c r="BH13" s="202">
        <f>'Python Migration Matrix'!BH13 * ('Out-Mig Pop Extrapolation'!$CH13 / 'Out-Mig Pop Extrapolation'!$CG13)</f>
        <v>60.334927785259836</v>
      </c>
      <c r="BI13" s="202">
        <f>'Python Migration Matrix'!BI13 * ('Out-Mig Pop Extrapolation'!$CH13 / 'Out-Mig Pop Extrapolation'!$CG13)</f>
        <v>20.111642595086611</v>
      </c>
      <c r="BJ13" s="202">
        <f>'Python Migration Matrix'!BJ13 * ('Out-Mig Pop Extrapolation'!$CH13 / 'Out-Mig Pop Extrapolation'!$CG13)</f>
        <v>20.111642595086611</v>
      </c>
      <c r="BK13" s="202">
        <f>'Python Migration Matrix'!BK13 * ('Out-Mig Pop Extrapolation'!$CH13 / 'Out-Mig Pop Extrapolation'!$CG13)</f>
        <v>0</v>
      </c>
      <c r="BL13" s="202">
        <f>'Python Migration Matrix'!BL13 * ('Out-Mig Pop Extrapolation'!$CH13 / 'Out-Mig Pop Extrapolation'!$CG13)</f>
        <v>362.00956671155899</v>
      </c>
      <c r="BM13" s="202">
        <f>'Python Migration Matrix'!BM13 * ('Out-Mig Pop Extrapolation'!$CH13 / 'Out-Mig Pop Extrapolation'!$CG13)</f>
        <v>0</v>
      </c>
      <c r="BN13" s="202">
        <f>'Python Migration Matrix'!BN13 * ('Out-Mig Pop Extrapolation'!$CH13 / 'Out-Mig Pop Extrapolation'!$CG13)</f>
        <v>110.61403427297635</v>
      </c>
      <c r="BO13" s="202">
        <f>'Python Migration Matrix'!BO13 * ('Out-Mig Pop Extrapolation'!$CH13 / 'Out-Mig Pop Extrapolation'!$CG13)</f>
        <v>10.055821297543305</v>
      </c>
      <c r="BP13" s="202">
        <f>'Python Migration Matrix'!BP13 * ('Out-Mig Pop Extrapolation'!$CH13 / 'Out-Mig Pop Extrapolation'!$CG13)</f>
        <v>90.502391677889747</v>
      </c>
      <c r="BQ13" s="202">
        <f>'Python Migration Matrix'!BQ13 * ('Out-Mig Pop Extrapolation'!$CH13 / 'Out-Mig Pop Extrapolation'!$CG13)</f>
        <v>140.78149816560628</v>
      </c>
      <c r="BR13" s="202">
        <f>'Python Migration Matrix'!BR13 * ('Out-Mig Pop Extrapolation'!$CH13 / 'Out-Mig Pop Extrapolation'!$CG13)</f>
        <v>20.111642595086611</v>
      </c>
      <c r="BS13" s="202">
        <f>'Python Migration Matrix'!BS13 * ('Out-Mig Pop Extrapolation'!$CH13 / 'Out-Mig Pop Extrapolation'!$CG13)</f>
        <v>0</v>
      </c>
      <c r="BT13" s="202">
        <f>'Python Migration Matrix'!BT13 * ('Out-Mig Pop Extrapolation'!$CH13 / 'Out-Mig Pop Extrapolation'!$CG13)</f>
        <v>0</v>
      </c>
      <c r="BU13" s="202">
        <f>'Python Migration Matrix'!BU13 * ('Out-Mig Pop Extrapolation'!$CH13 / 'Out-Mig Pop Extrapolation'!$CG13)</f>
        <v>372.06538800910232</v>
      </c>
      <c r="BV13" s="202">
        <f>'Python Migration Matrix'!BV13 * ('Out-Mig Pop Extrapolation'!$CH13 / 'Out-Mig Pop Extrapolation'!$CG13)</f>
        <v>1226.8101983002832</v>
      </c>
      <c r="BW13" s="202">
        <f>'Python Migration Matrix'!BW13 * ('Out-Mig Pop Extrapolation'!$CH13 / 'Out-Mig Pop Extrapolation'!$CG13)</f>
        <v>261.45135373612595</v>
      </c>
      <c r="BX13" s="202">
        <f>'Python Migration Matrix'!BX13 * ('Out-Mig Pop Extrapolation'!$CH13 / 'Out-Mig Pop Extrapolation'!$CG13)</f>
        <v>170.94896205823619</v>
      </c>
      <c r="BY13" s="202">
        <f>'Python Migration Matrix'!BY13 * ('Out-Mig Pop Extrapolation'!$CH13 / 'Out-Mig Pop Extrapolation'!$CG13)</f>
        <v>351.95374541401571</v>
      </c>
      <c r="BZ13" s="202">
        <f>'Python Migration Matrix'!BZ13 * ('Out-Mig Pop Extrapolation'!$CH13 / 'Out-Mig Pop Extrapolation'!$CG13)</f>
        <v>0</v>
      </c>
      <c r="CA13" s="202">
        <f>'Python Migration Matrix'!CA13 * ('Out-Mig Pop Extrapolation'!$CH13 / 'Out-Mig Pop Extrapolation'!$CG13)</f>
        <v>0</v>
      </c>
      <c r="CB13" s="202">
        <f>'Python Migration Matrix'!CB13 * ('Out-Mig Pop Extrapolation'!$CH13 / 'Out-Mig Pop Extrapolation'!$CG13)</f>
        <v>0</v>
      </c>
      <c r="CC13" s="202">
        <f>'Python Migration Matrix'!CC13 * ('Out-Mig Pop Extrapolation'!$CH13 / 'Out-Mig Pop Extrapolation'!$CG13)</f>
        <v>50.279106487716525</v>
      </c>
      <c r="CD13" s="202">
        <f>'Python Migration Matrix'!CD13 * ('Out-Mig Pop Extrapolation'!$CH13 / 'Out-Mig Pop Extrapolation'!$CG13)</f>
        <v>0</v>
      </c>
      <c r="CE13" s="202">
        <f>'Python Migration Matrix'!CE13 * ('Out-Mig Pop Extrapolation'!$CH13 / 'Out-Mig Pop Extrapolation'!$CG13)</f>
        <v>181.00478335577949</v>
      </c>
      <c r="CF13" s="202">
        <f>'Python Migration Matrix'!CF13 * ('Out-Mig Pop Extrapolation'!$CH13 / 'Out-Mig Pop Extrapolation'!$CG13)</f>
        <v>583.23763525751167</v>
      </c>
      <c r="CG13" s="202">
        <v>129198</v>
      </c>
      <c r="CH13" s="217">
        <v>1299192</v>
      </c>
    </row>
    <row r="14" spans="1:86">
      <c r="A14" s="166" t="s">
        <v>2193</v>
      </c>
      <c r="B14" s="202">
        <f>'Python Migration Matrix'!B14 * ('Out-Mig Pop Extrapolation'!$CH14 / 'Out-Mig Pop Extrapolation'!$CG14)</f>
        <v>109.22697130517159</v>
      </c>
      <c r="C14" s="202">
        <f>'Python Migration Matrix'!C14 * ('Out-Mig Pop Extrapolation'!$CH14 / 'Out-Mig Pop Extrapolation'!$CG14)</f>
        <v>228.38366727444969</v>
      </c>
      <c r="D14" s="202">
        <f>'Python Migration Matrix'!D14 * ('Out-Mig Pop Extrapolation'!$CH14 / 'Out-Mig Pop Extrapolation'!$CG14)</f>
        <v>29.789173992319526</v>
      </c>
      <c r="E14" s="202">
        <f>'Python Migration Matrix'!E14 * ('Out-Mig Pop Extrapolation'!$CH14 / 'Out-Mig Pop Extrapolation'!$CG14)</f>
        <v>238.31339193855621</v>
      </c>
      <c r="F14" s="202">
        <f>'Python Migration Matrix'!F14 * ('Out-Mig Pop Extrapolation'!$CH14 / 'Out-Mig Pop Extrapolation'!$CG14)</f>
        <v>1032.691365067077</v>
      </c>
      <c r="G14" s="202">
        <f>'Python Migration Matrix'!G14 * ('Out-Mig Pop Extrapolation'!$CH14 / 'Out-Mig Pop Extrapolation'!$CG14)</f>
        <v>188.66476861802366</v>
      </c>
      <c r="H14" s="202">
        <f>'Python Migration Matrix'!H14 * ('Out-Mig Pop Extrapolation'!$CH14 / 'Out-Mig Pop Extrapolation'!$CG14)</f>
        <v>29.789173992319526</v>
      </c>
      <c r="I14" s="202">
        <f>'Python Migration Matrix'!I14 * ('Out-Mig Pop Extrapolation'!$CH14 / 'Out-Mig Pop Extrapolation'!$CG14)</f>
        <v>466.6970592130059</v>
      </c>
      <c r="J14" s="202">
        <f>'Python Migration Matrix'!J14 * ('Out-Mig Pop Extrapolation'!$CH14 / 'Out-Mig Pop Extrapolation'!$CG14)</f>
        <v>19.859449328213017</v>
      </c>
      <c r="K14" s="202">
        <f>'Python Migration Matrix'!K14 * ('Out-Mig Pop Extrapolation'!$CH14 / 'Out-Mig Pop Extrapolation'!$CG14)</f>
        <v>953.25356775422483</v>
      </c>
      <c r="L14" s="202">
        <f>'Python Migration Matrix'!L14 * ('Out-Mig Pop Extrapolation'!$CH14 / 'Out-Mig Pop Extrapolation'!$CG14)</f>
        <v>317.75118925140828</v>
      </c>
      <c r="M14" s="202">
        <f>'Python Migration Matrix'!M14 * ('Out-Mig Pop Extrapolation'!$CH14 / 'Out-Mig Pop Extrapolation'!$CG14)</f>
        <v>387.25926190015383</v>
      </c>
      <c r="N14" s="202">
        <f>'Python Migration Matrix'!N14 * ('Out-Mig Pop Extrapolation'!$CH14 / 'Out-Mig Pop Extrapolation'!$CG14)</f>
        <v>109.22697130517159</v>
      </c>
      <c r="O14" s="202">
        <f>'Python Migration Matrix'!O14 * ('Out-Mig Pop Extrapolation'!$CH14 / 'Out-Mig Pop Extrapolation'!$CG14)</f>
        <v>30484.25471880698</v>
      </c>
      <c r="P14" s="202">
        <f>'Python Migration Matrix'!P14 * ('Out-Mig Pop Extrapolation'!$CH14 / 'Out-Mig Pop Extrapolation'!$CG14)</f>
        <v>476.62678387711242</v>
      </c>
      <c r="Q14" s="202">
        <f>'Python Migration Matrix'!Q14 * ('Out-Mig Pop Extrapolation'!$CH14 / 'Out-Mig Pop Extrapolation'!$CG14)</f>
        <v>367.3998125719408</v>
      </c>
      <c r="R14" s="202">
        <f>'Python Migration Matrix'!R14 * ('Out-Mig Pop Extrapolation'!$CH14 / 'Out-Mig Pop Extrapolation'!$CG14)</f>
        <v>1131.9886117081419</v>
      </c>
      <c r="S14" s="202">
        <f>'Python Migration Matrix'!S14 * ('Out-Mig Pop Extrapolation'!$CH14 / 'Out-Mig Pop Extrapolation'!$CG14)</f>
        <v>69.508072648745554</v>
      </c>
      <c r="T14" s="202">
        <f>'Python Migration Matrix'!T14 * ('Out-Mig Pop Extrapolation'!$CH14 / 'Out-Mig Pop Extrapolation'!$CG14)</f>
        <v>417.04843589247338</v>
      </c>
      <c r="U14" s="202">
        <f>'Python Migration Matrix'!U14 * ('Out-Mig Pop Extrapolation'!$CH14 / 'Out-Mig Pop Extrapolation'!$CG14)</f>
        <v>148.94586996159762</v>
      </c>
      <c r="V14" s="202">
        <f>'Python Migration Matrix'!V14 * ('Out-Mig Pop Extrapolation'!$CH14 / 'Out-Mig Pop Extrapolation'!$CG14)</f>
        <v>1956.1557588289822</v>
      </c>
      <c r="W14" s="202">
        <f>'Python Migration Matrix'!W14 * ('Out-Mig Pop Extrapolation'!$CH14 / 'Out-Mig Pop Extrapolation'!$CG14)</f>
        <v>834.09687178494676</v>
      </c>
      <c r="X14" s="202">
        <f>'Python Migration Matrix'!X14 * ('Out-Mig Pop Extrapolation'!$CH14 / 'Out-Mig Pop Extrapolation'!$CG14)</f>
        <v>188.66476861802366</v>
      </c>
      <c r="Y14" s="202">
        <f>'Python Migration Matrix'!Y14 * ('Out-Mig Pop Extrapolation'!$CH14 / 'Out-Mig Pop Extrapolation'!$CG14)</f>
        <v>426.97816055657989</v>
      </c>
      <c r="Z14" s="202">
        <f>'Python Migration Matrix'!Z14 * ('Out-Mig Pop Extrapolation'!$CH14 / 'Out-Mig Pop Extrapolation'!$CG14)</f>
        <v>59.578347984639052</v>
      </c>
      <c r="AA14" s="202">
        <f>'Python Migration Matrix'!AA14 * ('Out-Mig Pop Extrapolation'!$CH14 / 'Out-Mig Pop Extrapolation'!$CG14)</f>
        <v>248.24311660266272</v>
      </c>
      <c r="AB14" s="202">
        <f>'Python Migration Matrix'!AB14 * ('Out-Mig Pop Extrapolation'!$CH14 / 'Out-Mig Pop Extrapolation'!$CG14)</f>
        <v>0</v>
      </c>
      <c r="AC14" s="202">
        <f>'Python Migration Matrix'!AC14 * ('Out-Mig Pop Extrapolation'!$CH14 / 'Out-Mig Pop Extrapolation'!$CG14)</f>
        <v>248.24311660266272</v>
      </c>
      <c r="AD14" s="202">
        <f>'Python Migration Matrix'!AD14 * ('Out-Mig Pop Extrapolation'!$CH14 / 'Out-Mig Pop Extrapolation'!$CG14)</f>
        <v>258.17284126676924</v>
      </c>
      <c r="AE14" s="202">
        <f>'Python Migration Matrix'!AE14 * ('Out-Mig Pop Extrapolation'!$CH14 / 'Out-Mig Pop Extrapolation'!$CG14)</f>
        <v>1102.1994377158226</v>
      </c>
      <c r="AF14" s="202">
        <f>'Python Migration Matrix'!AF14 * ('Out-Mig Pop Extrapolation'!$CH14 / 'Out-Mig Pop Extrapolation'!$CG14)</f>
        <v>933.3941184260118</v>
      </c>
      <c r="AG14" s="202">
        <f>'Python Migration Matrix'!AG14 * ('Out-Mig Pop Extrapolation'!$CH14 / 'Out-Mig Pop Extrapolation'!$CG14)</f>
        <v>0</v>
      </c>
      <c r="AH14" s="202">
        <f>'Python Migration Matrix'!AH14 * ('Out-Mig Pop Extrapolation'!$CH14 / 'Out-Mig Pop Extrapolation'!$CG14)</f>
        <v>168.80531928981065</v>
      </c>
      <c r="AI14" s="202">
        <f>'Python Migration Matrix'!AI14 * ('Out-Mig Pop Extrapolation'!$CH14 / 'Out-Mig Pop Extrapolation'!$CG14)</f>
        <v>1340.5128296543787</v>
      </c>
      <c r="AJ14" s="202">
        <f>'Python Migration Matrix'!AJ14 * ('Out-Mig Pop Extrapolation'!$CH14 / 'Out-Mig Pop Extrapolation'!$CG14)</f>
        <v>258.17284126676924</v>
      </c>
      <c r="AK14" s="202">
        <f>'Python Migration Matrix'!AK14 * ('Out-Mig Pop Extrapolation'!$CH14 / 'Out-Mig Pop Extrapolation'!$CG14)</f>
        <v>59.578347984639052</v>
      </c>
      <c r="AL14" s="202">
        <f>'Python Migration Matrix'!AL14 * ('Out-Mig Pop Extrapolation'!$CH14 / 'Out-Mig Pop Extrapolation'!$CG14)</f>
        <v>1290.8642063338461</v>
      </c>
      <c r="AM14" s="202">
        <f>'Python Migration Matrix'!AM14 * ('Out-Mig Pop Extrapolation'!$CH14 / 'Out-Mig Pop Extrapolation'!$CG14)</f>
        <v>139.01614529749111</v>
      </c>
      <c r="AN14" s="202">
        <f>'Python Migration Matrix'!AN14 * ('Out-Mig Pop Extrapolation'!$CH14 / 'Out-Mig Pop Extrapolation'!$CG14)</f>
        <v>25866.932749997453</v>
      </c>
      <c r="AO14" s="202">
        <f>'Python Migration Matrix'!AO14 * ('Out-Mig Pop Extrapolation'!$CH14 / 'Out-Mig Pop Extrapolation'!$CG14)</f>
        <v>99.297246641065087</v>
      </c>
      <c r="AP14" s="202">
        <f>'Python Migration Matrix'!AP14 * ('Out-Mig Pop Extrapolation'!$CH14 / 'Out-Mig Pop Extrapolation'!$CG14)</f>
        <v>933.3941184260118</v>
      </c>
      <c r="AQ14" s="202">
        <f>'Python Migration Matrix'!AQ14 * ('Out-Mig Pop Extrapolation'!$CH14 / 'Out-Mig Pop Extrapolation'!$CG14)</f>
        <v>148.94586996159762</v>
      </c>
      <c r="AR14" s="202">
        <f>'Python Migration Matrix'!AR14 * ('Out-Mig Pop Extrapolation'!$CH14 / 'Out-Mig Pop Extrapolation'!$CG14)</f>
        <v>178.73504395391717</v>
      </c>
      <c r="AS14" s="202">
        <f>'Python Migration Matrix'!AS14 * ('Out-Mig Pop Extrapolation'!$CH14 / 'Out-Mig Pop Extrapolation'!$CG14)</f>
        <v>0</v>
      </c>
      <c r="AT14" s="202">
        <f>'Python Migration Matrix'!AT14 * ('Out-Mig Pop Extrapolation'!$CH14 / 'Out-Mig Pop Extrapolation'!$CG14)</f>
        <v>1360.3722789825918</v>
      </c>
      <c r="AU14" s="202">
        <f>'Python Migration Matrix'!AU14 * ('Out-Mig Pop Extrapolation'!$CH14 / 'Out-Mig Pop Extrapolation'!$CG14)</f>
        <v>337.61063857962131</v>
      </c>
      <c r="AV14" s="202">
        <f>'Python Migration Matrix'!AV14 * ('Out-Mig Pop Extrapolation'!$CH14 / 'Out-Mig Pop Extrapolation'!$CG14)</f>
        <v>208.52421794623669</v>
      </c>
      <c r="AW14" s="202">
        <f>'Python Migration Matrix'!AW14 * ('Out-Mig Pop Extrapolation'!$CH14 / 'Out-Mig Pop Extrapolation'!$CG14)</f>
        <v>287.96201525908873</v>
      </c>
      <c r="AX14" s="202">
        <f>'Python Migration Matrix'!AX14 * ('Out-Mig Pop Extrapolation'!$CH14 / 'Out-Mig Pop Extrapolation'!$CG14)</f>
        <v>2621.4473113241183</v>
      </c>
      <c r="AY14" s="202">
        <f>'Python Migration Matrix'!AY14 * ('Out-Mig Pop Extrapolation'!$CH14 / 'Out-Mig Pop Extrapolation'!$CG14)</f>
        <v>258.17284126676924</v>
      </c>
      <c r="AZ14" s="202">
        <f>'Python Migration Matrix'!AZ14 * ('Out-Mig Pop Extrapolation'!$CH14 / 'Out-Mig Pop Extrapolation'!$CG14)</f>
        <v>287.96201525908873</v>
      </c>
      <c r="BA14" s="202">
        <f>'Python Migration Matrix'!BA14 * ('Out-Mig Pop Extrapolation'!$CH14 / 'Out-Mig Pop Extrapolation'!$CG14)</f>
        <v>407.11871122836686</v>
      </c>
      <c r="BB14" s="202">
        <f>'Python Migration Matrix'!BB14 * ('Out-Mig Pop Extrapolation'!$CH14 / 'Out-Mig Pop Extrapolation'!$CG14)</f>
        <v>168.80531928981065</v>
      </c>
      <c r="BC14" s="202">
        <f>'Python Migration Matrix'!BC14 * ('Out-Mig Pop Extrapolation'!$CH14 / 'Out-Mig Pop Extrapolation'!$CG14)</f>
        <v>2909.4093265832071</v>
      </c>
      <c r="BD14" s="202">
        <f>'Python Migration Matrix'!BD14 * ('Out-Mig Pop Extrapolation'!$CH14 / 'Out-Mig Pop Extrapolation'!$CG14)</f>
        <v>1995.8746574854083</v>
      </c>
      <c r="BE14" s="202">
        <f>'Python Migration Matrix'!BE14 * ('Out-Mig Pop Extrapolation'!$CH14 / 'Out-Mig Pop Extrapolation'!$CG14)</f>
        <v>1459.6695256236567</v>
      </c>
      <c r="BF14" s="202">
        <f>'Python Migration Matrix'!BF14 * ('Out-Mig Pop Extrapolation'!$CH14 / 'Out-Mig Pop Extrapolation'!$CG14)</f>
        <v>29.789173992319526</v>
      </c>
      <c r="BG14" s="202">
        <f>'Python Migration Matrix'!BG14 * ('Out-Mig Pop Extrapolation'!$CH14 / 'Out-Mig Pop Extrapolation'!$CG14)</f>
        <v>2820.0418046062487</v>
      </c>
      <c r="BH14" s="202">
        <f>'Python Migration Matrix'!BH14 * ('Out-Mig Pop Extrapolation'!$CH14 / 'Out-Mig Pop Extrapolation'!$CG14)</f>
        <v>278.03229059498221</v>
      </c>
      <c r="BI14" s="202">
        <f>'Python Migration Matrix'!BI14 * ('Out-Mig Pop Extrapolation'!$CH14 / 'Out-Mig Pop Extrapolation'!$CG14)</f>
        <v>605.71320451049701</v>
      </c>
      <c r="BJ14" s="202">
        <f>'Python Migration Matrix'!BJ14 * ('Out-Mig Pop Extrapolation'!$CH14 / 'Out-Mig Pop Extrapolation'!$CG14)</f>
        <v>69.508072648745554</v>
      </c>
      <c r="BK14" s="202">
        <f>'Python Migration Matrix'!BK14 * ('Out-Mig Pop Extrapolation'!$CH14 / 'Out-Mig Pop Extrapolation'!$CG14)</f>
        <v>615.64292917460352</v>
      </c>
      <c r="BL14" s="202">
        <f>'Python Migration Matrix'!BL14 * ('Out-Mig Pop Extrapolation'!$CH14 / 'Out-Mig Pop Extrapolation'!$CG14)</f>
        <v>119.1566959692781</v>
      </c>
      <c r="BM14" s="202">
        <f>'Python Migration Matrix'!BM14 * ('Out-Mig Pop Extrapolation'!$CH14 / 'Out-Mig Pop Extrapolation'!$CG14)</f>
        <v>49.648623320532543</v>
      </c>
      <c r="BN14" s="202">
        <f>'Python Migration Matrix'!BN14 * ('Out-Mig Pop Extrapolation'!$CH14 / 'Out-Mig Pop Extrapolation'!$CG14)</f>
        <v>49.648623320532543</v>
      </c>
      <c r="BO14" s="202">
        <f>'Python Migration Matrix'!BO14 * ('Out-Mig Pop Extrapolation'!$CH14 / 'Out-Mig Pop Extrapolation'!$CG14)</f>
        <v>19.859449328213017</v>
      </c>
      <c r="BP14" s="202">
        <f>'Python Migration Matrix'!BP14 * ('Out-Mig Pop Extrapolation'!$CH14 / 'Out-Mig Pop Extrapolation'!$CG14)</f>
        <v>158.87559462570414</v>
      </c>
      <c r="BQ14" s="202">
        <f>'Python Migration Matrix'!BQ14 * ('Out-Mig Pop Extrapolation'!$CH14 / 'Out-Mig Pop Extrapolation'!$CG14)</f>
        <v>248.24311660266272</v>
      </c>
      <c r="BR14" s="202">
        <f>'Python Migration Matrix'!BR14 * ('Out-Mig Pop Extrapolation'!$CH14 / 'Out-Mig Pop Extrapolation'!$CG14)</f>
        <v>645.43210316692307</v>
      </c>
      <c r="BS14" s="202">
        <f>'Python Migration Matrix'!BS14 * ('Out-Mig Pop Extrapolation'!$CH14 / 'Out-Mig Pop Extrapolation'!$CG14)</f>
        <v>0</v>
      </c>
      <c r="BT14" s="202">
        <f>'Python Migration Matrix'!BT14 * ('Out-Mig Pop Extrapolation'!$CH14 / 'Out-Mig Pop Extrapolation'!$CG14)</f>
        <v>357.47008790783434</v>
      </c>
      <c r="BU14" s="202">
        <f>'Python Migration Matrix'!BU14 * ('Out-Mig Pop Extrapolation'!$CH14 / 'Out-Mig Pop Extrapolation'!$CG14)</f>
        <v>188.66476861802366</v>
      </c>
      <c r="BV14" s="202">
        <f>'Python Migration Matrix'!BV14 * ('Out-Mig Pop Extrapolation'!$CH14 / 'Out-Mig Pop Extrapolation'!$CG14)</f>
        <v>426.97816055657989</v>
      </c>
      <c r="BW14" s="202">
        <f>'Python Migration Matrix'!BW14 * ('Out-Mig Pop Extrapolation'!$CH14 / 'Out-Mig Pop Extrapolation'!$CG14)</f>
        <v>24198.739006427561</v>
      </c>
      <c r="BX14" s="202">
        <f>'Python Migration Matrix'!BX14 * ('Out-Mig Pop Extrapolation'!$CH14 / 'Out-Mig Pop Extrapolation'!$CG14)</f>
        <v>29411.844455083479</v>
      </c>
      <c r="BY14" s="202">
        <f>'Python Migration Matrix'!BY14 * ('Out-Mig Pop Extrapolation'!$CH14 / 'Out-Mig Pop Extrapolation'!$CG14)</f>
        <v>5739.380855853562</v>
      </c>
      <c r="BZ14" s="202">
        <f>'Python Migration Matrix'!BZ14 * ('Out-Mig Pop Extrapolation'!$CH14 / 'Out-Mig Pop Extrapolation'!$CG14)</f>
        <v>139.01614529749111</v>
      </c>
      <c r="CA14" s="202">
        <f>'Python Migration Matrix'!CA14 * ('Out-Mig Pop Extrapolation'!$CH14 / 'Out-Mig Pop Extrapolation'!$CG14)</f>
        <v>0</v>
      </c>
      <c r="CB14" s="202">
        <f>'Python Migration Matrix'!CB14 * ('Out-Mig Pop Extrapolation'!$CH14 / 'Out-Mig Pop Extrapolation'!$CG14)</f>
        <v>0</v>
      </c>
      <c r="CC14" s="202">
        <f>'Python Migration Matrix'!CC14 * ('Out-Mig Pop Extrapolation'!$CH14 / 'Out-Mig Pop Extrapolation'!$CG14)</f>
        <v>9.9297246641065087</v>
      </c>
      <c r="CD14" s="202">
        <f>'Python Migration Matrix'!CD14 * ('Out-Mig Pop Extrapolation'!$CH14 / 'Out-Mig Pop Extrapolation'!$CG14)</f>
        <v>0</v>
      </c>
      <c r="CE14" s="202">
        <f>'Python Migration Matrix'!CE14 * ('Out-Mig Pop Extrapolation'!$CH14 / 'Out-Mig Pop Extrapolation'!$CG14)</f>
        <v>9.9297246641065087</v>
      </c>
      <c r="CF14" s="202">
        <f>'Python Migration Matrix'!CF14 * ('Out-Mig Pop Extrapolation'!$CH14 / 'Out-Mig Pop Extrapolation'!$CG14)</f>
        <v>1419.9506269672308</v>
      </c>
      <c r="CG14" s="202">
        <v>294513</v>
      </c>
      <c r="CH14" s="217">
        <v>2924433</v>
      </c>
    </row>
    <row r="15" spans="1:86">
      <c r="A15" s="148" t="s">
        <v>2153</v>
      </c>
      <c r="B15" s="202">
        <f>'Python Migration Matrix'!B15 * ('Out-Mig Pop Extrapolation'!$CH15 / 'Out-Mig Pop Extrapolation'!$CG15)</f>
        <v>387.51829154429862</v>
      </c>
      <c r="C15" s="202">
        <f>'Python Migration Matrix'!C15 * ('Out-Mig Pop Extrapolation'!$CH15 / 'Out-Mig Pop Extrapolation'!$CG15)</f>
        <v>0</v>
      </c>
      <c r="D15" s="202">
        <f>'Python Migration Matrix'!D15 * ('Out-Mig Pop Extrapolation'!$CH15 / 'Out-Mig Pop Extrapolation'!$CG15)</f>
        <v>38.751829154429863</v>
      </c>
      <c r="E15" s="202">
        <f>'Python Migration Matrix'!E15 * ('Out-Mig Pop Extrapolation'!$CH15 / 'Out-Mig Pop Extrapolation'!$CG15)</f>
        <v>9.6879572886074659</v>
      </c>
      <c r="F15" s="202">
        <f>'Python Migration Matrix'!F15 * ('Out-Mig Pop Extrapolation'!$CH15 / 'Out-Mig Pop Extrapolation'!$CG15)</f>
        <v>9.6879572886074659</v>
      </c>
      <c r="G15" s="202">
        <f>'Python Migration Matrix'!G15 * ('Out-Mig Pop Extrapolation'!$CH15 / 'Out-Mig Pop Extrapolation'!$CG15)</f>
        <v>29.063871865822399</v>
      </c>
      <c r="H15" s="202">
        <f>'Python Migration Matrix'!H15 * ('Out-Mig Pop Extrapolation'!$CH15 / 'Out-Mig Pop Extrapolation'!$CG15)</f>
        <v>9.6879572886074659</v>
      </c>
      <c r="I15" s="202">
        <f>'Python Migration Matrix'!I15 * ('Out-Mig Pop Extrapolation'!$CH15 / 'Out-Mig Pop Extrapolation'!$CG15)</f>
        <v>19.375914577214932</v>
      </c>
      <c r="J15" s="202">
        <f>'Python Migration Matrix'!J15 * ('Out-Mig Pop Extrapolation'!$CH15 / 'Out-Mig Pop Extrapolation'!$CG15)</f>
        <v>590.96539460505539</v>
      </c>
      <c r="K15" s="202">
        <f>'Python Migration Matrix'!K15 * ('Out-Mig Pop Extrapolation'!$CH15 / 'Out-Mig Pop Extrapolation'!$CG15)</f>
        <v>87.191615597467191</v>
      </c>
      <c r="L15" s="202">
        <f>'Python Migration Matrix'!L15 * ('Out-Mig Pop Extrapolation'!$CH15 / 'Out-Mig Pop Extrapolation'!$CG15)</f>
        <v>261.57484679240156</v>
      </c>
      <c r="M15" s="202">
        <f>'Python Migration Matrix'!M15 * ('Out-Mig Pop Extrapolation'!$CH15 / 'Out-Mig Pop Extrapolation'!$CG15)</f>
        <v>9.6879572886074659</v>
      </c>
      <c r="N15" s="202">
        <f>'Python Migration Matrix'!N15 * ('Out-Mig Pop Extrapolation'!$CH15 / 'Out-Mig Pop Extrapolation'!$CG15)</f>
        <v>67.815701020252263</v>
      </c>
      <c r="O15" s="202">
        <f>'Python Migration Matrix'!O15 * ('Out-Mig Pop Extrapolation'!$CH15 / 'Out-Mig Pop Extrapolation'!$CG15)</f>
        <v>261.57484679240156</v>
      </c>
      <c r="P15" s="202">
        <f>'Python Migration Matrix'!P15 * ('Out-Mig Pop Extrapolation'!$CH15 / 'Out-Mig Pop Extrapolation'!$CG15)</f>
        <v>8515.7144566859624</v>
      </c>
      <c r="Q15" s="202">
        <f>'Python Migration Matrix'!Q15 * ('Out-Mig Pop Extrapolation'!$CH15 / 'Out-Mig Pop Extrapolation'!$CG15)</f>
        <v>9.6879572886074659</v>
      </c>
      <c r="R15" s="202">
        <f>'Python Migration Matrix'!R15 * ('Out-Mig Pop Extrapolation'!$CH15 / 'Out-Mig Pop Extrapolation'!$CG15)</f>
        <v>67.815701020252263</v>
      </c>
      <c r="S15" s="202">
        <f>'Python Migration Matrix'!S15 * ('Out-Mig Pop Extrapolation'!$CH15 / 'Out-Mig Pop Extrapolation'!$CG15)</f>
        <v>0</v>
      </c>
      <c r="T15" s="202">
        <f>'Python Migration Matrix'!T15 * ('Out-Mig Pop Extrapolation'!$CH15 / 'Out-Mig Pop Extrapolation'!$CG15)</f>
        <v>67.815701020252263</v>
      </c>
      <c r="U15" s="202">
        <f>'Python Migration Matrix'!U15 * ('Out-Mig Pop Extrapolation'!$CH15 / 'Out-Mig Pop Extrapolation'!$CG15)</f>
        <v>0</v>
      </c>
      <c r="V15" s="202">
        <f>'Python Migration Matrix'!V15 * ('Out-Mig Pop Extrapolation'!$CH15 / 'Out-Mig Pop Extrapolation'!$CG15)</f>
        <v>494.08582171898075</v>
      </c>
      <c r="W15" s="202">
        <f>'Python Migration Matrix'!W15 * ('Out-Mig Pop Extrapolation'!$CH15 / 'Out-Mig Pop Extrapolation'!$CG15)</f>
        <v>38.751829154429863</v>
      </c>
      <c r="X15" s="202">
        <f>'Python Migration Matrix'!X15 * ('Out-Mig Pop Extrapolation'!$CH15 / 'Out-Mig Pop Extrapolation'!$CG15)</f>
        <v>9.6879572886074659</v>
      </c>
      <c r="Y15" s="202">
        <f>'Python Migration Matrix'!Y15 * ('Out-Mig Pop Extrapolation'!$CH15 / 'Out-Mig Pop Extrapolation'!$CG15)</f>
        <v>38.751829154429863</v>
      </c>
      <c r="Z15" s="202">
        <f>'Python Migration Matrix'!Z15 * ('Out-Mig Pop Extrapolation'!$CH15 / 'Out-Mig Pop Extrapolation'!$CG15)</f>
        <v>0</v>
      </c>
      <c r="AA15" s="202">
        <f>'Python Migration Matrix'!AA15 * ('Out-Mig Pop Extrapolation'!$CH15 / 'Out-Mig Pop Extrapolation'!$CG15)</f>
        <v>0</v>
      </c>
      <c r="AB15" s="202">
        <f>'Python Migration Matrix'!AB15 * ('Out-Mig Pop Extrapolation'!$CH15 / 'Out-Mig Pop Extrapolation'!$CG15)</f>
        <v>135.63140204050453</v>
      </c>
      <c r="AC15" s="202">
        <f>'Python Migration Matrix'!AC15 * ('Out-Mig Pop Extrapolation'!$CH15 / 'Out-Mig Pop Extrapolation'!$CG15)</f>
        <v>523.14969358480312</v>
      </c>
      <c r="AD15" s="202">
        <f>'Python Migration Matrix'!AD15 * ('Out-Mig Pop Extrapolation'!$CH15 / 'Out-Mig Pop Extrapolation'!$CG15)</f>
        <v>532.83765087341067</v>
      </c>
      <c r="AE15" s="202">
        <f>'Python Migration Matrix'!AE15 * ('Out-Mig Pop Extrapolation'!$CH15 / 'Out-Mig Pop Extrapolation'!$CG15)</f>
        <v>116.2554874632896</v>
      </c>
      <c r="AF15" s="202">
        <f>'Python Migration Matrix'!AF15 * ('Out-Mig Pop Extrapolation'!$CH15 / 'Out-Mig Pop Extrapolation'!$CG15)</f>
        <v>1249.7464902303632</v>
      </c>
      <c r="AG15" s="202">
        <f>'Python Migration Matrix'!AG15 * ('Out-Mig Pop Extrapolation'!$CH15 / 'Out-Mig Pop Extrapolation'!$CG15)</f>
        <v>610.34130918227038</v>
      </c>
      <c r="AH15" s="202">
        <f>'Python Migration Matrix'!AH15 * ('Out-Mig Pop Extrapolation'!$CH15 / 'Out-Mig Pop Extrapolation'!$CG15)</f>
        <v>213.13506034936424</v>
      </c>
      <c r="AI15" s="202">
        <f>'Python Migration Matrix'!AI15 * ('Out-Mig Pop Extrapolation'!$CH15 / 'Out-Mig Pop Extrapolation'!$CG15)</f>
        <v>261.57484679240156</v>
      </c>
      <c r="AJ15" s="202">
        <f>'Python Migration Matrix'!AJ15 * ('Out-Mig Pop Extrapolation'!$CH15 / 'Out-Mig Pop Extrapolation'!$CG15)</f>
        <v>9.6879572886074659</v>
      </c>
      <c r="AK15" s="202">
        <f>'Python Migration Matrix'!AK15 * ('Out-Mig Pop Extrapolation'!$CH15 / 'Out-Mig Pop Extrapolation'!$CG15)</f>
        <v>58.127743731644799</v>
      </c>
      <c r="AL15" s="202">
        <f>'Python Migration Matrix'!AL15 * ('Out-Mig Pop Extrapolation'!$CH15 / 'Out-Mig Pop Extrapolation'!$CG15)</f>
        <v>77.503658308859727</v>
      </c>
      <c r="AM15" s="202">
        <f>'Python Migration Matrix'!AM15 * ('Out-Mig Pop Extrapolation'!$CH15 / 'Out-Mig Pop Extrapolation'!$CG15)</f>
        <v>48.439786443037328</v>
      </c>
      <c r="AN15" s="202">
        <f>'Python Migration Matrix'!AN15 * ('Out-Mig Pop Extrapolation'!$CH15 / 'Out-Mig Pop Extrapolation'!$CG15)</f>
        <v>968.79572886074664</v>
      </c>
      <c r="AO15" s="202">
        <f>'Python Migration Matrix'!AO15 * ('Out-Mig Pop Extrapolation'!$CH15 / 'Out-Mig Pop Extrapolation'!$CG15)</f>
        <v>0</v>
      </c>
      <c r="AP15" s="202">
        <f>'Python Migration Matrix'!AP15 * ('Out-Mig Pop Extrapolation'!$CH15 / 'Out-Mig Pop Extrapolation'!$CG15)</f>
        <v>48.439786443037328</v>
      </c>
      <c r="AQ15" s="202">
        <f>'Python Migration Matrix'!AQ15 * ('Out-Mig Pop Extrapolation'!$CH15 / 'Out-Mig Pop Extrapolation'!$CG15)</f>
        <v>0</v>
      </c>
      <c r="AR15" s="202">
        <f>'Python Migration Matrix'!AR15 * ('Out-Mig Pop Extrapolation'!$CH15 / 'Out-Mig Pop Extrapolation'!$CG15)</f>
        <v>38.751829154429863</v>
      </c>
      <c r="AS15" s="202">
        <f>'Python Migration Matrix'!AS15 * ('Out-Mig Pop Extrapolation'!$CH15 / 'Out-Mig Pop Extrapolation'!$CG15)</f>
        <v>38.751829154429863</v>
      </c>
      <c r="AT15" s="202">
        <f>'Python Migration Matrix'!AT15 * ('Out-Mig Pop Extrapolation'!$CH15 / 'Out-Mig Pop Extrapolation'!$CG15)</f>
        <v>38.751829154429863</v>
      </c>
      <c r="AU15" s="202">
        <f>'Python Migration Matrix'!AU15 * ('Out-Mig Pop Extrapolation'!$CH15 / 'Out-Mig Pop Extrapolation'!$CG15)</f>
        <v>9.6879572886074659</v>
      </c>
      <c r="AV15" s="202">
        <f>'Python Migration Matrix'!AV15 * ('Out-Mig Pop Extrapolation'!$CH15 / 'Out-Mig Pop Extrapolation'!$CG15)</f>
        <v>0</v>
      </c>
      <c r="AW15" s="202">
        <f>'Python Migration Matrix'!AW15 * ('Out-Mig Pop Extrapolation'!$CH15 / 'Out-Mig Pop Extrapolation'!$CG15)</f>
        <v>48.439786443037328</v>
      </c>
      <c r="AX15" s="202">
        <f>'Python Migration Matrix'!AX15 * ('Out-Mig Pop Extrapolation'!$CH15 / 'Out-Mig Pop Extrapolation'!$CG15)</f>
        <v>193.75914577214931</v>
      </c>
      <c r="AY15" s="202">
        <f>'Python Migration Matrix'!AY15 * ('Out-Mig Pop Extrapolation'!$CH15 / 'Out-Mig Pop Extrapolation'!$CG15)</f>
        <v>125.94344475189706</v>
      </c>
      <c r="AZ15" s="202">
        <f>'Python Migration Matrix'!AZ15 * ('Out-Mig Pop Extrapolation'!$CH15 / 'Out-Mig Pop Extrapolation'!$CG15)</f>
        <v>38.751829154429863</v>
      </c>
      <c r="BA15" s="202">
        <f>'Python Migration Matrix'!BA15 * ('Out-Mig Pop Extrapolation'!$CH15 / 'Out-Mig Pop Extrapolation'!$CG15)</f>
        <v>48.439786443037328</v>
      </c>
      <c r="BB15" s="202">
        <f>'Python Migration Matrix'!BB15 * ('Out-Mig Pop Extrapolation'!$CH15 / 'Out-Mig Pop Extrapolation'!$CG15)</f>
        <v>29.063871865822399</v>
      </c>
      <c r="BC15" s="202">
        <f>'Python Migration Matrix'!BC15 * ('Out-Mig Pop Extrapolation'!$CH15 / 'Out-Mig Pop Extrapolation'!$CG15)</f>
        <v>251.88688950379412</v>
      </c>
      <c r="BD15" s="202">
        <f>'Python Migration Matrix'!BD15 * ('Out-Mig Pop Extrapolation'!$CH15 / 'Out-Mig Pop Extrapolation'!$CG15)</f>
        <v>203.44710306075677</v>
      </c>
      <c r="BE15" s="202">
        <f>'Python Migration Matrix'!BE15 * ('Out-Mig Pop Extrapolation'!$CH15 / 'Out-Mig Pop Extrapolation'!$CG15)</f>
        <v>222.8230176379717</v>
      </c>
      <c r="BF15" s="202">
        <f>'Python Migration Matrix'!BF15 * ('Out-Mig Pop Extrapolation'!$CH15 / 'Out-Mig Pop Extrapolation'!$CG15)</f>
        <v>38.751829154429863</v>
      </c>
      <c r="BG15" s="202">
        <f>'Python Migration Matrix'!BG15 * ('Out-Mig Pop Extrapolation'!$CH15 / 'Out-Mig Pop Extrapolation'!$CG15)</f>
        <v>280.95076136961649</v>
      </c>
      <c r="BH15" s="202">
        <f>'Python Migration Matrix'!BH15 * ('Out-Mig Pop Extrapolation'!$CH15 / 'Out-Mig Pop Extrapolation'!$CG15)</f>
        <v>38.751829154429863</v>
      </c>
      <c r="BI15" s="202">
        <f>'Python Migration Matrix'!BI15 * ('Out-Mig Pop Extrapolation'!$CH15 / 'Out-Mig Pop Extrapolation'!$CG15)</f>
        <v>19.375914577214932</v>
      </c>
      <c r="BJ15" s="202">
        <f>'Python Migration Matrix'!BJ15 * ('Out-Mig Pop Extrapolation'!$CH15 / 'Out-Mig Pop Extrapolation'!$CG15)</f>
        <v>0</v>
      </c>
      <c r="BK15" s="202">
        <f>'Python Migration Matrix'!BK15 * ('Out-Mig Pop Extrapolation'!$CH15 / 'Out-Mig Pop Extrapolation'!$CG15)</f>
        <v>0</v>
      </c>
      <c r="BL15" s="202">
        <f>'Python Migration Matrix'!BL15 * ('Out-Mig Pop Extrapolation'!$CH15 / 'Out-Mig Pop Extrapolation'!$CG15)</f>
        <v>48.439786443037328</v>
      </c>
      <c r="BM15" s="202">
        <f>'Python Migration Matrix'!BM15 * ('Out-Mig Pop Extrapolation'!$CH15 / 'Out-Mig Pop Extrapolation'!$CG15)</f>
        <v>0</v>
      </c>
      <c r="BN15" s="202">
        <f>'Python Migration Matrix'!BN15 * ('Out-Mig Pop Extrapolation'!$CH15 / 'Out-Mig Pop Extrapolation'!$CG15)</f>
        <v>9.6879572886074659</v>
      </c>
      <c r="BO15" s="202">
        <f>'Python Migration Matrix'!BO15 * ('Out-Mig Pop Extrapolation'!$CH15 / 'Out-Mig Pop Extrapolation'!$CG15)</f>
        <v>0</v>
      </c>
      <c r="BP15" s="202">
        <f>'Python Migration Matrix'!BP15 * ('Out-Mig Pop Extrapolation'!$CH15 / 'Out-Mig Pop Extrapolation'!$CG15)</f>
        <v>0</v>
      </c>
      <c r="BQ15" s="202">
        <f>'Python Migration Matrix'!BQ15 * ('Out-Mig Pop Extrapolation'!$CH15 / 'Out-Mig Pop Extrapolation'!$CG15)</f>
        <v>48.439786443037328</v>
      </c>
      <c r="BR15" s="202">
        <f>'Python Migration Matrix'!BR15 * ('Out-Mig Pop Extrapolation'!$CH15 / 'Out-Mig Pop Extrapolation'!$CG15)</f>
        <v>116.2554874632896</v>
      </c>
      <c r="BS15" s="202">
        <f>'Python Migration Matrix'!BS15 * ('Out-Mig Pop Extrapolation'!$CH15 / 'Out-Mig Pop Extrapolation'!$CG15)</f>
        <v>0</v>
      </c>
      <c r="BT15" s="202">
        <f>'Python Migration Matrix'!BT15 * ('Out-Mig Pop Extrapolation'!$CH15 / 'Out-Mig Pop Extrapolation'!$CG15)</f>
        <v>29.063871865822399</v>
      </c>
      <c r="BU15" s="202">
        <f>'Python Migration Matrix'!BU15 * ('Out-Mig Pop Extrapolation'!$CH15 / 'Out-Mig Pop Extrapolation'!$CG15)</f>
        <v>9.6879572886074659</v>
      </c>
      <c r="BV15" s="202">
        <f>'Python Migration Matrix'!BV15 * ('Out-Mig Pop Extrapolation'!$CH15 / 'Out-Mig Pop Extrapolation'!$CG15)</f>
        <v>38.751829154429863</v>
      </c>
      <c r="BW15" s="202">
        <f>'Python Migration Matrix'!BW15 * ('Out-Mig Pop Extrapolation'!$CH15 / 'Out-Mig Pop Extrapolation'!$CG15)</f>
        <v>1046.2993871696062</v>
      </c>
      <c r="BX15" s="202">
        <f>'Python Migration Matrix'!BX15 * ('Out-Mig Pop Extrapolation'!$CH15 / 'Out-Mig Pop Extrapolation'!$CG15)</f>
        <v>406.89420612151355</v>
      </c>
      <c r="BY15" s="202">
        <f>'Python Migration Matrix'!BY15 * ('Out-Mig Pop Extrapolation'!$CH15 / 'Out-Mig Pop Extrapolation'!$CG15)</f>
        <v>784.72454037720479</v>
      </c>
      <c r="BZ15" s="202">
        <f>'Python Migration Matrix'!BZ15 * ('Out-Mig Pop Extrapolation'!$CH15 / 'Out-Mig Pop Extrapolation'!$CG15)</f>
        <v>87.191615597467191</v>
      </c>
      <c r="CA15" s="202">
        <f>'Python Migration Matrix'!CA15 * ('Out-Mig Pop Extrapolation'!$CH15 / 'Out-Mig Pop Extrapolation'!$CG15)</f>
        <v>0</v>
      </c>
      <c r="CB15" s="202">
        <f>'Python Migration Matrix'!CB15 * ('Out-Mig Pop Extrapolation'!$CH15 / 'Out-Mig Pop Extrapolation'!$CG15)</f>
        <v>0</v>
      </c>
      <c r="CC15" s="202">
        <f>'Python Migration Matrix'!CC15 * ('Out-Mig Pop Extrapolation'!$CH15 / 'Out-Mig Pop Extrapolation'!$CG15)</f>
        <v>0</v>
      </c>
      <c r="CD15" s="202">
        <f>'Python Migration Matrix'!CD15 * ('Out-Mig Pop Extrapolation'!$CH15 / 'Out-Mig Pop Extrapolation'!$CG15)</f>
        <v>416.58216341012104</v>
      </c>
      <c r="CE15" s="202">
        <f>'Python Migration Matrix'!CE15 * ('Out-Mig Pop Extrapolation'!$CH15 / 'Out-Mig Pop Extrapolation'!$CG15)</f>
        <v>9.6879572886074659</v>
      </c>
      <c r="CF15" s="202">
        <f>'Python Migration Matrix'!CF15 * ('Out-Mig Pop Extrapolation'!$CH15 / 'Out-Mig Pop Extrapolation'!$CG15)</f>
        <v>319.7025905240464</v>
      </c>
      <c r="CG15" s="202">
        <v>117814</v>
      </c>
      <c r="CH15" s="216">
        <v>1141377</v>
      </c>
    </row>
    <row r="16" spans="1:86">
      <c r="A16" s="166" t="s">
        <v>2194</v>
      </c>
      <c r="B16" s="202">
        <f>'Python Migration Matrix'!B16 * ('Out-Mig Pop Extrapolation'!$CH16 / 'Out-Mig Pop Extrapolation'!$CG16)</f>
        <v>0</v>
      </c>
      <c r="C16" s="202">
        <f>'Python Migration Matrix'!C16 * ('Out-Mig Pop Extrapolation'!$CH16 / 'Out-Mig Pop Extrapolation'!$CG16)</f>
        <v>0</v>
      </c>
      <c r="D16" s="202">
        <f>'Python Migration Matrix'!D16 * ('Out-Mig Pop Extrapolation'!$CH16 / 'Out-Mig Pop Extrapolation'!$CG16)</f>
        <v>10.139226085982147</v>
      </c>
      <c r="E16" s="202">
        <f>'Python Migration Matrix'!E16 * ('Out-Mig Pop Extrapolation'!$CH16 / 'Out-Mig Pop Extrapolation'!$CG16)</f>
        <v>0</v>
      </c>
      <c r="F16" s="202">
        <f>'Python Migration Matrix'!F16 * ('Out-Mig Pop Extrapolation'!$CH16 / 'Out-Mig Pop Extrapolation'!$CG16)</f>
        <v>415.70826952526801</v>
      </c>
      <c r="G16" s="202">
        <f>'Python Migration Matrix'!G16 * ('Out-Mig Pop Extrapolation'!$CH16 / 'Out-Mig Pop Extrapolation'!$CG16)</f>
        <v>50.696130429910731</v>
      </c>
      <c r="H16" s="202">
        <f>'Python Migration Matrix'!H16 * ('Out-Mig Pop Extrapolation'!$CH16 / 'Out-Mig Pop Extrapolation'!$CG16)</f>
        <v>0</v>
      </c>
      <c r="I16" s="202">
        <f>'Python Migration Matrix'!I16 * ('Out-Mig Pop Extrapolation'!$CH16 / 'Out-Mig Pop Extrapolation'!$CG16)</f>
        <v>30.417678257946442</v>
      </c>
      <c r="J16" s="202">
        <f>'Python Migration Matrix'!J16 * ('Out-Mig Pop Extrapolation'!$CH16 / 'Out-Mig Pop Extrapolation'!$CG16)</f>
        <v>0</v>
      </c>
      <c r="K16" s="202">
        <f>'Python Migration Matrix'!K16 * ('Out-Mig Pop Extrapolation'!$CH16 / 'Out-Mig Pop Extrapolation'!$CG16)</f>
        <v>476.54362604116091</v>
      </c>
      <c r="L16" s="202">
        <f>'Python Migration Matrix'!L16 * ('Out-Mig Pop Extrapolation'!$CH16 / 'Out-Mig Pop Extrapolation'!$CG16)</f>
        <v>30.417678257946442</v>
      </c>
      <c r="M16" s="202">
        <f>'Python Migration Matrix'!M16 * ('Out-Mig Pop Extrapolation'!$CH16 / 'Out-Mig Pop Extrapolation'!$CG16)</f>
        <v>10.139226085982147</v>
      </c>
      <c r="N16" s="202">
        <f>'Python Migration Matrix'!N16 * ('Out-Mig Pop Extrapolation'!$CH16 / 'Out-Mig Pop Extrapolation'!$CG16)</f>
        <v>10.139226085982147</v>
      </c>
      <c r="O16" s="202">
        <f>'Python Migration Matrix'!O16 * ('Out-Mig Pop Extrapolation'!$CH16 / 'Out-Mig Pop Extrapolation'!$CG16)</f>
        <v>425.84749561125017</v>
      </c>
      <c r="P16" s="202">
        <f>'Python Migration Matrix'!P16 * ('Out-Mig Pop Extrapolation'!$CH16 / 'Out-Mig Pop Extrapolation'!$CG16)</f>
        <v>10.139226085982147</v>
      </c>
      <c r="Q16" s="202">
        <f>'Python Migration Matrix'!Q16 * ('Out-Mig Pop Extrapolation'!$CH16 / 'Out-Mig Pop Extrapolation'!$CG16)</f>
        <v>4927.6638777873231</v>
      </c>
      <c r="R16" s="202">
        <f>'Python Migration Matrix'!R16 * ('Out-Mig Pop Extrapolation'!$CH16 / 'Out-Mig Pop Extrapolation'!$CG16)</f>
        <v>1318.0993911776791</v>
      </c>
      <c r="S16" s="202">
        <f>'Python Migration Matrix'!S16 * ('Out-Mig Pop Extrapolation'!$CH16 / 'Out-Mig Pop Extrapolation'!$CG16)</f>
        <v>0</v>
      </c>
      <c r="T16" s="202">
        <f>'Python Migration Matrix'!T16 * ('Out-Mig Pop Extrapolation'!$CH16 / 'Out-Mig Pop Extrapolation'!$CG16)</f>
        <v>0</v>
      </c>
      <c r="U16" s="202">
        <f>'Python Migration Matrix'!U16 * ('Out-Mig Pop Extrapolation'!$CH16 / 'Out-Mig Pop Extrapolation'!$CG16)</f>
        <v>10.139226085982147</v>
      </c>
      <c r="V16" s="202">
        <f>'Python Migration Matrix'!V16 * ('Out-Mig Pop Extrapolation'!$CH16 / 'Out-Mig Pop Extrapolation'!$CG16)</f>
        <v>638.77124341687522</v>
      </c>
      <c r="W16" s="202">
        <f>'Python Migration Matrix'!W16 * ('Out-Mig Pop Extrapolation'!$CH16 / 'Out-Mig Pop Extrapolation'!$CG16)</f>
        <v>10.139226085982147</v>
      </c>
      <c r="X16" s="202">
        <f>'Python Migration Matrix'!X16 * ('Out-Mig Pop Extrapolation'!$CH16 / 'Out-Mig Pop Extrapolation'!$CG16)</f>
        <v>10.139226085982147</v>
      </c>
      <c r="Y16" s="202">
        <f>'Python Migration Matrix'!Y16 * ('Out-Mig Pop Extrapolation'!$CH16 / 'Out-Mig Pop Extrapolation'!$CG16)</f>
        <v>40.556904343928586</v>
      </c>
      <c r="Z16" s="202">
        <f>'Python Migration Matrix'!Z16 * ('Out-Mig Pop Extrapolation'!$CH16 / 'Out-Mig Pop Extrapolation'!$CG16)</f>
        <v>70.974582601875028</v>
      </c>
      <c r="AA16" s="202">
        <f>'Python Migration Matrix'!AA16 * ('Out-Mig Pop Extrapolation'!$CH16 / 'Out-Mig Pop Extrapolation'!$CG16)</f>
        <v>10.139226085982147</v>
      </c>
      <c r="AB16" s="202">
        <f>'Python Migration Matrix'!AB16 * ('Out-Mig Pop Extrapolation'!$CH16 / 'Out-Mig Pop Extrapolation'!$CG16)</f>
        <v>0</v>
      </c>
      <c r="AC16" s="202">
        <f>'Python Migration Matrix'!AC16 * ('Out-Mig Pop Extrapolation'!$CH16 / 'Out-Mig Pop Extrapolation'!$CG16)</f>
        <v>0</v>
      </c>
      <c r="AD16" s="202">
        <f>'Python Migration Matrix'!AD16 * ('Out-Mig Pop Extrapolation'!$CH16 / 'Out-Mig Pop Extrapolation'!$CG16)</f>
        <v>50.696130429910731</v>
      </c>
      <c r="AE16" s="202">
        <f>'Python Migration Matrix'!AE16 * ('Out-Mig Pop Extrapolation'!$CH16 / 'Out-Mig Pop Extrapolation'!$CG16)</f>
        <v>50.696130429910731</v>
      </c>
      <c r="AF16" s="202">
        <f>'Python Migration Matrix'!AF16 * ('Out-Mig Pop Extrapolation'!$CH16 / 'Out-Mig Pop Extrapolation'!$CG16)</f>
        <v>60.835356515892883</v>
      </c>
      <c r="AG16" s="202">
        <f>'Python Migration Matrix'!AG16 * ('Out-Mig Pop Extrapolation'!$CH16 / 'Out-Mig Pop Extrapolation'!$CG16)</f>
        <v>30.417678257946442</v>
      </c>
      <c r="AH16" s="202">
        <f>'Python Migration Matrix'!AH16 * ('Out-Mig Pop Extrapolation'!$CH16 / 'Out-Mig Pop Extrapolation'!$CG16)</f>
        <v>30.417678257946442</v>
      </c>
      <c r="AI16" s="202">
        <f>'Python Migration Matrix'!AI16 * ('Out-Mig Pop Extrapolation'!$CH16 / 'Out-Mig Pop Extrapolation'!$CG16)</f>
        <v>760.44195644866102</v>
      </c>
      <c r="AJ16" s="202">
        <f>'Python Migration Matrix'!AJ16 * ('Out-Mig Pop Extrapolation'!$CH16 / 'Out-Mig Pop Extrapolation'!$CG16)</f>
        <v>0</v>
      </c>
      <c r="AK16" s="202">
        <f>'Python Migration Matrix'!AK16 * ('Out-Mig Pop Extrapolation'!$CH16 / 'Out-Mig Pop Extrapolation'!$CG16)</f>
        <v>0</v>
      </c>
      <c r="AL16" s="202">
        <f>'Python Migration Matrix'!AL16 * ('Out-Mig Pop Extrapolation'!$CH16 / 'Out-Mig Pop Extrapolation'!$CG16)</f>
        <v>81.113808687857173</v>
      </c>
      <c r="AM16" s="202">
        <f>'Python Migration Matrix'!AM16 * ('Out-Mig Pop Extrapolation'!$CH16 / 'Out-Mig Pop Extrapolation'!$CG16)</f>
        <v>0</v>
      </c>
      <c r="AN16" s="202">
        <f>'Python Migration Matrix'!AN16 * ('Out-Mig Pop Extrapolation'!$CH16 / 'Out-Mig Pop Extrapolation'!$CG16)</f>
        <v>192.64529563366079</v>
      </c>
      <c r="AO16" s="202">
        <f>'Python Migration Matrix'!AO16 * ('Out-Mig Pop Extrapolation'!$CH16 / 'Out-Mig Pop Extrapolation'!$CG16)</f>
        <v>70.974582601875028</v>
      </c>
      <c r="AP16" s="202">
        <f>'Python Migration Matrix'!AP16 * ('Out-Mig Pop Extrapolation'!$CH16 / 'Out-Mig Pop Extrapolation'!$CG16)</f>
        <v>50.696130429910731</v>
      </c>
      <c r="AQ16" s="202">
        <f>'Python Migration Matrix'!AQ16 * ('Out-Mig Pop Extrapolation'!$CH16 / 'Out-Mig Pop Extrapolation'!$CG16)</f>
        <v>0</v>
      </c>
      <c r="AR16" s="202">
        <f>'Python Migration Matrix'!AR16 * ('Out-Mig Pop Extrapolation'!$CH16 / 'Out-Mig Pop Extrapolation'!$CG16)</f>
        <v>10.139226085982147</v>
      </c>
      <c r="AS16" s="202">
        <f>'Python Migration Matrix'!AS16 * ('Out-Mig Pop Extrapolation'!$CH16 / 'Out-Mig Pop Extrapolation'!$CG16)</f>
        <v>10.139226085982147</v>
      </c>
      <c r="AT16" s="202">
        <f>'Python Migration Matrix'!AT16 * ('Out-Mig Pop Extrapolation'!$CH16 / 'Out-Mig Pop Extrapolation'!$CG16)</f>
        <v>10.139226085982147</v>
      </c>
      <c r="AU16" s="202">
        <f>'Python Migration Matrix'!AU16 * ('Out-Mig Pop Extrapolation'!$CH16 / 'Out-Mig Pop Extrapolation'!$CG16)</f>
        <v>0</v>
      </c>
      <c r="AV16" s="202">
        <f>'Python Migration Matrix'!AV16 * ('Out-Mig Pop Extrapolation'!$CH16 / 'Out-Mig Pop Extrapolation'!$CG16)</f>
        <v>10.139226085982147</v>
      </c>
      <c r="AW16" s="202">
        <f>'Python Migration Matrix'!AW16 * ('Out-Mig Pop Extrapolation'!$CH16 / 'Out-Mig Pop Extrapolation'!$CG16)</f>
        <v>50.696130429910731</v>
      </c>
      <c r="AX16" s="202">
        <f>'Python Migration Matrix'!AX16 * ('Out-Mig Pop Extrapolation'!$CH16 / 'Out-Mig Pop Extrapolation'!$CG16)</f>
        <v>40.556904343928586</v>
      </c>
      <c r="AY16" s="202">
        <f>'Python Migration Matrix'!AY16 * ('Out-Mig Pop Extrapolation'!$CH16 / 'Out-Mig Pop Extrapolation'!$CG16)</f>
        <v>0</v>
      </c>
      <c r="AZ16" s="202">
        <f>'Python Migration Matrix'!AZ16 * ('Out-Mig Pop Extrapolation'!$CH16 / 'Out-Mig Pop Extrapolation'!$CG16)</f>
        <v>0</v>
      </c>
      <c r="BA16" s="202">
        <f>'Python Migration Matrix'!BA16 * ('Out-Mig Pop Extrapolation'!$CH16 / 'Out-Mig Pop Extrapolation'!$CG16)</f>
        <v>40.556904343928586</v>
      </c>
      <c r="BB16" s="202">
        <f>'Python Migration Matrix'!BB16 * ('Out-Mig Pop Extrapolation'!$CH16 / 'Out-Mig Pop Extrapolation'!$CG16)</f>
        <v>0</v>
      </c>
      <c r="BC16" s="202">
        <f>'Python Migration Matrix'!BC16 * ('Out-Mig Pop Extrapolation'!$CH16 / 'Out-Mig Pop Extrapolation'!$CG16)</f>
        <v>131.8099391177679</v>
      </c>
      <c r="BD16" s="202">
        <f>'Python Migration Matrix'!BD16 * ('Out-Mig Pop Extrapolation'!$CH16 / 'Out-Mig Pop Extrapolation'!$CG16)</f>
        <v>131.8099391177679</v>
      </c>
      <c r="BE16" s="202">
        <f>'Python Migration Matrix'!BE16 * ('Out-Mig Pop Extrapolation'!$CH16 / 'Out-Mig Pop Extrapolation'!$CG16)</f>
        <v>1297.8209390057148</v>
      </c>
      <c r="BF16" s="202">
        <f>'Python Migration Matrix'!BF16 * ('Out-Mig Pop Extrapolation'!$CH16 / 'Out-Mig Pop Extrapolation'!$CG16)</f>
        <v>0</v>
      </c>
      <c r="BG16" s="202">
        <f>'Python Migration Matrix'!BG16 * ('Out-Mig Pop Extrapolation'!$CH16 / 'Out-Mig Pop Extrapolation'!$CG16)</f>
        <v>344.73368692339301</v>
      </c>
      <c r="BH16" s="202">
        <f>'Python Migration Matrix'!BH16 * ('Out-Mig Pop Extrapolation'!$CH16 / 'Out-Mig Pop Extrapolation'!$CG16)</f>
        <v>0</v>
      </c>
      <c r="BI16" s="202">
        <f>'Python Migration Matrix'!BI16 * ('Out-Mig Pop Extrapolation'!$CH16 / 'Out-Mig Pop Extrapolation'!$CG16)</f>
        <v>10.139226085982147</v>
      </c>
      <c r="BJ16" s="202">
        <f>'Python Migration Matrix'!BJ16 * ('Out-Mig Pop Extrapolation'!$CH16 / 'Out-Mig Pop Extrapolation'!$CG16)</f>
        <v>10.139226085982147</v>
      </c>
      <c r="BK16" s="202">
        <f>'Python Migration Matrix'!BK16 * ('Out-Mig Pop Extrapolation'!$CH16 / 'Out-Mig Pop Extrapolation'!$CG16)</f>
        <v>263.61987823553579</v>
      </c>
      <c r="BL16" s="202">
        <f>'Python Migration Matrix'!BL16 * ('Out-Mig Pop Extrapolation'!$CH16 / 'Out-Mig Pop Extrapolation'!$CG16)</f>
        <v>50.696130429910731</v>
      </c>
      <c r="BM16" s="202">
        <f>'Python Migration Matrix'!BM16 * ('Out-Mig Pop Extrapolation'!$CH16 / 'Out-Mig Pop Extrapolation'!$CG16)</f>
        <v>0</v>
      </c>
      <c r="BN16" s="202">
        <f>'Python Migration Matrix'!BN16 * ('Out-Mig Pop Extrapolation'!$CH16 / 'Out-Mig Pop Extrapolation'!$CG16)</f>
        <v>0</v>
      </c>
      <c r="BO16" s="202">
        <f>'Python Migration Matrix'!BO16 * ('Out-Mig Pop Extrapolation'!$CH16 / 'Out-Mig Pop Extrapolation'!$CG16)</f>
        <v>10.139226085982147</v>
      </c>
      <c r="BP16" s="202">
        <f>'Python Migration Matrix'!BP16 * ('Out-Mig Pop Extrapolation'!$CH16 / 'Out-Mig Pop Extrapolation'!$CG16)</f>
        <v>0</v>
      </c>
      <c r="BQ16" s="202">
        <f>'Python Migration Matrix'!BQ16 * ('Out-Mig Pop Extrapolation'!$CH16 / 'Out-Mig Pop Extrapolation'!$CG16)</f>
        <v>0</v>
      </c>
      <c r="BR16" s="202">
        <f>'Python Migration Matrix'!BR16 * ('Out-Mig Pop Extrapolation'!$CH16 / 'Out-Mig Pop Extrapolation'!$CG16)</f>
        <v>141.94916520375006</v>
      </c>
      <c r="BS16" s="202">
        <f>'Python Migration Matrix'!BS16 * ('Out-Mig Pop Extrapolation'!$CH16 / 'Out-Mig Pop Extrapolation'!$CG16)</f>
        <v>0</v>
      </c>
      <c r="BT16" s="202">
        <f>'Python Migration Matrix'!BT16 * ('Out-Mig Pop Extrapolation'!$CH16 / 'Out-Mig Pop Extrapolation'!$CG16)</f>
        <v>121.67071303178577</v>
      </c>
      <c r="BU16" s="202">
        <f>'Python Migration Matrix'!BU16 * ('Out-Mig Pop Extrapolation'!$CH16 / 'Out-Mig Pop Extrapolation'!$CG16)</f>
        <v>20.278452171964293</v>
      </c>
      <c r="BV16" s="202">
        <f>'Python Migration Matrix'!BV16 * ('Out-Mig Pop Extrapolation'!$CH16 / 'Out-Mig Pop Extrapolation'!$CG16)</f>
        <v>30.417678257946442</v>
      </c>
      <c r="BW16" s="202">
        <f>'Python Migration Matrix'!BW16 * ('Out-Mig Pop Extrapolation'!$CH16 / 'Out-Mig Pop Extrapolation'!$CG16)</f>
        <v>750.30273036267886</v>
      </c>
      <c r="BX16" s="202">
        <f>'Python Migration Matrix'!BX16 * ('Out-Mig Pop Extrapolation'!$CH16 / 'Out-Mig Pop Extrapolation'!$CG16)</f>
        <v>709.74582601875022</v>
      </c>
      <c r="BY16" s="202">
        <f>'Python Migration Matrix'!BY16 * ('Out-Mig Pop Extrapolation'!$CH16 / 'Out-Mig Pop Extrapolation'!$CG16)</f>
        <v>567.79666081500022</v>
      </c>
      <c r="BZ16" s="202">
        <f>'Python Migration Matrix'!BZ16 * ('Out-Mig Pop Extrapolation'!$CH16 / 'Out-Mig Pop Extrapolation'!$CG16)</f>
        <v>40.556904343928586</v>
      </c>
      <c r="CA16" s="202">
        <f>'Python Migration Matrix'!CA16 * ('Out-Mig Pop Extrapolation'!$CH16 / 'Out-Mig Pop Extrapolation'!$CG16)</f>
        <v>0</v>
      </c>
      <c r="CB16" s="202">
        <f>'Python Migration Matrix'!CB16 * ('Out-Mig Pop Extrapolation'!$CH16 / 'Out-Mig Pop Extrapolation'!$CG16)</f>
        <v>0</v>
      </c>
      <c r="CC16" s="202">
        <f>'Python Migration Matrix'!CC16 * ('Out-Mig Pop Extrapolation'!$CH16 / 'Out-Mig Pop Extrapolation'!$CG16)</f>
        <v>0</v>
      </c>
      <c r="CD16" s="202">
        <f>'Python Migration Matrix'!CD16 * ('Out-Mig Pop Extrapolation'!$CH16 / 'Out-Mig Pop Extrapolation'!$CG16)</f>
        <v>0</v>
      </c>
      <c r="CE16" s="202">
        <f>'Python Migration Matrix'!CE16 * ('Out-Mig Pop Extrapolation'!$CH16 / 'Out-Mig Pop Extrapolation'!$CG16)</f>
        <v>0</v>
      </c>
      <c r="CF16" s="202">
        <f>'Python Migration Matrix'!CF16 * ('Out-Mig Pop Extrapolation'!$CH16 / 'Out-Mig Pop Extrapolation'!$CG16)</f>
        <v>557.65743472901806</v>
      </c>
      <c r="CG16" s="202">
        <v>53546</v>
      </c>
      <c r="CH16" s="250">
        <v>542915</v>
      </c>
    </row>
    <row r="17" spans="1:86">
      <c r="A17" s="166" t="s">
        <v>2195</v>
      </c>
      <c r="B17" s="202">
        <f>'Python Migration Matrix'!B17 * ('Out-Mig Pop Extrapolation'!$CH17 / 'Out-Mig Pop Extrapolation'!$CG17)</f>
        <v>0</v>
      </c>
      <c r="C17" s="202">
        <f>'Python Migration Matrix'!C17 * ('Out-Mig Pop Extrapolation'!$CH17 / 'Out-Mig Pop Extrapolation'!$CG17)</f>
        <v>50.649555308504723</v>
      </c>
      <c r="D17" s="202">
        <f>'Python Migration Matrix'!D17 * ('Out-Mig Pop Extrapolation'!$CH17 / 'Out-Mig Pop Extrapolation'!$CG17)</f>
        <v>20.259822123401889</v>
      </c>
      <c r="E17" s="202">
        <f>'Python Migration Matrix'!E17 * ('Out-Mig Pop Extrapolation'!$CH17 / 'Out-Mig Pop Extrapolation'!$CG17)</f>
        <v>60.779466370205668</v>
      </c>
      <c r="F17" s="202">
        <f>'Python Migration Matrix'!F17 * ('Out-Mig Pop Extrapolation'!$CH17 / 'Out-Mig Pop Extrapolation'!$CG17)</f>
        <v>2127.2813229571984</v>
      </c>
      <c r="G17" s="202">
        <f>'Python Migration Matrix'!G17 * ('Out-Mig Pop Extrapolation'!$CH17 / 'Out-Mig Pop Extrapolation'!$CG17)</f>
        <v>81.039288493607557</v>
      </c>
      <c r="H17" s="202">
        <f>'Python Migration Matrix'!H17 * ('Out-Mig Pop Extrapolation'!$CH17 / 'Out-Mig Pop Extrapolation'!$CG17)</f>
        <v>10.129911061700945</v>
      </c>
      <c r="I17" s="202">
        <f>'Python Migration Matrix'!I17 * ('Out-Mig Pop Extrapolation'!$CH17 / 'Out-Mig Pop Extrapolation'!$CG17)</f>
        <v>202.59822123401889</v>
      </c>
      <c r="J17" s="202">
        <f>'Python Migration Matrix'!J17 * ('Out-Mig Pop Extrapolation'!$CH17 / 'Out-Mig Pop Extrapolation'!$CG17)</f>
        <v>0</v>
      </c>
      <c r="K17" s="202">
        <f>'Python Migration Matrix'!K17 * ('Out-Mig Pop Extrapolation'!$CH17 / 'Out-Mig Pop Extrapolation'!$CG17)</f>
        <v>830.65270705947751</v>
      </c>
      <c r="L17" s="202">
        <f>'Python Migration Matrix'!L17 * ('Out-Mig Pop Extrapolation'!$CH17 / 'Out-Mig Pop Extrapolation'!$CG17)</f>
        <v>111.4290216787104</v>
      </c>
      <c r="M17" s="202">
        <f>'Python Migration Matrix'!M17 * ('Out-Mig Pop Extrapolation'!$CH17 / 'Out-Mig Pop Extrapolation'!$CG17)</f>
        <v>81.039288493607557</v>
      </c>
      <c r="N17" s="202">
        <f>'Python Migration Matrix'!N17 * ('Out-Mig Pop Extrapolation'!$CH17 / 'Out-Mig Pop Extrapolation'!$CG17)</f>
        <v>0</v>
      </c>
      <c r="O17" s="202">
        <f>'Python Migration Matrix'!O17 * ('Out-Mig Pop Extrapolation'!$CH17 / 'Out-Mig Pop Extrapolation'!$CG17)</f>
        <v>1063.6406614785992</v>
      </c>
      <c r="P17" s="202">
        <f>'Python Migration Matrix'!P17 * ('Out-Mig Pop Extrapolation'!$CH17 / 'Out-Mig Pop Extrapolation'!$CG17)</f>
        <v>121.55893274041134</v>
      </c>
      <c r="Q17" s="202">
        <f>'Python Migration Matrix'!Q17 * ('Out-Mig Pop Extrapolation'!$CH17 / 'Out-Mig Pop Extrapolation'!$CG17)</f>
        <v>901.5620844913841</v>
      </c>
      <c r="R17" s="202">
        <f>'Python Migration Matrix'!R17 * ('Out-Mig Pop Extrapolation'!$CH17 / 'Out-Mig Pop Extrapolation'!$CG17)</f>
        <v>19489.948882712619</v>
      </c>
      <c r="S17" s="202">
        <f>'Python Migration Matrix'!S17 * ('Out-Mig Pop Extrapolation'!$CH17 / 'Out-Mig Pop Extrapolation'!$CG17)</f>
        <v>0</v>
      </c>
      <c r="T17" s="202">
        <f>'Python Migration Matrix'!T17 * ('Out-Mig Pop Extrapolation'!$CH17 / 'Out-Mig Pop Extrapolation'!$CG17)</f>
        <v>10.129911061700945</v>
      </c>
      <c r="U17" s="202">
        <f>'Python Migration Matrix'!U17 * ('Out-Mig Pop Extrapolation'!$CH17 / 'Out-Mig Pop Extrapolation'!$CG17)</f>
        <v>81.039288493607557</v>
      </c>
      <c r="V17" s="202">
        <f>'Python Migration Matrix'!V17 * ('Out-Mig Pop Extrapolation'!$CH17 / 'Out-Mig Pop Extrapolation'!$CG17)</f>
        <v>2005.7223902167871</v>
      </c>
      <c r="W17" s="202">
        <f>'Python Migration Matrix'!W17 * ('Out-Mig Pop Extrapolation'!$CH17 / 'Out-Mig Pop Extrapolation'!$CG17)</f>
        <v>50.649555308504723</v>
      </c>
      <c r="X17" s="202">
        <f>'Python Migration Matrix'!X17 * ('Out-Mig Pop Extrapolation'!$CH17 / 'Out-Mig Pop Extrapolation'!$CG17)</f>
        <v>30.389733185102834</v>
      </c>
      <c r="Y17" s="202">
        <f>'Python Migration Matrix'!Y17 * ('Out-Mig Pop Extrapolation'!$CH17 / 'Out-Mig Pop Extrapolation'!$CG17)</f>
        <v>20.259822123401889</v>
      </c>
      <c r="Z17" s="202">
        <f>'Python Migration Matrix'!Z17 * ('Out-Mig Pop Extrapolation'!$CH17 / 'Out-Mig Pop Extrapolation'!$CG17)</f>
        <v>0</v>
      </c>
      <c r="AA17" s="202">
        <f>'Python Migration Matrix'!AA17 * ('Out-Mig Pop Extrapolation'!$CH17 / 'Out-Mig Pop Extrapolation'!$CG17)</f>
        <v>40.519644246803779</v>
      </c>
      <c r="AB17" s="202">
        <f>'Python Migration Matrix'!AB17 * ('Out-Mig Pop Extrapolation'!$CH17 / 'Out-Mig Pop Extrapolation'!$CG17)</f>
        <v>10.129911061700945</v>
      </c>
      <c r="AC17" s="202">
        <f>'Python Migration Matrix'!AC17 * ('Out-Mig Pop Extrapolation'!$CH17 / 'Out-Mig Pop Extrapolation'!$CG17)</f>
        <v>60.779466370205668</v>
      </c>
      <c r="AD17" s="202">
        <f>'Python Migration Matrix'!AD17 * ('Out-Mig Pop Extrapolation'!$CH17 / 'Out-Mig Pop Extrapolation'!$CG17)</f>
        <v>30.389733185102834</v>
      </c>
      <c r="AE17" s="202">
        <f>'Python Migration Matrix'!AE17 * ('Out-Mig Pop Extrapolation'!$CH17 / 'Out-Mig Pop Extrapolation'!$CG17)</f>
        <v>303.89733185102835</v>
      </c>
      <c r="AF17" s="202">
        <f>'Python Migration Matrix'!AF17 * ('Out-Mig Pop Extrapolation'!$CH17 / 'Out-Mig Pop Extrapolation'!$CG17)</f>
        <v>70.90937743190662</v>
      </c>
      <c r="AG17" s="202">
        <f>'Python Migration Matrix'!AG17 * ('Out-Mig Pop Extrapolation'!$CH17 / 'Out-Mig Pop Extrapolation'!$CG17)</f>
        <v>10.129911061700945</v>
      </c>
      <c r="AH17" s="202">
        <f>'Python Migration Matrix'!AH17 * ('Out-Mig Pop Extrapolation'!$CH17 / 'Out-Mig Pop Extrapolation'!$CG17)</f>
        <v>60.779466370205668</v>
      </c>
      <c r="AI17" s="202">
        <f>'Python Migration Matrix'!AI17 * ('Out-Mig Pop Extrapolation'!$CH17 / 'Out-Mig Pop Extrapolation'!$CG17)</f>
        <v>1843.6438132295718</v>
      </c>
      <c r="AJ17" s="202">
        <f>'Python Migration Matrix'!AJ17 * ('Out-Mig Pop Extrapolation'!$CH17 / 'Out-Mig Pop Extrapolation'!$CG17)</f>
        <v>50.649555308504723</v>
      </c>
      <c r="AK17" s="202">
        <f>'Python Migration Matrix'!AK17 * ('Out-Mig Pop Extrapolation'!$CH17 / 'Out-Mig Pop Extrapolation'!$CG17)</f>
        <v>50.649555308504723</v>
      </c>
      <c r="AL17" s="202">
        <f>'Python Migration Matrix'!AL17 * ('Out-Mig Pop Extrapolation'!$CH17 / 'Out-Mig Pop Extrapolation'!$CG17)</f>
        <v>263.37768760422455</v>
      </c>
      <c r="AM17" s="202">
        <f>'Python Migration Matrix'!AM17 * ('Out-Mig Pop Extrapolation'!$CH17 / 'Out-Mig Pop Extrapolation'!$CG17)</f>
        <v>10.129911061700945</v>
      </c>
      <c r="AN17" s="202">
        <f>'Python Migration Matrix'!AN17 * ('Out-Mig Pop Extrapolation'!$CH17 / 'Out-Mig Pop Extrapolation'!$CG17)</f>
        <v>1164.9397720956085</v>
      </c>
      <c r="AO17" s="202">
        <f>'Python Migration Matrix'!AO17 * ('Out-Mig Pop Extrapolation'!$CH17 / 'Out-Mig Pop Extrapolation'!$CG17)</f>
        <v>151.94866592551418</v>
      </c>
      <c r="AP17" s="202">
        <f>'Python Migration Matrix'!AP17 * ('Out-Mig Pop Extrapolation'!$CH17 / 'Out-Mig Pop Extrapolation'!$CG17)</f>
        <v>324.15715397443023</v>
      </c>
      <c r="AQ17" s="202">
        <f>'Python Migration Matrix'!AQ17 * ('Out-Mig Pop Extrapolation'!$CH17 / 'Out-Mig Pop Extrapolation'!$CG17)</f>
        <v>20.259822123401889</v>
      </c>
      <c r="AR17" s="202">
        <f>'Python Migration Matrix'!AR17 * ('Out-Mig Pop Extrapolation'!$CH17 / 'Out-Mig Pop Extrapolation'!$CG17)</f>
        <v>30.389733185102834</v>
      </c>
      <c r="AS17" s="202">
        <f>'Python Migration Matrix'!AS17 * ('Out-Mig Pop Extrapolation'!$CH17 / 'Out-Mig Pop Extrapolation'!$CG17)</f>
        <v>0</v>
      </c>
      <c r="AT17" s="202">
        <f>'Python Migration Matrix'!AT17 * ('Out-Mig Pop Extrapolation'!$CH17 / 'Out-Mig Pop Extrapolation'!$CG17)</f>
        <v>212.72813229571983</v>
      </c>
      <c r="AU17" s="202">
        <f>'Python Migration Matrix'!AU17 * ('Out-Mig Pop Extrapolation'!$CH17 / 'Out-Mig Pop Extrapolation'!$CG17)</f>
        <v>101.29911061700945</v>
      </c>
      <c r="AV17" s="202">
        <f>'Python Migration Matrix'!AV17 * ('Out-Mig Pop Extrapolation'!$CH17 / 'Out-Mig Pop Extrapolation'!$CG17)</f>
        <v>10.129911061700945</v>
      </c>
      <c r="AW17" s="202">
        <f>'Python Migration Matrix'!AW17 * ('Out-Mig Pop Extrapolation'!$CH17 / 'Out-Mig Pop Extrapolation'!$CG17)</f>
        <v>111.4290216787104</v>
      </c>
      <c r="AX17" s="202">
        <f>'Python Migration Matrix'!AX17 * ('Out-Mig Pop Extrapolation'!$CH17 / 'Out-Mig Pop Extrapolation'!$CG17)</f>
        <v>314.02724291272926</v>
      </c>
      <c r="AY17" s="202">
        <f>'Python Migration Matrix'!AY17 * ('Out-Mig Pop Extrapolation'!$CH17 / 'Out-Mig Pop Extrapolation'!$CG17)</f>
        <v>0</v>
      </c>
      <c r="AZ17" s="202">
        <f>'Python Migration Matrix'!AZ17 * ('Out-Mig Pop Extrapolation'!$CH17 / 'Out-Mig Pop Extrapolation'!$CG17)</f>
        <v>60.779466370205668</v>
      </c>
      <c r="BA17" s="202">
        <f>'Python Migration Matrix'!BA17 * ('Out-Mig Pop Extrapolation'!$CH17 / 'Out-Mig Pop Extrapolation'!$CG17)</f>
        <v>202.59822123401889</v>
      </c>
      <c r="BB17" s="202">
        <f>'Python Migration Matrix'!BB17 * ('Out-Mig Pop Extrapolation'!$CH17 / 'Out-Mig Pop Extrapolation'!$CG17)</f>
        <v>121.55893274041134</v>
      </c>
      <c r="BC17" s="202">
        <f>'Python Migration Matrix'!BC17 * ('Out-Mig Pop Extrapolation'!$CH17 / 'Out-Mig Pop Extrapolation'!$CG17)</f>
        <v>476.10581989994438</v>
      </c>
      <c r="BD17" s="202">
        <f>'Python Migration Matrix'!BD17 * ('Out-Mig Pop Extrapolation'!$CH17 / 'Out-Mig Pop Extrapolation'!$CG17)</f>
        <v>232.98795441912173</v>
      </c>
      <c r="BE17" s="202">
        <f>'Python Migration Matrix'!BE17 * ('Out-Mig Pop Extrapolation'!$CH17 / 'Out-Mig Pop Extrapolation'!$CG17)</f>
        <v>1276.3687937743191</v>
      </c>
      <c r="BF17" s="202">
        <f>'Python Migration Matrix'!BF17 * ('Out-Mig Pop Extrapolation'!$CH17 / 'Out-Mig Pop Extrapolation'!$CG17)</f>
        <v>0</v>
      </c>
      <c r="BG17" s="202">
        <f>'Python Migration Matrix'!BG17 * ('Out-Mig Pop Extrapolation'!$CH17 / 'Out-Mig Pop Extrapolation'!$CG17)</f>
        <v>1701.8250583657587</v>
      </c>
      <c r="BH17" s="202">
        <f>'Python Migration Matrix'!BH17 * ('Out-Mig Pop Extrapolation'!$CH17 / 'Out-Mig Pop Extrapolation'!$CG17)</f>
        <v>70.90937743190662</v>
      </c>
      <c r="BI17" s="202">
        <f>'Python Migration Matrix'!BI17 * ('Out-Mig Pop Extrapolation'!$CH17 / 'Out-Mig Pop Extrapolation'!$CG17)</f>
        <v>131.68884380211227</v>
      </c>
      <c r="BJ17" s="202">
        <f>'Python Migration Matrix'!BJ17 * ('Out-Mig Pop Extrapolation'!$CH17 / 'Out-Mig Pop Extrapolation'!$CG17)</f>
        <v>0</v>
      </c>
      <c r="BK17" s="202">
        <f>'Python Migration Matrix'!BK17 * ('Out-Mig Pop Extrapolation'!$CH17 / 'Out-Mig Pop Extrapolation'!$CG17)</f>
        <v>354.54688715953307</v>
      </c>
      <c r="BL17" s="202">
        <f>'Python Migration Matrix'!BL17 * ('Out-Mig Pop Extrapolation'!$CH17 / 'Out-Mig Pop Extrapolation'!$CG17)</f>
        <v>81.039288493607557</v>
      </c>
      <c r="BM17" s="202">
        <f>'Python Migration Matrix'!BM17 * ('Out-Mig Pop Extrapolation'!$CH17 / 'Out-Mig Pop Extrapolation'!$CG17)</f>
        <v>10.129911061700945</v>
      </c>
      <c r="BN17" s="202">
        <f>'Python Migration Matrix'!BN17 * ('Out-Mig Pop Extrapolation'!$CH17 / 'Out-Mig Pop Extrapolation'!$CG17)</f>
        <v>0</v>
      </c>
      <c r="BO17" s="202">
        <f>'Python Migration Matrix'!BO17 * ('Out-Mig Pop Extrapolation'!$CH17 / 'Out-Mig Pop Extrapolation'!$CG17)</f>
        <v>0</v>
      </c>
      <c r="BP17" s="202">
        <f>'Python Migration Matrix'!BP17 * ('Out-Mig Pop Extrapolation'!$CH17 / 'Out-Mig Pop Extrapolation'!$CG17)</f>
        <v>50.649555308504723</v>
      </c>
      <c r="BQ17" s="202">
        <f>'Python Migration Matrix'!BQ17 * ('Out-Mig Pop Extrapolation'!$CH17 / 'Out-Mig Pop Extrapolation'!$CG17)</f>
        <v>20.259822123401889</v>
      </c>
      <c r="BR17" s="202">
        <f>'Python Migration Matrix'!BR17 * ('Out-Mig Pop Extrapolation'!$CH17 / 'Out-Mig Pop Extrapolation'!$CG17)</f>
        <v>151.94866592551418</v>
      </c>
      <c r="BS17" s="202">
        <f>'Python Migration Matrix'!BS17 * ('Out-Mig Pop Extrapolation'!$CH17 / 'Out-Mig Pop Extrapolation'!$CG17)</f>
        <v>0</v>
      </c>
      <c r="BT17" s="202">
        <f>'Python Migration Matrix'!BT17 * ('Out-Mig Pop Extrapolation'!$CH17 / 'Out-Mig Pop Extrapolation'!$CG17)</f>
        <v>50.649555308504723</v>
      </c>
      <c r="BU17" s="202">
        <f>'Python Migration Matrix'!BU17 * ('Out-Mig Pop Extrapolation'!$CH17 / 'Out-Mig Pop Extrapolation'!$CG17)</f>
        <v>50.649555308504723</v>
      </c>
      <c r="BV17" s="202">
        <f>'Python Migration Matrix'!BV17 * ('Out-Mig Pop Extrapolation'!$CH17 / 'Out-Mig Pop Extrapolation'!$CG17)</f>
        <v>70.90937743190662</v>
      </c>
      <c r="BW17" s="202">
        <f>'Python Migration Matrix'!BW17 * ('Out-Mig Pop Extrapolation'!$CH17 / 'Out-Mig Pop Extrapolation'!$CG17)</f>
        <v>2674.2965202890496</v>
      </c>
      <c r="BX17" s="202">
        <f>'Python Migration Matrix'!BX17 * ('Out-Mig Pop Extrapolation'!$CH17 / 'Out-Mig Pop Extrapolation'!$CG17)</f>
        <v>1509.3567481934408</v>
      </c>
      <c r="BY17" s="202">
        <f>'Python Migration Matrix'!BY17 * ('Out-Mig Pop Extrapolation'!$CH17 / 'Out-Mig Pop Extrapolation'!$CG17)</f>
        <v>2785.7255419677599</v>
      </c>
      <c r="BZ17" s="202">
        <f>'Python Migration Matrix'!BZ17 * ('Out-Mig Pop Extrapolation'!$CH17 / 'Out-Mig Pop Extrapolation'!$CG17)</f>
        <v>20.259822123401889</v>
      </c>
      <c r="CA17" s="202">
        <f>'Python Migration Matrix'!CA17 * ('Out-Mig Pop Extrapolation'!$CH17 / 'Out-Mig Pop Extrapolation'!$CG17)</f>
        <v>10.129911061700945</v>
      </c>
      <c r="CB17" s="202">
        <f>'Python Migration Matrix'!CB17 * ('Out-Mig Pop Extrapolation'!$CH17 / 'Out-Mig Pop Extrapolation'!$CG17)</f>
        <v>0</v>
      </c>
      <c r="CC17" s="202">
        <f>'Python Migration Matrix'!CC17 * ('Out-Mig Pop Extrapolation'!$CH17 / 'Out-Mig Pop Extrapolation'!$CG17)</f>
        <v>0</v>
      </c>
      <c r="CD17" s="202">
        <f>'Python Migration Matrix'!CD17 * ('Out-Mig Pop Extrapolation'!$CH17 / 'Out-Mig Pop Extrapolation'!$CG17)</f>
        <v>0</v>
      </c>
      <c r="CE17" s="202">
        <f>'Python Migration Matrix'!CE17 * ('Out-Mig Pop Extrapolation'!$CH17 / 'Out-Mig Pop Extrapolation'!$CG17)</f>
        <v>0</v>
      </c>
      <c r="CF17" s="202">
        <f>'Python Migration Matrix'!CF17 * ('Out-Mig Pop Extrapolation'!$CH17 / 'Out-Mig Pop Extrapolation'!$CG17)</f>
        <v>557.14510839355194</v>
      </c>
      <c r="CG17" s="202">
        <v>179900</v>
      </c>
      <c r="CH17" s="250">
        <v>1822371</v>
      </c>
    </row>
    <row r="18" spans="1:86">
      <c r="A18" s="249" t="s">
        <v>2196</v>
      </c>
      <c r="B18" s="202">
        <f>'Python Migration Matrix'!B18 * ('Out-Mig Pop Extrapolation'!$CH18 / 'Out-Mig Pop Extrapolation'!$CG18)</f>
        <v>0</v>
      </c>
      <c r="C18" s="202">
        <f>'Python Migration Matrix'!C18 * ('Out-Mig Pop Extrapolation'!$CH18 / 'Out-Mig Pop Extrapolation'!$CG18)</f>
        <v>130.24399282725642</v>
      </c>
      <c r="D18" s="202">
        <f>'Python Migration Matrix'!D18 * ('Out-Mig Pop Extrapolation'!$CH18 / 'Out-Mig Pop Extrapolation'!$CG18)</f>
        <v>10.018768679019725</v>
      </c>
      <c r="E18" s="202">
        <f>'Python Migration Matrix'!E18 * ('Out-Mig Pop Extrapolation'!$CH18 / 'Out-Mig Pop Extrapolation'!$CG18)</f>
        <v>0</v>
      </c>
      <c r="F18" s="202">
        <f>'Python Migration Matrix'!F18 * ('Out-Mig Pop Extrapolation'!$CH18 / 'Out-Mig Pop Extrapolation'!$CG18)</f>
        <v>0</v>
      </c>
      <c r="G18" s="202">
        <f>'Python Migration Matrix'!G18 * ('Out-Mig Pop Extrapolation'!$CH18 / 'Out-Mig Pop Extrapolation'!$CG18)</f>
        <v>0</v>
      </c>
      <c r="H18" s="202">
        <f>'Python Migration Matrix'!H18 * ('Out-Mig Pop Extrapolation'!$CH18 / 'Out-Mig Pop Extrapolation'!$CG18)</f>
        <v>0</v>
      </c>
      <c r="I18" s="202">
        <f>'Python Migration Matrix'!I18 * ('Out-Mig Pop Extrapolation'!$CH18 / 'Out-Mig Pop Extrapolation'!$CG18)</f>
        <v>0</v>
      </c>
      <c r="J18" s="202">
        <f>'Python Migration Matrix'!J18 * ('Out-Mig Pop Extrapolation'!$CH18 / 'Out-Mig Pop Extrapolation'!$CG18)</f>
        <v>0</v>
      </c>
      <c r="K18" s="202">
        <f>'Python Migration Matrix'!K18 * ('Out-Mig Pop Extrapolation'!$CH18 / 'Out-Mig Pop Extrapolation'!$CG18)</f>
        <v>0</v>
      </c>
      <c r="L18" s="202">
        <f>'Python Migration Matrix'!L18 * ('Out-Mig Pop Extrapolation'!$CH18 / 'Out-Mig Pop Extrapolation'!$CG18)</f>
        <v>0</v>
      </c>
      <c r="M18" s="202">
        <f>'Python Migration Matrix'!M18 * ('Out-Mig Pop Extrapolation'!$CH18 / 'Out-Mig Pop Extrapolation'!$CG18)</f>
        <v>140.26276150627615</v>
      </c>
      <c r="N18" s="202">
        <f>'Python Migration Matrix'!N18 * ('Out-Mig Pop Extrapolation'!$CH18 / 'Out-Mig Pop Extrapolation'!$CG18)</f>
        <v>410.76951583980872</v>
      </c>
      <c r="O18" s="202">
        <f>'Python Migration Matrix'!O18 * ('Out-Mig Pop Extrapolation'!$CH18 / 'Out-Mig Pop Extrapolation'!$CG18)</f>
        <v>0</v>
      </c>
      <c r="P18" s="202">
        <f>'Python Migration Matrix'!P18 * ('Out-Mig Pop Extrapolation'!$CH18 / 'Out-Mig Pop Extrapolation'!$CG18)</f>
        <v>0</v>
      </c>
      <c r="Q18" s="202">
        <f>'Python Migration Matrix'!Q18 * ('Out-Mig Pop Extrapolation'!$CH18 / 'Out-Mig Pop Extrapolation'!$CG18)</f>
        <v>0</v>
      </c>
      <c r="R18" s="202">
        <f>'Python Migration Matrix'!R18 * ('Out-Mig Pop Extrapolation'!$CH18 / 'Out-Mig Pop Extrapolation'!$CG18)</f>
        <v>0</v>
      </c>
      <c r="S18" s="202">
        <f>'Python Migration Matrix'!S18 * ('Out-Mig Pop Extrapolation'!$CH18 / 'Out-Mig Pop Extrapolation'!$CG18)</f>
        <v>240.45044829647341</v>
      </c>
      <c r="T18" s="202">
        <f>'Python Migration Matrix'!T18 * ('Out-Mig Pop Extrapolation'!$CH18 / 'Out-Mig Pop Extrapolation'!$CG18)</f>
        <v>0</v>
      </c>
      <c r="U18" s="202">
        <f>'Python Migration Matrix'!U18 * ('Out-Mig Pop Extrapolation'!$CH18 / 'Out-Mig Pop Extrapolation'!$CG18)</f>
        <v>0</v>
      </c>
      <c r="V18" s="202">
        <f>'Python Migration Matrix'!V18 * ('Out-Mig Pop Extrapolation'!$CH18 / 'Out-Mig Pop Extrapolation'!$CG18)</f>
        <v>10.018768679019725</v>
      </c>
      <c r="W18" s="202">
        <f>'Python Migration Matrix'!W18 * ('Out-Mig Pop Extrapolation'!$CH18 / 'Out-Mig Pop Extrapolation'!$CG18)</f>
        <v>320.60059772863121</v>
      </c>
      <c r="X18" s="202">
        <f>'Python Migration Matrix'!X18 * ('Out-Mig Pop Extrapolation'!$CH18 / 'Out-Mig Pop Extrapolation'!$CG18)</f>
        <v>10.018768679019725</v>
      </c>
      <c r="Y18" s="202">
        <f>'Python Migration Matrix'!Y18 * ('Out-Mig Pop Extrapolation'!$CH18 / 'Out-Mig Pop Extrapolation'!$CG18)</f>
        <v>60.112612074118353</v>
      </c>
      <c r="Z18" s="202">
        <f>'Python Migration Matrix'!Z18 * ('Out-Mig Pop Extrapolation'!$CH18 / 'Out-Mig Pop Extrapolation'!$CG18)</f>
        <v>40.075074716078902</v>
      </c>
      <c r="AA18" s="202">
        <f>'Python Migration Matrix'!AA18 * ('Out-Mig Pop Extrapolation'!$CH18 / 'Out-Mig Pop Extrapolation'!$CG18)</f>
        <v>0</v>
      </c>
      <c r="AB18" s="202">
        <f>'Python Migration Matrix'!AB18 * ('Out-Mig Pop Extrapolation'!$CH18 / 'Out-Mig Pop Extrapolation'!$CG18)</f>
        <v>0</v>
      </c>
      <c r="AC18" s="202">
        <f>'Python Migration Matrix'!AC18 * ('Out-Mig Pop Extrapolation'!$CH18 / 'Out-Mig Pop Extrapolation'!$CG18)</f>
        <v>0</v>
      </c>
      <c r="AD18" s="202">
        <f>'Python Migration Matrix'!AD18 * ('Out-Mig Pop Extrapolation'!$CH18 / 'Out-Mig Pop Extrapolation'!$CG18)</f>
        <v>0</v>
      </c>
      <c r="AE18" s="202">
        <f>'Python Migration Matrix'!AE18 * ('Out-Mig Pop Extrapolation'!$CH18 / 'Out-Mig Pop Extrapolation'!$CG18)</f>
        <v>0</v>
      </c>
      <c r="AF18" s="202">
        <f>'Python Migration Matrix'!AF18 * ('Out-Mig Pop Extrapolation'!$CH18 / 'Out-Mig Pop Extrapolation'!$CG18)</f>
        <v>10.018768679019725</v>
      </c>
      <c r="AG18" s="202">
        <f>'Python Migration Matrix'!AG18 * ('Out-Mig Pop Extrapolation'!$CH18 / 'Out-Mig Pop Extrapolation'!$CG18)</f>
        <v>0</v>
      </c>
      <c r="AH18" s="202">
        <f>'Python Migration Matrix'!AH18 * ('Out-Mig Pop Extrapolation'!$CH18 / 'Out-Mig Pop Extrapolation'!$CG18)</f>
        <v>0</v>
      </c>
      <c r="AI18" s="202">
        <f>'Python Migration Matrix'!AI18 * ('Out-Mig Pop Extrapolation'!$CH18 / 'Out-Mig Pop Extrapolation'!$CG18)</f>
        <v>70.131380753138075</v>
      </c>
      <c r="AJ18" s="202">
        <f>'Python Migration Matrix'!AJ18 * ('Out-Mig Pop Extrapolation'!$CH18 / 'Out-Mig Pop Extrapolation'!$CG18)</f>
        <v>50.093843395098631</v>
      </c>
      <c r="AK18" s="202">
        <f>'Python Migration Matrix'!AK18 * ('Out-Mig Pop Extrapolation'!$CH18 / 'Out-Mig Pop Extrapolation'!$CG18)</f>
        <v>70.131380753138075</v>
      </c>
      <c r="AL18" s="202">
        <f>'Python Migration Matrix'!AL18 * ('Out-Mig Pop Extrapolation'!$CH18 / 'Out-Mig Pop Extrapolation'!$CG18)</f>
        <v>0</v>
      </c>
      <c r="AM18" s="202">
        <f>'Python Migration Matrix'!AM18 * ('Out-Mig Pop Extrapolation'!$CH18 / 'Out-Mig Pop Extrapolation'!$CG18)</f>
        <v>0</v>
      </c>
      <c r="AN18" s="202">
        <f>'Python Migration Matrix'!AN18 * ('Out-Mig Pop Extrapolation'!$CH18 / 'Out-Mig Pop Extrapolation'!$CG18)</f>
        <v>0</v>
      </c>
      <c r="AO18" s="202">
        <f>'Python Migration Matrix'!AO18 * ('Out-Mig Pop Extrapolation'!$CH18 / 'Out-Mig Pop Extrapolation'!$CG18)</f>
        <v>0</v>
      </c>
      <c r="AP18" s="202">
        <f>'Python Migration Matrix'!AP18 * ('Out-Mig Pop Extrapolation'!$CH18 / 'Out-Mig Pop Extrapolation'!$CG18)</f>
        <v>0</v>
      </c>
      <c r="AQ18" s="202">
        <f>'Python Migration Matrix'!AQ18 * ('Out-Mig Pop Extrapolation'!$CH18 / 'Out-Mig Pop Extrapolation'!$CG18)</f>
        <v>30.056306037059176</v>
      </c>
      <c r="AR18" s="202">
        <f>'Python Migration Matrix'!AR18 * ('Out-Mig Pop Extrapolation'!$CH18 / 'Out-Mig Pop Extrapolation'!$CG18)</f>
        <v>721.35134488942026</v>
      </c>
      <c r="AS18" s="202">
        <f>'Python Migration Matrix'!AS18 * ('Out-Mig Pop Extrapolation'!$CH18 / 'Out-Mig Pop Extrapolation'!$CG18)</f>
        <v>0</v>
      </c>
      <c r="AT18" s="202">
        <f>'Python Migration Matrix'!AT18 * ('Out-Mig Pop Extrapolation'!$CH18 / 'Out-Mig Pop Extrapolation'!$CG18)</f>
        <v>0</v>
      </c>
      <c r="AU18" s="202">
        <f>'Python Migration Matrix'!AU18 * ('Out-Mig Pop Extrapolation'!$CH18 / 'Out-Mig Pop Extrapolation'!$CG18)</f>
        <v>0</v>
      </c>
      <c r="AV18" s="202">
        <f>'Python Migration Matrix'!AV18 * ('Out-Mig Pop Extrapolation'!$CH18 / 'Out-Mig Pop Extrapolation'!$CG18)</f>
        <v>0</v>
      </c>
      <c r="AW18" s="202">
        <f>'Python Migration Matrix'!AW18 * ('Out-Mig Pop Extrapolation'!$CH18 / 'Out-Mig Pop Extrapolation'!$CG18)</f>
        <v>0</v>
      </c>
      <c r="AX18" s="202">
        <f>'Python Migration Matrix'!AX18 * ('Out-Mig Pop Extrapolation'!$CH18 / 'Out-Mig Pop Extrapolation'!$CG18)</f>
        <v>0</v>
      </c>
      <c r="AY18" s="202">
        <f>'Python Migration Matrix'!AY18 * ('Out-Mig Pop Extrapolation'!$CH18 / 'Out-Mig Pop Extrapolation'!$CG18)</f>
        <v>0</v>
      </c>
      <c r="AZ18" s="202">
        <f>'Python Migration Matrix'!AZ18 * ('Out-Mig Pop Extrapolation'!$CH18 / 'Out-Mig Pop Extrapolation'!$CG18)</f>
        <v>0</v>
      </c>
      <c r="BA18" s="202">
        <f>'Python Migration Matrix'!BA18 * ('Out-Mig Pop Extrapolation'!$CH18 / 'Out-Mig Pop Extrapolation'!$CG18)</f>
        <v>0</v>
      </c>
      <c r="BB18" s="202">
        <f>'Python Migration Matrix'!BB18 * ('Out-Mig Pop Extrapolation'!$CH18 / 'Out-Mig Pop Extrapolation'!$CG18)</f>
        <v>0</v>
      </c>
      <c r="BC18" s="202">
        <f>'Python Migration Matrix'!BC18 * ('Out-Mig Pop Extrapolation'!$CH18 / 'Out-Mig Pop Extrapolation'!$CG18)</f>
        <v>0</v>
      </c>
      <c r="BD18" s="202">
        <f>'Python Migration Matrix'!BD18 * ('Out-Mig Pop Extrapolation'!$CH18 / 'Out-Mig Pop Extrapolation'!$CG18)</f>
        <v>0</v>
      </c>
      <c r="BE18" s="202">
        <f>'Python Migration Matrix'!BE18 * ('Out-Mig Pop Extrapolation'!$CH18 / 'Out-Mig Pop Extrapolation'!$CG18)</f>
        <v>70.131380753138075</v>
      </c>
      <c r="BF18" s="202">
        <f>'Python Migration Matrix'!BF18 * ('Out-Mig Pop Extrapolation'!$CH18 / 'Out-Mig Pop Extrapolation'!$CG18)</f>
        <v>0</v>
      </c>
      <c r="BG18" s="202">
        <f>'Python Migration Matrix'!BG18 * ('Out-Mig Pop Extrapolation'!$CH18 / 'Out-Mig Pop Extrapolation'!$CG18)</f>
        <v>50.093843395098631</v>
      </c>
      <c r="BH18" s="202">
        <f>'Python Migration Matrix'!BH18 * ('Out-Mig Pop Extrapolation'!$CH18 / 'Out-Mig Pop Extrapolation'!$CG18)</f>
        <v>0</v>
      </c>
      <c r="BI18" s="202">
        <f>'Python Migration Matrix'!BI18 * ('Out-Mig Pop Extrapolation'!$CH18 / 'Out-Mig Pop Extrapolation'!$CG18)</f>
        <v>0</v>
      </c>
      <c r="BJ18" s="202">
        <f>'Python Migration Matrix'!BJ18 * ('Out-Mig Pop Extrapolation'!$CH18 / 'Out-Mig Pop Extrapolation'!$CG18)</f>
        <v>0</v>
      </c>
      <c r="BK18" s="202">
        <f>'Python Migration Matrix'!BK18 * ('Out-Mig Pop Extrapolation'!$CH18 / 'Out-Mig Pop Extrapolation'!$CG18)</f>
        <v>0</v>
      </c>
      <c r="BL18" s="202">
        <f>'Python Migration Matrix'!BL18 * ('Out-Mig Pop Extrapolation'!$CH18 / 'Out-Mig Pop Extrapolation'!$CG18)</f>
        <v>0</v>
      </c>
      <c r="BM18" s="202">
        <f>'Python Migration Matrix'!BM18 * ('Out-Mig Pop Extrapolation'!$CH18 / 'Out-Mig Pop Extrapolation'!$CG18)</f>
        <v>0</v>
      </c>
      <c r="BN18" s="202">
        <f>'Python Migration Matrix'!BN18 * ('Out-Mig Pop Extrapolation'!$CH18 / 'Out-Mig Pop Extrapolation'!$CG18)</f>
        <v>0</v>
      </c>
      <c r="BO18" s="202">
        <f>'Python Migration Matrix'!BO18 * ('Out-Mig Pop Extrapolation'!$CH18 / 'Out-Mig Pop Extrapolation'!$CG18)</f>
        <v>0</v>
      </c>
      <c r="BP18" s="202">
        <f>'Python Migration Matrix'!BP18 * ('Out-Mig Pop Extrapolation'!$CH18 / 'Out-Mig Pop Extrapolation'!$CG18)</f>
        <v>0</v>
      </c>
      <c r="BQ18" s="202">
        <f>'Python Migration Matrix'!BQ18 * ('Out-Mig Pop Extrapolation'!$CH18 / 'Out-Mig Pop Extrapolation'!$CG18)</f>
        <v>0</v>
      </c>
      <c r="BR18" s="202">
        <f>'Python Migration Matrix'!BR18 * ('Out-Mig Pop Extrapolation'!$CH18 / 'Out-Mig Pop Extrapolation'!$CG18)</f>
        <v>0</v>
      </c>
      <c r="BS18" s="202">
        <f>'Python Migration Matrix'!BS18 * ('Out-Mig Pop Extrapolation'!$CH18 / 'Out-Mig Pop Extrapolation'!$CG18)</f>
        <v>0</v>
      </c>
      <c r="BT18" s="202">
        <f>'Python Migration Matrix'!BT18 * ('Out-Mig Pop Extrapolation'!$CH18 / 'Out-Mig Pop Extrapolation'!$CG18)</f>
        <v>0</v>
      </c>
      <c r="BU18" s="202">
        <f>'Python Migration Matrix'!BU18 * ('Out-Mig Pop Extrapolation'!$CH18 / 'Out-Mig Pop Extrapolation'!$CG18)</f>
        <v>0</v>
      </c>
      <c r="BV18" s="202">
        <f>'Python Migration Matrix'!BV18 * ('Out-Mig Pop Extrapolation'!$CH18 / 'Out-Mig Pop Extrapolation'!$CG18)</f>
        <v>0</v>
      </c>
      <c r="BW18" s="202">
        <f>'Python Migration Matrix'!BW18 * ('Out-Mig Pop Extrapolation'!$CH18 / 'Out-Mig Pop Extrapolation'!$CG18)</f>
        <v>90.168918111177533</v>
      </c>
      <c r="BX18" s="202">
        <f>'Python Migration Matrix'!BX18 * ('Out-Mig Pop Extrapolation'!$CH18 / 'Out-Mig Pop Extrapolation'!$CG18)</f>
        <v>50.093843395098631</v>
      </c>
      <c r="BY18" s="202">
        <f>'Python Migration Matrix'!BY18 * ('Out-Mig Pop Extrapolation'!$CH18 / 'Out-Mig Pop Extrapolation'!$CG18)</f>
        <v>0</v>
      </c>
      <c r="BZ18" s="202">
        <f>'Python Migration Matrix'!BZ18 * ('Out-Mig Pop Extrapolation'!$CH18 / 'Out-Mig Pop Extrapolation'!$CG18)</f>
        <v>20.037537358039451</v>
      </c>
      <c r="CA18" s="202">
        <f>'Python Migration Matrix'!CA18 * ('Out-Mig Pop Extrapolation'!$CH18 / 'Out-Mig Pop Extrapolation'!$CG18)</f>
        <v>30.056306037059176</v>
      </c>
      <c r="CB18" s="202">
        <f>'Python Migration Matrix'!CB18 * ('Out-Mig Pop Extrapolation'!$CH18 / 'Out-Mig Pop Extrapolation'!$CG18)</f>
        <v>0</v>
      </c>
      <c r="CC18" s="202">
        <f>'Python Migration Matrix'!CC18 * ('Out-Mig Pop Extrapolation'!$CH18 / 'Out-Mig Pop Extrapolation'!$CG18)</f>
        <v>0</v>
      </c>
      <c r="CD18" s="202">
        <f>'Python Migration Matrix'!CD18 * ('Out-Mig Pop Extrapolation'!$CH18 / 'Out-Mig Pop Extrapolation'!$CG18)</f>
        <v>0</v>
      </c>
      <c r="CE18" s="202">
        <f>'Python Migration Matrix'!CE18 * ('Out-Mig Pop Extrapolation'!$CH18 / 'Out-Mig Pop Extrapolation'!$CG18)</f>
        <v>0</v>
      </c>
      <c r="CF18" s="202">
        <f>'Python Migration Matrix'!CF18 * ('Out-Mig Pop Extrapolation'!$CH18 / 'Out-Mig Pop Extrapolation'!$CG18)</f>
        <v>140.26276150627615</v>
      </c>
      <c r="CG18" s="213">
        <v>8365</v>
      </c>
      <c r="CH18" s="250">
        <v>83807</v>
      </c>
    </row>
    <row r="19" spans="1:86">
      <c r="A19" s="166" t="s">
        <v>2197</v>
      </c>
      <c r="B19" s="202">
        <f>'Python Migration Matrix'!B19 * ('Out-Mig Pop Extrapolation'!$CH19 / 'Out-Mig Pop Extrapolation'!$CG19)</f>
        <v>0</v>
      </c>
      <c r="C19" s="202">
        <f>'Python Migration Matrix'!C19 * ('Out-Mig Pop Extrapolation'!$CH19 / 'Out-Mig Pop Extrapolation'!$CG19)</f>
        <v>9.9301138323559854</v>
      </c>
      <c r="D19" s="202">
        <f>'Python Migration Matrix'!D19 * ('Out-Mig Pop Extrapolation'!$CH19 / 'Out-Mig Pop Extrapolation'!$CG19)</f>
        <v>9.9301138323559854</v>
      </c>
      <c r="E19" s="202">
        <f>'Python Migration Matrix'!E19 * ('Out-Mig Pop Extrapolation'!$CH19 / 'Out-Mig Pop Extrapolation'!$CG19)</f>
        <v>317.76364263539153</v>
      </c>
      <c r="F19" s="202">
        <f>'Python Migration Matrix'!F19 * ('Out-Mig Pop Extrapolation'!$CH19 / 'Out-Mig Pop Extrapolation'!$CG19)</f>
        <v>49.650569161779927</v>
      </c>
      <c r="G19" s="202">
        <f>'Python Migration Matrix'!G19 * ('Out-Mig Pop Extrapolation'!$CH19 / 'Out-Mig Pop Extrapolation'!$CG19)</f>
        <v>89.371024491203869</v>
      </c>
      <c r="H19" s="202">
        <f>'Python Migration Matrix'!H19 * ('Out-Mig Pop Extrapolation'!$CH19 / 'Out-Mig Pop Extrapolation'!$CG19)</f>
        <v>19.860227664711971</v>
      </c>
      <c r="I19" s="202">
        <f>'Python Migration Matrix'!I19 * ('Out-Mig Pop Extrapolation'!$CH19 / 'Out-Mig Pop Extrapolation'!$CG19)</f>
        <v>19.860227664711971</v>
      </c>
      <c r="J19" s="202">
        <f>'Python Migration Matrix'!J19 * ('Out-Mig Pop Extrapolation'!$CH19 / 'Out-Mig Pop Extrapolation'!$CG19)</f>
        <v>0</v>
      </c>
      <c r="K19" s="202">
        <f>'Python Migration Matrix'!K19 * ('Out-Mig Pop Extrapolation'!$CH19 / 'Out-Mig Pop Extrapolation'!$CG19)</f>
        <v>9.9301138323559854</v>
      </c>
      <c r="L19" s="202">
        <f>'Python Migration Matrix'!L19 * ('Out-Mig Pop Extrapolation'!$CH19 / 'Out-Mig Pop Extrapolation'!$CG19)</f>
        <v>0</v>
      </c>
      <c r="M19" s="202">
        <f>'Python Migration Matrix'!M19 * ('Out-Mig Pop Extrapolation'!$CH19 / 'Out-Mig Pop Extrapolation'!$CG19)</f>
        <v>29.790341497067956</v>
      </c>
      <c r="N19" s="202">
        <f>'Python Migration Matrix'!N19 * ('Out-Mig Pop Extrapolation'!$CH19 / 'Out-Mig Pop Extrapolation'!$CG19)</f>
        <v>0</v>
      </c>
      <c r="O19" s="202">
        <f>'Python Migration Matrix'!O19 * ('Out-Mig Pop Extrapolation'!$CH19 / 'Out-Mig Pop Extrapolation'!$CG19)</f>
        <v>268.11307347361162</v>
      </c>
      <c r="P19" s="202">
        <f>'Python Migration Matrix'!P19 * ('Out-Mig Pop Extrapolation'!$CH19 / 'Out-Mig Pop Extrapolation'!$CG19)</f>
        <v>0</v>
      </c>
      <c r="Q19" s="202">
        <f>'Python Migration Matrix'!Q19 * ('Out-Mig Pop Extrapolation'!$CH19 / 'Out-Mig Pop Extrapolation'!$CG19)</f>
        <v>0</v>
      </c>
      <c r="R19" s="202">
        <f>'Python Migration Matrix'!R19 * ('Out-Mig Pop Extrapolation'!$CH19 / 'Out-Mig Pop Extrapolation'!$CG19)</f>
        <v>0</v>
      </c>
      <c r="S19" s="202">
        <f>'Python Migration Matrix'!S19 * ('Out-Mig Pop Extrapolation'!$CH19 / 'Out-Mig Pop Extrapolation'!$CG19)</f>
        <v>0</v>
      </c>
      <c r="T19" s="202">
        <f>'Python Migration Matrix'!T19 * ('Out-Mig Pop Extrapolation'!$CH19 / 'Out-Mig Pop Extrapolation'!$CG19)</f>
        <v>3157.7761986892033</v>
      </c>
      <c r="U19" s="202">
        <f>'Python Migration Matrix'!U19 * ('Out-Mig Pop Extrapolation'!$CH19 / 'Out-Mig Pop Extrapolation'!$CG19)</f>
        <v>0</v>
      </c>
      <c r="V19" s="202">
        <f>'Python Migration Matrix'!V19 * ('Out-Mig Pop Extrapolation'!$CH19 / 'Out-Mig Pop Extrapolation'!$CG19)</f>
        <v>407.13466712659539</v>
      </c>
      <c r="W19" s="202">
        <f>'Python Migration Matrix'!W19 * ('Out-Mig Pop Extrapolation'!$CH19 / 'Out-Mig Pop Extrapolation'!$CG19)</f>
        <v>119.16136598827183</v>
      </c>
      <c r="X19" s="202">
        <f>'Python Migration Matrix'!X19 * ('Out-Mig Pop Extrapolation'!$CH19 / 'Out-Mig Pop Extrapolation'!$CG19)</f>
        <v>9.9301138323559854</v>
      </c>
      <c r="Y19" s="202">
        <f>'Python Migration Matrix'!Y19 * ('Out-Mig Pop Extrapolation'!$CH19 / 'Out-Mig Pop Extrapolation'!$CG19)</f>
        <v>29.790341497067956</v>
      </c>
      <c r="Z19" s="202">
        <f>'Python Migration Matrix'!Z19 * ('Out-Mig Pop Extrapolation'!$CH19 / 'Out-Mig Pop Extrapolation'!$CG19)</f>
        <v>0</v>
      </c>
      <c r="AA19" s="202">
        <f>'Python Migration Matrix'!AA19 * ('Out-Mig Pop Extrapolation'!$CH19 / 'Out-Mig Pop Extrapolation'!$CG19)</f>
        <v>0</v>
      </c>
      <c r="AB19" s="202">
        <f>'Python Migration Matrix'!AB19 * ('Out-Mig Pop Extrapolation'!$CH19 / 'Out-Mig Pop Extrapolation'!$CG19)</f>
        <v>0</v>
      </c>
      <c r="AC19" s="202">
        <f>'Python Migration Matrix'!AC19 * ('Out-Mig Pop Extrapolation'!$CH19 / 'Out-Mig Pop Extrapolation'!$CG19)</f>
        <v>0</v>
      </c>
      <c r="AD19" s="202">
        <f>'Python Migration Matrix'!AD19 * ('Out-Mig Pop Extrapolation'!$CH19 / 'Out-Mig Pop Extrapolation'!$CG19)</f>
        <v>0</v>
      </c>
      <c r="AE19" s="202">
        <f>'Python Migration Matrix'!AE19 * ('Out-Mig Pop Extrapolation'!$CH19 / 'Out-Mig Pop Extrapolation'!$CG19)</f>
        <v>1757.6301483270095</v>
      </c>
      <c r="AF19" s="202">
        <f>'Python Migration Matrix'!AF19 * ('Out-Mig Pop Extrapolation'!$CH19 / 'Out-Mig Pop Extrapolation'!$CG19)</f>
        <v>0</v>
      </c>
      <c r="AG19" s="202">
        <f>'Python Migration Matrix'!AG19 * ('Out-Mig Pop Extrapolation'!$CH19 / 'Out-Mig Pop Extrapolation'!$CG19)</f>
        <v>0</v>
      </c>
      <c r="AH19" s="202">
        <f>'Python Migration Matrix'!AH19 * ('Out-Mig Pop Extrapolation'!$CH19 / 'Out-Mig Pop Extrapolation'!$CG19)</f>
        <v>0</v>
      </c>
      <c r="AI19" s="202">
        <f>'Python Migration Matrix'!AI19 * ('Out-Mig Pop Extrapolation'!$CH19 / 'Out-Mig Pop Extrapolation'!$CG19)</f>
        <v>198.60227664711971</v>
      </c>
      <c r="AJ19" s="202">
        <f>'Python Migration Matrix'!AJ19 * ('Out-Mig Pop Extrapolation'!$CH19 / 'Out-Mig Pop Extrapolation'!$CG19)</f>
        <v>0</v>
      </c>
      <c r="AK19" s="202">
        <f>'Python Migration Matrix'!AK19 * ('Out-Mig Pop Extrapolation'!$CH19 / 'Out-Mig Pop Extrapolation'!$CG19)</f>
        <v>0</v>
      </c>
      <c r="AL19" s="202">
        <f>'Python Migration Matrix'!AL19 * ('Out-Mig Pop Extrapolation'!$CH19 / 'Out-Mig Pop Extrapolation'!$CG19)</f>
        <v>39.720455329423942</v>
      </c>
      <c r="AM19" s="202">
        <f>'Python Migration Matrix'!AM19 * ('Out-Mig Pop Extrapolation'!$CH19 / 'Out-Mig Pop Extrapolation'!$CG19)</f>
        <v>0</v>
      </c>
      <c r="AN19" s="202">
        <f>'Python Migration Matrix'!AN19 * ('Out-Mig Pop Extrapolation'!$CH19 / 'Out-Mig Pop Extrapolation'!$CG19)</f>
        <v>258.18295964125559</v>
      </c>
      <c r="AO19" s="202">
        <f>'Python Migration Matrix'!AO19 * ('Out-Mig Pop Extrapolation'!$CH19 / 'Out-Mig Pop Extrapolation'!$CG19)</f>
        <v>0</v>
      </c>
      <c r="AP19" s="202">
        <f>'Python Migration Matrix'!AP19 * ('Out-Mig Pop Extrapolation'!$CH19 / 'Out-Mig Pop Extrapolation'!$CG19)</f>
        <v>317.76364263539153</v>
      </c>
      <c r="AQ19" s="202">
        <f>'Python Migration Matrix'!AQ19 * ('Out-Mig Pop Extrapolation'!$CH19 / 'Out-Mig Pop Extrapolation'!$CG19)</f>
        <v>0</v>
      </c>
      <c r="AR19" s="202">
        <f>'Python Migration Matrix'!AR19 * ('Out-Mig Pop Extrapolation'!$CH19 / 'Out-Mig Pop Extrapolation'!$CG19)</f>
        <v>0</v>
      </c>
      <c r="AS19" s="202">
        <f>'Python Migration Matrix'!AS19 * ('Out-Mig Pop Extrapolation'!$CH19 / 'Out-Mig Pop Extrapolation'!$CG19)</f>
        <v>0</v>
      </c>
      <c r="AT19" s="202">
        <f>'Python Migration Matrix'!AT19 * ('Out-Mig Pop Extrapolation'!$CH19 / 'Out-Mig Pop Extrapolation'!$CG19)</f>
        <v>317.76364263539153</v>
      </c>
      <c r="AU19" s="202">
        <f>'Python Migration Matrix'!AU19 * ('Out-Mig Pop Extrapolation'!$CH19 / 'Out-Mig Pop Extrapolation'!$CG19)</f>
        <v>49.650569161779927</v>
      </c>
      <c r="AV19" s="202">
        <f>'Python Migration Matrix'!AV19 * ('Out-Mig Pop Extrapolation'!$CH19 / 'Out-Mig Pop Extrapolation'!$CG19)</f>
        <v>0</v>
      </c>
      <c r="AW19" s="202">
        <f>'Python Migration Matrix'!AW19 * ('Out-Mig Pop Extrapolation'!$CH19 / 'Out-Mig Pop Extrapolation'!$CG19)</f>
        <v>0</v>
      </c>
      <c r="AX19" s="202">
        <f>'Python Migration Matrix'!AX19 * ('Out-Mig Pop Extrapolation'!$CH19 / 'Out-Mig Pop Extrapolation'!$CG19)</f>
        <v>29.790341497067956</v>
      </c>
      <c r="AY19" s="202">
        <f>'Python Migration Matrix'!AY19 * ('Out-Mig Pop Extrapolation'!$CH19 / 'Out-Mig Pop Extrapolation'!$CG19)</f>
        <v>0</v>
      </c>
      <c r="AZ19" s="202">
        <f>'Python Migration Matrix'!AZ19 * ('Out-Mig Pop Extrapolation'!$CH19 / 'Out-Mig Pop Extrapolation'!$CG19)</f>
        <v>0</v>
      </c>
      <c r="BA19" s="202">
        <f>'Python Migration Matrix'!BA19 * ('Out-Mig Pop Extrapolation'!$CH19 / 'Out-Mig Pop Extrapolation'!$CG19)</f>
        <v>0</v>
      </c>
      <c r="BB19" s="202">
        <f>'Python Migration Matrix'!BB19 * ('Out-Mig Pop Extrapolation'!$CH19 / 'Out-Mig Pop Extrapolation'!$CG19)</f>
        <v>39.720455329423942</v>
      </c>
      <c r="BC19" s="202">
        <f>'Python Migration Matrix'!BC19 * ('Out-Mig Pop Extrapolation'!$CH19 / 'Out-Mig Pop Extrapolation'!$CG19)</f>
        <v>59.580682994135913</v>
      </c>
      <c r="BD19" s="202">
        <f>'Python Migration Matrix'!BD19 * ('Out-Mig Pop Extrapolation'!$CH19 / 'Out-Mig Pop Extrapolation'!$CG19)</f>
        <v>29.790341497067956</v>
      </c>
      <c r="BE19" s="202">
        <f>'Python Migration Matrix'!BE19 * ('Out-Mig Pop Extrapolation'!$CH19 / 'Out-Mig Pop Extrapolation'!$CG19)</f>
        <v>238.32273197654365</v>
      </c>
      <c r="BF19" s="202">
        <f>'Python Migration Matrix'!BF19 * ('Out-Mig Pop Extrapolation'!$CH19 / 'Out-Mig Pop Extrapolation'!$CG19)</f>
        <v>0</v>
      </c>
      <c r="BG19" s="202">
        <f>'Python Migration Matrix'!BG19 * ('Out-Mig Pop Extrapolation'!$CH19 / 'Out-Mig Pop Extrapolation'!$CG19)</f>
        <v>119.16136598827183</v>
      </c>
      <c r="BH19" s="202">
        <f>'Python Migration Matrix'!BH19 * ('Out-Mig Pop Extrapolation'!$CH19 / 'Out-Mig Pop Extrapolation'!$CG19)</f>
        <v>39.720455329423942</v>
      </c>
      <c r="BI19" s="202">
        <f>'Python Migration Matrix'!BI19 * ('Out-Mig Pop Extrapolation'!$CH19 / 'Out-Mig Pop Extrapolation'!$CG19)</f>
        <v>39.720455329423942</v>
      </c>
      <c r="BJ19" s="202">
        <f>'Python Migration Matrix'!BJ19 * ('Out-Mig Pop Extrapolation'!$CH19 / 'Out-Mig Pop Extrapolation'!$CG19)</f>
        <v>9.9301138323559854</v>
      </c>
      <c r="BK19" s="202">
        <f>'Python Migration Matrix'!BK19 * ('Out-Mig Pop Extrapolation'!$CH19 / 'Out-Mig Pop Extrapolation'!$CG19)</f>
        <v>29.790341497067956</v>
      </c>
      <c r="BL19" s="202">
        <f>'Python Migration Matrix'!BL19 * ('Out-Mig Pop Extrapolation'!$CH19 / 'Out-Mig Pop Extrapolation'!$CG19)</f>
        <v>99.301138323559854</v>
      </c>
      <c r="BM19" s="202">
        <f>'Python Migration Matrix'!BM19 * ('Out-Mig Pop Extrapolation'!$CH19 / 'Out-Mig Pop Extrapolation'!$CG19)</f>
        <v>0</v>
      </c>
      <c r="BN19" s="202">
        <f>'Python Migration Matrix'!BN19 * ('Out-Mig Pop Extrapolation'!$CH19 / 'Out-Mig Pop Extrapolation'!$CG19)</f>
        <v>9.9301138323559854</v>
      </c>
      <c r="BO19" s="202">
        <f>'Python Migration Matrix'!BO19 * ('Out-Mig Pop Extrapolation'!$CH19 / 'Out-Mig Pop Extrapolation'!$CG19)</f>
        <v>0</v>
      </c>
      <c r="BP19" s="202">
        <f>'Python Migration Matrix'!BP19 * ('Out-Mig Pop Extrapolation'!$CH19 / 'Out-Mig Pop Extrapolation'!$CG19)</f>
        <v>0</v>
      </c>
      <c r="BQ19" s="202">
        <f>'Python Migration Matrix'!BQ19 * ('Out-Mig Pop Extrapolation'!$CH19 / 'Out-Mig Pop Extrapolation'!$CG19)</f>
        <v>39.720455329423942</v>
      </c>
      <c r="BR19" s="202">
        <f>'Python Migration Matrix'!BR19 * ('Out-Mig Pop Extrapolation'!$CH19 / 'Out-Mig Pop Extrapolation'!$CG19)</f>
        <v>0</v>
      </c>
      <c r="BS19" s="202">
        <f>'Python Migration Matrix'!BS19 * ('Out-Mig Pop Extrapolation'!$CH19 / 'Out-Mig Pop Extrapolation'!$CG19)</f>
        <v>0</v>
      </c>
      <c r="BT19" s="202">
        <f>'Python Migration Matrix'!BT19 * ('Out-Mig Pop Extrapolation'!$CH19 / 'Out-Mig Pop Extrapolation'!$CG19)</f>
        <v>0</v>
      </c>
      <c r="BU19" s="202">
        <f>'Python Migration Matrix'!BU19 * ('Out-Mig Pop Extrapolation'!$CH19 / 'Out-Mig Pop Extrapolation'!$CG19)</f>
        <v>0</v>
      </c>
      <c r="BV19" s="202">
        <f>'Python Migration Matrix'!BV19 * ('Out-Mig Pop Extrapolation'!$CH19 / 'Out-Mig Pop Extrapolation'!$CG19)</f>
        <v>178.74204898240774</v>
      </c>
      <c r="BW19" s="202">
        <f>'Python Migration Matrix'!BW19 * ('Out-Mig Pop Extrapolation'!$CH19 / 'Out-Mig Pop Extrapolation'!$CG19)</f>
        <v>496.50569161779924</v>
      </c>
      <c r="BX19" s="202">
        <f>'Python Migration Matrix'!BX19 * ('Out-Mig Pop Extrapolation'!$CH19 / 'Out-Mig Pop Extrapolation'!$CG19)</f>
        <v>486.57557778544327</v>
      </c>
      <c r="BY19" s="202">
        <f>'Python Migration Matrix'!BY19 * ('Out-Mig Pop Extrapolation'!$CH19 / 'Out-Mig Pop Extrapolation'!$CG19)</f>
        <v>496.50569161779924</v>
      </c>
      <c r="BZ19" s="202">
        <f>'Python Migration Matrix'!BZ19 * ('Out-Mig Pop Extrapolation'!$CH19 / 'Out-Mig Pop Extrapolation'!$CG19)</f>
        <v>0</v>
      </c>
      <c r="CA19" s="202">
        <f>'Python Migration Matrix'!CA19 * ('Out-Mig Pop Extrapolation'!$CH19 / 'Out-Mig Pop Extrapolation'!$CG19)</f>
        <v>0</v>
      </c>
      <c r="CB19" s="202">
        <f>'Python Migration Matrix'!CB19 * ('Out-Mig Pop Extrapolation'!$CH19 / 'Out-Mig Pop Extrapolation'!$CG19)</f>
        <v>9.9301138323559854</v>
      </c>
      <c r="CC19" s="202">
        <f>'Python Migration Matrix'!CC19 * ('Out-Mig Pop Extrapolation'!$CH19 / 'Out-Mig Pop Extrapolation'!$CG19)</f>
        <v>0</v>
      </c>
      <c r="CD19" s="202">
        <f>'Python Migration Matrix'!CD19 * ('Out-Mig Pop Extrapolation'!$CH19 / 'Out-Mig Pop Extrapolation'!$CG19)</f>
        <v>0</v>
      </c>
      <c r="CE19" s="202">
        <f>'Python Migration Matrix'!CE19 * ('Out-Mig Pop Extrapolation'!$CH19 / 'Out-Mig Pop Extrapolation'!$CG19)</f>
        <v>0</v>
      </c>
      <c r="CF19" s="202">
        <f>'Python Migration Matrix'!CF19 * ('Out-Mig Pop Extrapolation'!$CH19 / 'Out-Mig Pop Extrapolation'!$CG19)</f>
        <v>148.9517074853398</v>
      </c>
      <c r="CG19" s="202">
        <v>72475</v>
      </c>
      <c r="CH19" s="250">
        <v>719685</v>
      </c>
    </row>
    <row r="20" spans="1:86">
      <c r="A20" s="166" t="s">
        <v>2198</v>
      </c>
      <c r="B20" s="202">
        <f>'Python Migration Matrix'!B20 * ('Out-Mig Pop Extrapolation'!$CH20 / 'Out-Mig Pop Extrapolation'!$CG20)</f>
        <v>9.9963472543528553</v>
      </c>
      <c r="C20" s="202">
        <f>'Python Migration Matrix'!C20 * ('Out-Mig Pop Extrapolation'!$CH20 / 'Out-Mig Pop Extrapolation'!$CG20)</f>
        <v>0</v>
      </c>
      <c r="D20" s="202">
        <f>'Python Migration Matrix'!D20 * ('Out-Mig Pop Extrapolation'!$CH20 / 'Out-Mig Pop Extrapolation'!$CG20)</f>
        <v>9.9963472543528553</v>
      </c>
      <c r="E20" s="202">
        <f>'Python Migration Matrix'!E20 * ('Out-Mig Pop Extrapolation'!$CH20 / 'Out-Mig Pop Extrapolation'!$CG20)</f>
        <v>9.9963472543528553</v>
      </c>
      <c r="F20" s="202">
        <f>'Python Migration Matrix'!F20 * ('Out-Mig Pop Extrapolation'!$CH20 / 'Out-Mig Pop Extrapolation'!$CG20)</f>
        <v>479.82466820893706</v>
      </c>
      <c r="G20" s="202">
        <f>'Python Migration Matrix'!G20 * ('Out-Mig Pop Extrapolation'!$CH20 / 'Out-Mig Pop Extrapolation'!$CG20)</f>
        <v>0</v>
      </c>
      <c r="H20" s="202">
        <f>'Python Migration Matrix'!H20 * ('Out-Mig Pop Extrapolation'!$CH20 / 'Out-Mig Pop Extrapolation'!$CG20)</f>
        <v>0</v>
      </c>
      <c r="I20" s="202">
        <f>'Python Migration Matrix'!I20 * ('Out-Mig Pop Extrapolation'!$CH20 / 'Out-Mig Pop Extrapolation'!$CG20)</f>
        <v>9.9963472543528553</v>
      </c>
      <c r="J20" s="202">
        <f>'Python Migration Matrix'!J20 * ('Out-Mig Pop Extrapolation'!$CH20 / 'Out-Mig Pop Extrapolation'!$CG20)</f>
        <v>0</v>
      </c>
      <c r="K20" s="202">
        <f>'Python Migration Matrix'!K20 * ('Out-Mig Pop Extrapolation'!$CH20 / 'Out-Mig Pop Extrapolation'!$CG20)</f>
        <v>139.94886156093997</v>
      </c>
      <c r="L20" s="202">
        <f>'Python Migration Matrix'!L20 * ('Out-Mig Pop Extrapolation'!$CH20 / 'Out-Mig Pop Extrapolation'!$CG20)</f>
        <v>29.989041763058566</v>
      </c>
      <c r="M20" s="202">
        <f>'Python Migration Matrix'!M20 * ('Out-Mig Pop Extrapolation'!$CH20 / 'Out-Mig Pop Extrapolation'!$CG20)</f>
        <v>19.992694508705711</v>
      </c>
      <c r="N20" s="202">
        <f>'Python Migration Matrix'!N20 * ('Out-Mig Pop Extrapolation'!$CH20 / 'Out-Mig Pop Extrapolation'!$CG20)</f>
        <v>0</v>
      </c>
      <c r="O20" s="202">
        <f>'Python Migration Matrix'!O20 * ('Out-Mig Pop Extrapolation'!$CH20 / 'Out-Mig Pop Extrapolation'!$CG20)</f>
        <v>459.83197370023134</v>
      </c>
      <c r="P20" s="202">
        <f>'Python Migration Matrix'!P20 * ('Out-Mig Pop Extrapolation'!$CH20 / 'Out-Mig Pop Extrapolation'!$CG20)</f>
        <v>119.95616705223426</v>
      </c>
      <c r="Q20" s="202">
        <f>'Python Migration Matrix'!Q20 * ('Out-Mig Pop Extrapolation'!$CH20 / 'Out-Mig Pop Extrapolation'!$CG20)</f>
        <v>119.95616705223426</v>
      </c>
      <c r="R20" s="202">
        <f>'Python Migration Matrix'!R20 * ('Out-Mig Pop Extrapolation'!$CH20 / 'Out-Mig Pop Extrapolation'!$CG20)</f>
        <v>329.8794593936442</v>
      </c>
      <c r="S20" s="202">
        <f>'Python Migration Matrix'!S20 * ('Out-Mig Pop Extrapolation'!$CH20 / 'Out-Mig Pop Extrapolation'!$CG20)</f>
        <v>0</v>
      </c>
      <c r="T20" s="202">
        <f>'Python Migration Matrix'!T20 * ('Out-Mig Pop Extrapolation'!$CH20 / 'Out-Mig Pop Extrapolation'!$CG20)</f>
        <v>0</v>
      </c>
      <c r="U20" s="202">
        <f>'Python Migration Matrix'!U20 * ('Out-Mig Pop Extrapolation'!$CH20 / 'Out-Mig Pop Extrapolation'!$CG20)</f>
        <v>2399.1233410446853</v>
      </c>
      <c r="V20" s="202">
        <f>'Python Migration Matrix'!V20 * ('Out-Mig Pop Extrapolation'!$CH20 / 'Out-Mig Pop Extrapolation'!$CG20)</f>
        <v>319.88311213929137</v>
      </c>
      <c r="W20" s="202">
        <f>'Python Migration Matrix'!W20 * ('Out-Mig Pop Extrapolation'!$CH20 / 'Out-Mig Pop Extrapolation'!$CG20)</f>
        <v>109.95981979788141</v>
      </c>
      <c r="X20" s="202">
        <f>'Python Migration Matrix'!X20 * ('Out-Mig Pop Extrapolation'!$CH20 / 'Out-Mig Pop Extrapolation'!$CG20)</f>
        <v>9.9963472543528553</v>
      </c>
      <c r="Y20" s="202">
        <f>'Python Migration Matrix'!Y20 * ('Out-Mig Pop Extrapolation'!$CH20 / 'Out-Mig Pop Extrapolation'!$CG20)</f>
        <v>0</v>
      </c>
      <c r="Z20" s="202">
        <f>'Python Migration Matrix'!Z20 * ('Out-Mig Pop Extrapolation'!$CH20 / 'Out-Mig Pop Extrapolation'!$CG20)</f>
        <v>0</v>
      </c>
      <c r="AA20" s="202">
        <f>'Python Migration Matrix'!AA20 * ('Out-Mig Pop Extrapolation'!$CH20 / 'Out-Mig Pop Extrapolation'!$CG20)</f>
        <v>9.9963472543528553</v>
      </c>
      <c r="AB20" s="202">
        <f>'Python Migration Matrix'!AB20 * ('Out-Mig Pop Extrapolation'!$CH20 / 'Out-Mig Pop Extrapolation'!$CG20)</f>
        <v>0</v>
      </c>
      <c r="AC20" s="202">
        <f>'Python Migration Matrix'!AC20 * ('Out-Mig Pop Extrapolation'!$CH20 / 'Out-Mig Pop Extrapolation'!$CG20)</f>
        <v>59.978083526117132</v>
      </c>
      <c r="AD20" s="202">
        <f>'Python Migration Matrix'!AD20 * ('Out-Mig Pop Extrapolation'!$CH20 / 'Out-Mig Pop Extrapolation'!$CG20)</f>
        <v>0</v>
      </c>
      <c r="AE20" s="202">
        <f>'Python Migration Matrix'!AE20 * ('Out-Mig Pop Extrapolation'!$CH20 / 'Out-Mig Pop Extrapolation'!$CG20)</f>
        <v>0</v>
      </c>
      <c r="AF20" s="202">
        <f>'Python Migration Matrix'!AF20 * ('Out-Mig Pop Extrapolation'!$CH20 / 'Out-Mig Pop Extrapolation'!$CG20)</f>
        <v>19.992694508705711</v>
      </c>
      <c r="AG20" s="202">
        <f>'Python Migration Matrix'!AG20 * ('Out-Mig Pop Extrapolation'!$CH20 / 'Out-Mig Pop Extrapolation'!$CG20)</f>
        <v>0</v>
      </c>
      <c r="AH20" s="202">
        <f>'Python Migration Matrix'!AH20 * ('Out-Mig Pop Extrapolation'!$CH20 / 'Out-Mig Pop Extrapolation'!$CG20)</f>
        <v>9.9963472543528553</v>
      </c>
      <c r="AI20" s="202">
        <f>'Python Migration Matrix'!AI20 * ('Out-Mig Pop Extrapolation'!$CH20 / 'Out-Mig Pop Extrapolation'!$CG20)</f>
        <v>389.85754291976139</v>
      </c>
      <c r="AJ20" s="202">
        <f>'Python Migration Matrix'!AJ20 * ('Out-Mig Pop Extrapolation'!$CH20 / 'Out-Mig Pop Extrapolation'!$CG20)</f>
        <v>0</v>
      </c>
      <c r="AK20" s="202">
        <f>'Python Migration Matrix'!AK20 * ('Out-Mig Pop Extrapolation'!$CH20 / 'Out-Mig Pop Extrapolation'!$CG20)</f>
        <v>0</v>
      </c>
      <c r="AL20" s="202">
        <f>'Python Migration Matrix'!AL20 * ('Out-Mig Pop Extrapolation'!$CH20 / 'Out-Mig Pop Extrapolation'!$CG20)</f>
        <v>49.981736271764277</v>
      </c>
      <c r="AM20" s="202">
        <f>'Python Migration Matrix'!AM20 * ('Out-Mig Pop Extrapolation'!$CH20 / 'Out-Mig Pop Extrapolation'!$CG20)</f>
        <v>0</v>
      </c>
      <c r="AN20" s="202">
        <f>'Python Migration Matrix'!AN20 * ('Out-Mig Pop Extrapolation'!$CH20 / 'Out-Mig Pop Extrapolation'!$CG20)</f>
        <v>349.87215390234996</v>
      </c>
      <c r="AO20" s="202">
        <f>'Python Migration Matrix'!AO20 * ('Out-Mig Pop Extrapolation'!$CH20 / 'Out-Mig Pop Extrapolation'!$CG20)</f>
        <v>0</v>
      </c>
      <c r="AP20" s="202">
        <f>'Python Migration Matrix'!AP20 * ('Out-Mig Pop Extrapolation'!$CH20 / 'Out-Mig Pop Extrapolation'!$CG20)</f>
        <v>29.989041763058566</v>
      </c>
      <c r="AQ20" s="202">
        <f>'Python Migration Matrix'!AQ20 * ('Out-Mig Pop Extrapolation'!$CH20 / 'Out-Mig Pop Extrapolation'!$CG20)</f>
        <v>0</v>
      </c>
      <c r="AR20" s="202">
        <f>'Python Migration Matrix'!AR20 * ('Out-Mig Pop Extrapolation'!$CH20 / 'Out-Mig Pop Extrapolation'!$CG20)</f>
        <v>0</v>
      </c>
      <c r="AS20" s="202">
        <f>'Python Migration Matrix'!AS20 * ('Out-Mig Pop Extrapolation'!$CH20 / 'Out-Mig Pop Extrapolation'!$CG20)</f>
        <v>0</v>
      </c>
      <c r="AT20" s="202">
        <f>'Python Migration Matrix'!AT20 * ('Out-Mig Pop Extrapolation'!$CH20 / 'Out-Mig Pop Extrapolation'!$CG20)</f>
        <v>0</v>
      </c>
      <c r="AU20" s="202">
        <f>'Python Migration Matrix'!AU20 * ('Out-Mig Pop Extrapolation'!$CH20 / 'Out-Mig Pop Extrapolation'!$CG20)</f>
        <v>0</v>
      </c>
      <c r="AV20" s="202">
        <f>'Python Migration Matrix'!AV20 * ('Out-Mig Pop Extrapolation'!$CH20 / 'Out-Mig Pop Extrapolation'!$CG20)</f>
        <v>9.9963472543528553</v>
      </c>
      <c r="AW20" s="202">
        <f>'Python Migration Matrix'!AW20 * ('Out-Mig Pop Extrapolation'!$CH20 / 'Out-Mig Pop Extrapolation'!$CG20)</f>
        <v>39.985389017411421</v>
      </c>
      <c r="AX20" s="202">
        <f>'Python Migration Matrix'!AX20 * ('Out-Mig Pop Extrapolation'!$CH20 / 'Out-Mig Pop Extrapolation'!$CG20)</f>
        <v>39.985389017411421</v>
      </c>
      <c r="AY20" s="202">
        <f>'Python Migration Matrix'!AY20 * ('Out-Mig Pop Extrapolation'!$CH20 / 'Out-Mig Pop Extrapolation'!$CG20)</f>
        <v>0</v>
      </c>
      <c r="AZ20" s="202">
        <f>'Python Migration Matrix'!AZ20 * ('Out-Mig Pop Extrapolation'!$CH20 / 'Out-Mig Pop Extrapolation'!$CG20)</f>
        <v>0</v>
      </c>
      <c r="BA20" s="202">
        <f>'Python Migration Matrix'!BA20 * ('Out-Mig Pop Extrapolation'!$CH20 / 'Out-Mig Pop Extrapolation'!$CG20)</f>
        <v>0</v>
      </c>
      <c r="BB20" s="202">
        <f>'Python Migration Matrix'!BB20 * ('Out-Mig Pop Extrapolation'!$CH20 / 'Out-Mig Pop Extrapolation'!$CG20)</f>
        <v>59.978083526117132</v>
      </c>
      <c r="BC20" s="202">
        <f>'Python Migration Matrix'!BC20 * ('Out-Mig Pop Extrapolation'!$CH20 / 'Out-Mig Pop Extrapolation'!$CG20)</f>
        <v>39.985389017411421</v>
      </c>
      <c r="BD20" s="202">
        <f>'Python Migration Matrix'!BD20 * ('Out-Mig Pop Extrapolation'!$CH20 / 'Out-Mig Pop Extrapolation'!$CG20)</f>
        <v>9.9963472543528553</v>
      </c>
      <c r="BE20" s="202">
        <f>'Python Migration Matrix'!BE20 * ('Out-Mig Pop Extrapolation'!$CH20 / 'Out-Mig Pop Extrapolation'!$CG20)</f>
        <v>89.967125289175698</v>
      </c>
      <c r="BF20" s="202">
        <f>'Python Migration Matrix'!BF20 * ('Out-Mig Pop Extrapolation'!$CH20 / 'Out-Mig Pop Extrapolation'!$CG20)</f>
        <v>0</v>
      </c>
      <c r="BG20" s="202">
        <f>'Python Migration Matrix'!BG20 * ('Out-Mig Pop Extrapolation'!$CH20 / 'Out-Mig Pop Extrapolation'!$CG20)</f>
        <v>489.82101546328988</v>
      </c>
      <c r="BH20" s="202">
        <f>'Python Migration Matrix'!BH20 * ('Out-Mig Pop Extrapolation'!$CH20 / 'Out-Mig Pop Extrapolation'!$CG20)</f>
        <v>0</v>
      </c>
      <c r="BI20" s="202">
        <f>'Python Migration Matrix'!BI20 * ('Out-Mig Pop Extrapolation'!$CH20 / 'Out-Mig Pop Extrapolation'!$CG20)</f>
        <v>49.981736271764277</v>
      </c>
      <c r="BJ20" s="202">
        <f>'Python Migration Matrix'!BJ20 * ('Out-Mig Pop Extrapolation'!$CH20 / 'Out-Mig Pop Extrapolation'!$CG20)</f>
        <v>0</v>
      </c>
      <c r="BK20" s="202">
        <f>'Python Migration Matrix'!BK20 * ('Out-Mig Pop Extrapolation'!$CH20 / 'Out-Mig Pop Extrapolation'!$CG20)</f>
        <v>79.970778034822843</v>
      </c>
      <c r="BL20" s="202">
        <f>'Python Migration Matrix'!BL20 * ('Out-Mig Pop Extrapolation'!$CH20 / 'Out-Mig Pop Extrapolation'!$CG20)</f>
        <v>0</v>
      </c>
      <c r="BM20" s="202">
        <f>'Python Migration Matrix'!BM20 * ('Out-Mig Pop Extrapolation'!$CH20 / 'Out-Mig Pop Extrapolation'!$CG20)</f>
        <v>0</v>
      </c>
      <c r="BN20" s="202">
        <f>'Python Migration Matrix'!BN20 * ('Out-Mig Pop Extrapolation'!$CH20 / 'Out-Mig Pop Extrapolation'!$CG20)</f>
        <v>0</v>
      </c>
      <c r="BO20" s="202">
        <f>'Python Migration Matrix'!BO20 * ('Out-Mig Pop Extrapolation'!$CH20 / 'Out-Mig Pop Extrapolation'!$CG20)</f>
        <v>9.9963472543528553</v>
      </c>
      <c r="BP20" s="202">
        <f>'Python Migration Matrix'!BP20 * ('Out-Mig Pop Extrapolation'!$CH20 / 'Out-Mig Pop Extrapolation'!$CG20)</f>
        <v>0</v>
      </c>
      <c r="BQ20" s="202">
        <f>'Python Migration Matrix'!BQ20 * ('Out-Mig Pop Extrapolation'!$CH20 / 'Out-Mig Pop Extrapolation'!$CG20)</f>
        <v>19.992694508705711</v>
      </c>
      <c r="BR20" s="202">
        <f>'Python Migration Matrix'!BR20 * ('Out-Mig Pop Extrapolation'!$CH20 / 'Out-Mig Pop Extrapolation'!$CG20)</f>
        <v>0</v>
      </c>
      <c r="BS20" s="202">
        <f>'Python Migration Matrix'!BS20 * ('Out-Mig Pop Extrapolation'!$CH20 / 'Out-Mig Pop Extrapolation'!$CG20)</f>
        <v>0</v>
      </c>
      <c r="BT20" s="202">
        <f>'Python Migration Matrix'!BT20 * ('Out-Mig Pop Extrapolation'!$CH20 / 'Out-Mig Pop Extrapolation'!$CG20)</f>
        <v>0</v>
      </c>
      <c r="BU20" s="202">
        <f>'Python Migration Matrix'!BU20 * ('Out-Mig Pop Extrapolation'!$CH20 / 'Out-Mig Pop Extrapolation'!$CG20)</f>
        <v>0</v>
      </c>
      <c r="BV20" s="202">
        <f>'Python Migration Matrix'!BV20 * ('Out-Mig Pop Extrapolation'!$CH20 / 'Out-Mig Pop Extrapolation'!$CG20)</f>
        <v>9.9963472543528553</v>
      </c>
      <c r="BW20" s="202">
        <f>'Python Migration Matrix'!BW20 * ('Out-Mig Pop Extrapolation'!$CH20 / 'Out-Mig Pop Extrapolation'!$CG20)</f>
        <v>1029.623767198344</v>
      </c>
      <c r="BX20" s="202">
        <f>'Python Migration Matrix'!BX20 * ('Out-Mig Pop Extrapolation'!$CH20 / 'Out-Mig Pop Extrapolation'!$CG20)</f>
        <v>439.83927919152563</v>
      </c>
      <c r="BY20" s="202">
        <f>'Python Migration Matrix'!BY20 * ('Out-Mig Pop Extrapolation'!$CH20 / 'Out-Mig Pop Extrapolation'!$CG20)</f>
        <v>1159.5762815049311</v>
      </c>
      <c r="BZ20" s="202">
        <f>'Python Migration Matrix'!BZ20 * ('Out-Mig Pop Extrapolation'!$CH20 / 'Out-Mig Pop Extrapolation'!$CG20)</f>
        <v>0</v>
      </c>
      <c r="CA20" s="202">
        <f>'Python Migration Matrix'!CA20 * ('Out-Mig Pop Extrapolation'!$CH20 / 'Out-Mig Pop Extrapolation'!$CG20)</f>
        <v>0</v>
      </c>
      <c r="CB20" s="202">
        <f>'Python Migration Matrix'!CB20 * ('Out-Mig Pop Extrapolation'!$CH20 / 'Out-Mig Pop Extrapolation'!$CG20)</f>
        <v>0</v>
      </c>
      <c r="CC20" s="202">
        <f>'Python Migration Matrix'!CC20 * ('Out-Mig Pop Extrapolation'!$CH20 / 'Out-Mig Pop Extrapolation'!$CG20)</f>
        <v>0</v>
      </c>
      <c r="CD20" s="202">
        <f>'Python Migration Matrix'!CD20 * ('Out-Mig Pop Extrapolation'!$CH20 / 'Out-Mig Pop Extrapolation'!$CG20)</f>
        <v>0</v>
      </c>
      <c r="CE20" s="202">
        <f>'Python Migration Matrix'!CE20 * ('Out-Mig Pop Extrapolation'!$CH20 / 'Out-Mig Pop Extrapolation'!$CG20)</f>
        <v>0</v>
      </c>
      <c r="CF20" s="202">
        <f>'Python Migration Matrix'!CF20 * ('Out-Mig Pop Extrapolation'!$CH20 / 'Out-Mig Pop Extrapolation'!$CG20)</f>
        <v>519.81005722634848</v>
      </c>
      <c r="CG20" s="202">
        <v>24639</v>
      </c>
      <c r="CH20" s="250">
        <v>246300</v>
      </c>
    </row>
    <row r="21" spans="1:86">
      <c r="A21" s="166" t="s">
        <v>2199</v>
      </c>
      <c r="B21" s="202">
        <f>'Python Migration Matrix'!B21 * ('Out-Mig Pop Extrapolation'!$CH21 / 'Out-Mig Pop Extrapolation'!$CG21)</f>
        <v>171.84882450677691</v>
      </c>
      <c r="C21" s="202">
        <f>'Python Migration Matrix'!C21 * ('Out-Mig Pop Extrapolation'!$CH21 / 'Out-Mig Pop Extrapolation'!$CG21)</f>
        <v>525.65522790308228</v>
      </c>
      <c r="D21" s="202">
        <f>'Python Migration Matrix'!D21 * ('Out-Mig Pop Extrapolation'!$CH21 / 'Out-Mig Pop Extrapolation'!$CG21)</f>
        <v>212.28384203778324</v>
      </c>
      <c r="E21" s="202">
        <f>'Python Migration Matrix'!E21 * ('Out-Mig Pop Extrapolation'!$CH21 / 'Out-Mig Pop Extrapolation'!$CG21)</f>
        <v>454.89394722382121</v>
      </c>
      <c r="F21" s="202">
        <f>'Python Migration Matrix'!F21 * ('Out-Mig Pop Extrapolation'!$CH21 / 'Out-Mig Pop Extrapolation'!$CG21)</f>
        <v>2153.1646835260872</v>
      </c>
      <c r="G21" s="202">
        <f>'Python Migration Matrix'!G21 * ('Out-Mig Pop Extrapolation'!$CH21 / 'Out-Mig Pop Extrapolation'!$CG21)</f>
        <v>545.8727366685855</v>
      </c>
      <c r="H21" s="202">
        <f>'Python Migration Matrix'!H21 * ('Out-Mig Pop Extrapolation'!$CH21 / 'Out-Mig Pop Extrapolation'!$CG21)</f>
        <v>10.108754382751583</v>
      </c>
      <c r="I21" s="202">
        <f>'Python Migration Matrix'!I21 * ('Out-Mig Pop Extrapolation'!$CH21 / 'Out-Mig Pop Extrapolation'!$CG21)</f>
        <v>889.57038568213932</v>
      </c>
      <c r="J21" s="202">
        <f>'Python Migration Matrix'!J21 * ('Out-Mig Pop Extrapolation'!$CH21 / 'Out-Mig Pop Extrapolation'!$CG21)</f>
        <v>20.217508765503165</v>
      </c>
      <c r="K21" s="202">
        <f>'Python Migration Matrix'!K21 * ('Out-Mig Pop Extrapolation'!$CH21 / 'Out-Mig Pop Extrapolation'!$CG21)</f>
        <v>5034.1596826102877</v>
      </c>
      <c r="L21" s="202">
        <f>'Python Migration Matrix'!L21 * ('Out-Mig Pop Extrapolation'!$CH21 / 'Out-Mig Pop Extrapolation'!$CG21)</f>
        <v>293.15387709979592</v>
      </c>
      <c r="M21" s="202">
        <f>'Python Migration Matrix'!M21 * ('Out-Mig Pop Extrapolation'!$CH21 / 'Out-Mig Pop Extrapolation'!$CG21)</f>
        <v>768.2653330891203</v>
      </c>
      <c r="N21" s="202">
        <f>'Python Migration Matrix'!N21 * ('Out-Mig Pop Extrapolation'!$CH21 / 'Out-Mig Pop Extrapolation'!$CG21)</f>
        <v>313.37138586529909</v>
      </c>
      <c r="O21" s="202">
        <f>'Python Migration Matrix'!O21 * ('Out-Mig Pop Extrapolation'!$CH21 / 'Out-Mig Pop Extrapolation'!$CG21)</f>
        <v>3143.8226130357421</v>
      </c>
      <c r="P21" s="202">
        <f>'Python Migration Matrix'!P21 * ('Out-Mig Pop Extrapolation'!$CH21 / 'Out-Mig Pop Extrapolation'!$CG21)</f>
        <v>1081.6367189544194</v>
      </c>
      <c r="Q21" s="202">
        <f>'Python Migration Matrix'!Q21 * ('Out-Mig Pop Extrapolation'!$CH21 / 'Out-Mig Pop Extrapolation'!$CG21)</f>
        <v>1152.3979996336805</v>
      </c>
      <c r="R21" s="202">
        <f>'Python Migration Matrix'!R21 * ('Out-Mig Pop Extrapolation'!$CH21 / 'Out-Mig Pop Extrapolation'!$CG21)</f>
        <v>2992.1912972944683</v>
      </c>
      <c r="S21" s="202">
        <f>'Python Migration Matrix'!S21 * ('Out-Mig Pop Extrapolation'!$CH21 / 'Out-Mig Pop Extrapolation'!$CG21)</f>
        <v>40.435017531006331</v>
      </c>
      <c r="T21" s="202">
        <f>'Python Migration Matrix'!T21 * ('Out-Mig Pop Extrapolation'!$CH21 / 'Out-Mig Pop Extrapolation'!$CG21)</f>
        <v>818.80910500287814</v>
      </c>
      <c r="U21" s="202">
        <f>'Python Migration Matrix'!U21 * ('Out-Mig Pop Extrapolation'!$CH21 / 'Out-Mig Pop Extrapolation'!$CG21)</f>
        <v>283.04512271704431</v>
      </c>
      <c r="V21" s="202">
        <f>'Python Migration Matrix'!V21 * ('Out-Mig Pop Extrapolation'!$CH21 / 'Out-Mig Pop Extrapolation'!$CG21)</f>
        <v>54374.989824820761</v>
      </c>
      <c r="W21" s="202">
        <f>'Python Migration Matrix'!W21 * ('Out-Mig Pop Extrapolation'!$CH21 / 'Out-Mig Pop Extrapolation'!$CG21)</f>
        <v>1667.9444731540111</v>
      </c>
      <c r="X21" s="202">
        <f>'Python Migration Matrix'!X21 * ('Out-Mig Pop Extrapolation'!$CH21 / 'Out-Mig Pop Extrapolation'!$CG21)</f>
        <v>252.71885956878955</v>
      </c>
      <c r="Y21" s="202">
        <f>'Python Migration Matrix'!Y21 * ('Out-Mig Pop Extrapolation'!$CH21 / 'Out-Mig Pop Extrapolation'!$CG21)</f>
        <v>919.89664883039404</v>
      </c>
      <c r="Z21" s="202">
        <f>'Python Migration Matrix'!Z21 * ('Out-Mig Pop Extrapolation'!$CH21 / 'Out-Mig Pop Extrapolation'!$CG21)</f>
        <v>171.84882450677691</v>
      </c>
      <c r="AA21" s="202">
        <f>'Python Migration Matrix'!AA21 * ('Out-Mig Pop Extrapolation'!$CH21 / 'Out-Mig Pop Extrapolation'!$CG21)</f>
        <v>697.50405240985924</v>
      </c>
      <c r="AB21" s="202">
        <f>'Python Migration Matrix'!AB21 * ('Out-Mig Pop Extrapolation'!$CH21 / 'Out-Mig Pop Extrapolation'!$CG21)</f>
        <v>70.761280679261077</v>
      </c>
      <c r="AC21" s="202">
        <f>'Python Migration Matrix'!AC21 * ('Out-Mig Pop Extrapolation'!$CH21 / 'Out-Mig Pop Extrapolation'!$CG21)</f>
        <v>313.37138586529909</v>
      </c>
      <c r="AD21" s="202">
        <f>'Python Migration Matrix'!AD21 * ('Out-Mig Pop Extrapolation'!$CH21 / 'Out-Mig Pop Extrapolation'!$CG21)</f>
        <v>252.71885956878955</v>
      </c>
      <c r="AE21" s="202">
        <f>'Python Migration Matrix'!AE21 * ('Out-Mig Pop Extrapolation'!$CH21 / 'Out-Mig Pop Extrapolation'!$CG21)</f>
        <v>2365.4485255638701</v>
      </c>
      <c r="AF21" s="202">
        <f>'Python Migration Matrix'!AF21 * ('Out-Mig Pop Extrapolation'!$CH21 / 'Out-Mig Pop Extrapolation'!$CG21)</f>
        <v>1111.962982102674</v>
      </c>
      <c r="AG21" s="202">
        <f>'Python Migration Matrix'!AG21 * ('Out-Mig Pop Extrapolation'!$CH21 / 'Out-Mig Pop Extrapolation'!$CG21)</f>
        <v>10.108754382751583</v>
      </c>
      <c r="AH21" s="202">
        <f>'Python Migration Matrix'!AH21 * ('Out-Mig Pop Extrapolation'!$CH21 / 'Out-Mig Pop Extrapolation'!$CG21)</f>
        <v>414.45892969281488</v>
      </c>
      <c r="AI21" s="202">
        <f>'Python Migration Matrix'!AI21 * ('Out-Mig Pop Extrapolation'!$CH21 / 'Out-Mig Pop Extrapolation'!$CG21)</f>
        <v>7763.523365953215</v>
      </c>
      <c r="AJ21" s="202">
        <f>'Python Migration Matrix'!AJ21 * ('Out-Mig Pop Extrapolation'!$CH21 / 'Out-Mig Pop Extrapolation'!$CG21)</f>
        <v>657.0690348788529</v>
      </c>
      <c r="AK21" s="202">
        <f>'Python Migration Matrix'!AK21 * ('Out-Mig Pop Extrapolation'!$CH21 / 'Out-Mig Pop Extrapolation'!$CG21)</f>
        <v>535.76398228583389</v>
      </c>
      <c r="AL21" s="202">
        <f>'Python Migration Matrix'!AL21 * ('Out-Mig Pop Extrapolation'!$CH21 / 'Out-Mig Pop Extrapolation'!$CG21)</f>
        <v>2921.4300166152075</v>
      </c>
      <c r="AM21" s="202">
        <f>'Python Migration Matrix'!AM21 * ('Out-Mig Pop Extrapolation'!$CH21 / 'Out-Mig Pop Extrapolation'!$CG21)</f>
        <v>111.19629821026741</v>
      </c>
      <c r="AN21" s="202">
        <f>'Python Migration Matrix'!AN21 * ('Out-Mig Pop Extrapolation'!$CH21 / 'Out-Mig Pop Extrapolation'!$CG21)</f>
        <v>19085.328274634987</v>
      </c>
      <c r="AO21" s="202">
        <f>'Python Migration Matrix'!AO21 * ('Out-Mig Pop Extrapolation'!$CH21 / 'Out-Mig Pop Extrapolation'!$CG21)</f>
        <v>525.65522790308228</v>
      </c>
      <c r="AP21" s="202">
        <f>'Python Migration Matrix'!AP21 * ('Out-Mig Pop Extrapolation'!$CH21 / 'Out-Mig Pop Extrapolation'!$CG21)</f>
        <v>1243.3767890784447</v>
      </c>
      <c r="AQ21" s="202">
        <f>'Python Migration Matrix'!AQ21 * ('Out-Mig Pop Extrapolation'!$CH21 / 'Out-Mig Pop Extrapolation'!$CG21)</f>
        <v>242.61010518603797</v>
      </c>
      <c r="AR21" s="202">
        <f>'Python Migration Matrix'!AR21 * ('Out-Mig Pop Extrapolation'!$CH21 / 'Out-Mig Pop Extrapolation'!$CG21)</f>
        <v>444.78519284106966</v>
      </c>
      <c r="AS21" s="202">
        <f>'Python Migration Matrix'!AS21 * ('Out-Mig Pop Extrapolation'!$CH21 / 'Out-Mig Pop Extrapolation'!$CG21)</f>
        <v>0</v>
      </c>
      <c r="AT21" s="202">
        <f>'Python Migration Matrix'!AT21 * ('Out-Mig Pop Extrapolation'!$CH21 / 'Out-Mig Pop Extrapolation'!$CG21)</f>
        <v>2618.16738513266</v>
      </c>
      <c r="AU21" s="202">
        <f>'Python Migration Matrix'!AU21 * ('Out-Mig Pop Extrapolation'!$CH21 / 'Out-Mig Pop Extrapolation'!$CG21)</f>
        <v>828.91785938562975</v>
      </c>
      <c r="AV21" s="202">
        <f>'Python Migration Matrix'!AV21 * ('Out-Mig Pop Extrapolation'!$CH21 / 'Out-Mig Pop Extrapolation'!$CG21)</f>
        <v>272.93636833429275</v>
      </c>
      <c r="AW21" s="202">
        <f>'Python Migration Matrix'!AW21 * ('Out-Mig Pop Extrapolation'!$CH21 / 'Out-Mig Pop Extrapolation'!$CG21)</f>
        <v>424.56768407556649</v>
      </c>
      <c r="AX21" s="202">
        <f>'Python Migration Matrix'!AX21 * ('Out-Mig Pop Extrapolation'!$CH21 / 'Out-Mig Pop Extrapolation'!$CG21)</f>
        <v>1688.1619819195143</v>
      </c>
      <c r="AY21" s="202">
        <f>'Python Migration Matrix'!AY21 * ('Out-Mig Pop Extrapolation'!$CH21 / 'Out-Mig Pop Extrapolation'!$CG21)</f>
        <v>374.02391216180854</v>
      </c>
      <c r="AZ21" s="202">
        <f>'Python Migration Matrix'!AZ21 * ('Out-Mig Pop Extrapolation'!$CH21 / 'Out-Mig Pop Extrapolation'!$CG21)</f>
        <v>758.15657870636869</v>
      </c>
      <c r="BA21" s="202">
        <f>'Python Migration Matrix'!BA21 * ('Out-Mig Pop Extrapolation'!$CH21 / 'Out-Mig Pop Extrapolation'!$CG21)</f>
        <v>1435.4431223507247</v>
      </c>
      <c r="BB21" s="202">
        <f>'Python Migration Matrix'!BB21 * ('Out-Mig Pop Extrapolation'!$CH21 / 'Out-Mig Pop Extrapolation'!$CG21)</f>
        <v>495.32896475482755</v>
      </c>
      <c r="BC21" s="202">
        <f>'Python Migration Matrix'!BC21 * ('Out-Mig Pop Extrapolation'!$CH21 / 'Out-Mig Pop Extrapolation'!$CG21)</f>
        <v>1597.1831924747501</v>
      </c>
      <c r="BD21" s="202">
        <f>'Python Migration Matrix'!BD21 * ('Out-Mig Pop Extrapolation'!$CH21 / 'Out-Mig Pop Extrapolation'!$CG21)</f>
        <v>2517.0798413051439</v>
      </c>
      <c r="BE21" s="202">
        <f>'Python Migration Matrix'!BE21 * ('Out-Mig Pop Extrapolation'!$CH21 / 'Out-Mig Pop Extrapolation'!$CG21)</f>
        <v>4276.0031039039195</v>
      </c>
      <c r="BF21" s="202">
        <f>'Python Migration Matrix'!BF21 * ('Out-Mig Pop Extrapolation'!$CH21 / 'Out-Mig Pop Extrapolation'!$CG21)</f>
        <v>30.326263148254746</v>
      </c>
      <c r="BG21" s="202">
        <f>'Python Migration Matrix'!BG21 * ('Out-Mig Pop Extrapolation'!$CH21 / 'Out-Mig Pop Extrapolation'!$CG21)</f>
        <v>2709.1461745774241</v>
      </c>
      <c r="BH21" s="202">
        <f>'Python Migration Matrix'!BH21 * ('Out-Mig Pop Extrapolation'!$CH21 / 'Out-Mig Pop Extrapolation'!$CG21)</f>
        <v>525.65522790308228</v>
      </c>
      <c r="BI21" s="202">
        <f>'Python Migration Matrix'!BI21 * ('Out-Mig Pop Extrapolation'!$CH21 / 'Out-Mig Pop Extrapolation'!$CG21)</f>
        <v>1435.4431223507247</v>
      </c>
      <c r="BJ21" s="202">
        <f>'Python Migration Matrix'!BJ21 * ('Out-Mig Pop Extrapolation'!$CH21 / 'Out-Mig Pop Extrapolation'!$CG21)</f>
        <v>10.108754382751583</v>
      </c>
      <c r="BK21" s="202">
        <f>'Python Migration Matrix'!BK21 * ('Out-Mig Pop Extrapolation'!$CH21 / 'Out-Mig Pop Extrapolation'!$CG21)</f>
        <v>1243.3767890784447</v>
      </c>
      <c r="BL21" s="202">
        <f>'Python Migration Matrix'!BL21 * ('Out-Mig Pop Extrapolation'!$CH21 / 'Out-Mig Pop Extrapolation'!$CG21)</f>
        <v>434.67643845831805</v>
      </c>
      <c r="BM21" s="202">
        <f>'Python Migration Matrix'!BM21 * ('Out-Mig Pop Extrapolation'!$CH21 / 'Out-Mig Pop Extrapolation'!$CG21)</f>
        <v>343.69764901355381</v>
      </c>
      <c r="BN21" s="202">
        <f>'Python Migration Matrix'!BN21 * ('Out-Mig Pop Extrapolation'!$CH21 / 'Out-Mig Pop Extrapolation'!$CG21)</f>
        <v>161.74007012402532</v>
      </c>
      <c r="BO21" s="202">
        <f>'Python Migration Matrix'!BO21 * ('Out-Mig Pop Extrapolation'!$CH21 / 'Out-Mig Pop Extrapolation'!$CG21)</f>
        <v>50.543771913757915</v>
      </c>
      <c r="BP21" s="202">
        <f>'Python Migration Matrix'!BP21 * ('Out-Mig Pop Extrapolation'!$CH21 / 'Out-Mig Pop Extrapolation'!$CG21)</f>
        <v>616.63401734784657</v>
      </c>
      <c r="BQ21" s="202">
        <f>'Python Migration Matrix'!BQ21 * ('Out-Mig Pop Extrapolation'!$CH21 / 'Out-Mig Pop Extrapolation'!$CG21)</f>
        <v>424.56768407556649</v>
      </c>
      <c r="BR21" s="202">
        <f>'Python Migration Matrix'!BR21 * ('Out-Mig Pop Extrapolation'!$CH21 / 'Out-Mig Pop Extrapolation'!$CG21)</f>
        <v>798.59159623737503</v>
      </c>
      <c r="BS21" s="202">
        <f>'Python Migration Matrix'!BS21 * ('Out-Mig Pop Extrapolation'!$CH21 / 'Out-Mig Pop Extrapolation'!$CG21)</f>
        <v>131.41380697577057</v>
      </c>
      <c r="BT21" s="202">
        <f>'Python Migration Matrix'!BT21 * ('Out-Mig Pop Extrapolation'!$CH21 / 'Out-Mig Pop Extrapolation'!$CG21)</f>
        <v>606.52526296509495</v>
      </c>
      <c r="BU21" s="202">
        <f>'Python Migration Matrix'!BU21 * ('Out-Mig Pop Extrapolation'!$CH21 / 'Out-Mig Pop Extrapolation'!$CG21)</f>
        <v>384.13266654456015</v>
      </c>
      <c r="BV21" s="202">
        <f>'Python Migration Matrix'!BV21 * ('Out-Mig Pop Extrapolation'!$CH21 / 'Out-Mig Pop Extrapolation'!$CG21)</f>
        <v>869.35287691663609</v>
      </c>
      <c r="BW21" s="202">
        <f>'Python Migration Matrix'!BW21 * ('Out-Mig Pop Extrapolation'!$CH21 / 'Out-Mig Pop Extrapolation'!$CG21)</f>
        <v>14293.778697210739</v>
      </c>
      <c r="BX21" s="202">
        <f>'Python Migration Matrix'!BX21 * ('Out-Mig Pop Extrapolation'!$CH21 / 'Out-Mig Pop Extrapolation'!$CG21)</f>
        <v>7177.2156117536233</v>
      </c>
      <c r="BY21" s="202">
        <f>'Python Migration Matrix'!BY21 * ('Out-Mig Pop Extrapolation'!$CH21 / 'Out-Mig Pop Extrapolation'!$CG21)</f>
        <v>45004.174512010046</v>
      </c>
      <c r="BZ21" s="202">
        <f>'Python Migration Matrix'!BZ21 * ('Out-Mig Pop Extrapolation'!$CH21 / 'Out-Mig Pop Extrapolation'!$CG21)</f>
        <v>90.978789444764246</v>
      </c>
      <c r="CA21" s="202">
        <f>'Python Migration Matrix'!CA21 * ('Out-Mig Pop Extrapolation'!$CH21 / 'Out-Mig Pop Extrapolation'!$CG21)</f>
        <v>60.652526296509492</v>
      </c>
      <c r="CB21" s="202">
        <f>'Python Migration Matrix'!CB21 * ('Out-Mig Pop Extrapolation'!$CH21 / 'Out-Mig Pop Extrapolation'!$CG21)</f>
        <v>101.08754382751583</v>
      </c>
      <c r="CC21" s="202">
        <f>'Python Migration Matrix'!CC21 * ('Out-Mig Pop Extrapolation'!$CH21 / 'Out-Mig Pop Extrapolation'!$CG21)</f>
        <v>30.326263148254746</v>
      </c>
      <c r="CD21" s="202">
        <f>'Python Migration Matrix'!CD21 * ('Out-Mig Pop Extrapolation'!$CH21 / 'Out-Mig Pop Extrapolation'!$CG21)</f>
        <v>0</v>
      </c>
      <c r="CE21" s="202">
        <f>'Python Migration Matrix'!CE21 * ('Out-Mig Pop Extrapolation'!$CH21 / 'Out-Mig Pop Extrapolation'!$CG21)</f>
        <v>0</v>
      </c>
      <c r="CF21" s="202">
        <f>'Python Migration Matrix'!CF21 * ('Out-Mig Pop Extrapolation'!$CH21 / 'Out-Mig Pop Extrapolation'!$CG21)</f>
        <v>5974.273840206185</v>
      </c>
      <c r="CG21" s="202">
        <v>305744</v>
      </c>
      <c r="CH21" s="250">
        <v>3090691</v>
      </c>
    </row>
    <row r="22" spans="1:86">
      <c r="A22" s="249" t="s">
        <v>2200</v>
      </c>
      <c r="B22" s="202">
        <f>'Python Migration Matrix'!B22 * ('Out-Mig Pop Extrapolation'!$CH22 / 'Out-Mig Pop Extrapolation'!$CG22)</f>
        <v>0</v>
      </c>
      <c r="C22" s="202">
        <f>'Python Migration Matrix'!C22 * ('Out-Mig Pop Extrapolation'!$CH22 / 'Out-Mig Pop Extrapolation'!$CG22)</f>
        <v>1245.9547699630457</v>
      </c>
      <c r="D22" s="202">
        <f>'Python Migration Matrix'!D22 * ('Out-Mig Pop Extrapolation'!$CH22 / 'Out-Mig Pop Extrapolation'!$CG22)</f>
        <v>588.09065142255758</v>
      </c>
      <c r="E22" s="202">
        <f>'Python Migration Matrix'!E22 * ('Out-Mig Pop Extrapolation'!$CH22 / 'Out-Mig Pop Extrapolation'!$CG22)</f>
        <v>49.838190798521829</v>
      </c>
      <c r="F22" s="202">
        <f>'Python Migration Matrix'!F22 * ('Out-Mig Pop Extrapolation'!$CH22 / 'Out-Mig Pop Extrapolation'!$CG22)</f>
        <v>9.9676381597043662</v>
      </c>
      <c r="G22" s="202">
        <f>'Python Migration Matrix'!G22 * ('Out-Mig Pop Extrapolation'!$CH22 / 'Out-Mig Pop Extrapolation'!$CG22)</f>
        <v>49.838190798521829</v>
      </c>
      <c r="H22" s="202">
        <f>'Python Migration Matrix'!H22 * ('Out-Mig Pop Extrapolation'!$CH22 / 'Out-Mig Pop Extrapolation'!$CG22)</f>
        <v>39.870552638817465</v>
      </c>
      <c r="I22" s="202">
        <f>'Python Migration Matrix'!I22 * ('Out-Mig Pop Extrapolation'!$CH22 / 'Out-Mig Pop Extrapolation'!$CG22)</f>
        <v>19.935276319408732</v>
      </c>
      <c r="J22" s="202">
        <f>'Python Migration Matrix'!J22 * ('Out-Mig Pop Extrapolation'!$CH22 / 'Out-Mig Pop Extrapolation'!$CG22)</f>
        <v>0</v>
      </c>
      <c r="K22" s="202">
        <f>'Python Migration Matrix'!K22 * ('Out-Mig Pop Extrapolation'!$CH22 / 'Out-Mig Pop Extrapolation'!$CG22)</f>
        <v>149.51457239556549</v>
      </c>
      <c r="L22" s="202">
        <f>'Python Migration Matrix'!L22 * ('Out-Mig Pop Extrapolation'!$CH22 / 'Out-Mig Pop Extrapolation'!$CG22)</f>
        <v>89.708743437339294</v>
      </c>
      <c r="M22" s="202">
        <f>'Python Migration Matrix'!M22 * ('Out-Mig Pop Extrapolation'!$CH22 / 'Out-Mig Pop Extrapolation'!$CG22)</f>
        <v>6309.5149550928636</v>
      </c>
      <c r="N22" s="202">
        <f>'Python Migration Matrix'!N22 * ('Out-Mig Pop Extrapolation'!$CH22 / 'Out-Mig Pop Extrapolation'!$CG22)</f>
        <v>1325.6958752406806</v>
      </c>
      <c r="O22" s="202">
        <f>'Python Migration Matrix'!O22 * ('Out-Mig Pop Extrapolation'!$CH22 / 'Out-Mig Pop Extrapolation'!$CG22)</f>
        <v>448.54371718669648</v>
      </c>
      <c r="P22" s="202">
        <f>'Python Migration Matrix'!P22 * ('Out-Mig Pop Extrapolation'!$CH22 / 'Out-Mig Pop Extrapolation'!$CG22)</f>
        <v>598.05828958226198</v>
      </c>
      <c r="Q22" s="202">
        <f>'Python Migration Matrix'!Q22 * ('Out-Mig Pop Extrapolation'!$CH22 / 'Out-Mig Pop Extrapolation'!$CG22)</f>
        <v>0</v>
      </c>
      <c r="R22" s="202">
        <f>'Python Migration Matrix'!R22 * ('Out-Mig Pop Extrapolation'!$CH22 / 'Out-Mig Pop Extrapolation'!$CG22)</f>
        <v>9.9676381597043662</v>
      </c>
      <c r="S22" s="202">
        <f>'Python Migration Matrix'!S22 * ('Out-Mig Pop Extrapolation'!$CH22 / 'Out-Mig Pop Extrapolation'!$CG22)</f>
        <v>119.6116579164524</v>
      </c>
      <c r="T22" s="202">
        <f>'Python Migration Matrix'!T22 * ('Out-Mig Pop Extrapolation'!$CH22 / 'Out-Mig Pop Extrapolation'!$CG22)</f>
        <v>99.676381597043658</v>
      </c>
      <c r="U22" s="202">
        <f>'Python Migration Matrix'!U22 * ('Out-Mig Pop Extrapolation'!$CH22 / 'Out-Mig Pop Extrapolation'!$CG22)</f>
        <v>9.9676381597043662</v>
      </c>
      <c r="V22" s="202">
        <f>'Python Migration Matrix'!V22 * ('Out-Mig Pop Extrapolation'!$CH22 / 'Out-Mig Pop Extrapolation'!$CG22)</f>
        <v>946.92562517191482</v>
      </c>
      <c r="W22" s="202">
        <f>'Python Migration Matrix'!W22 * ('Out-Mig Pop Extrapolation'!$CH22 / 'Out-Mig Pop Extrapolation'!$CG22)</f>
        <v>78923.758948539165</v>
      </c>
      <c r="X22" s="202">
        <f>'Python Migration Matrix'!X22 * ('Out-Mig Pop Extrapolation'!$CH22 / 'Out-Mig Pop Extrapolation'!$CG22)</f>
        <v>388.7378882284703</v>
      </c>
      <c r="Y22" s="202">
        <f>'Python Migration Matrix'!Y22 * ('Out-Mig Pop Extrapolation'!$CH22 / 'Out-Mig Pop Extrapolation'!$CG22)</f>
        <v>1385.501704198907</v>
      </c>
      <c r="Z22" s="202">
        <f>'Python Migration Matrix'!Z22 * ('Out-Mig Pop Extrapolation'!$CH22 / 'Out-Mig Pop Extrapolation'!$CG22)</f>
        <v>348.86733558965284</v>
      </c>
      <c r="AA22" s="202">
        <f>'Python Migration Matrix'!AA22 * ('Out-Mig Pop Extrapolation'!$CH22 / 'Out-Mig Pop Extrapolation'!$CG22)</f>
        <v>159.48221055526986</v>
      </c>
      <c r="AB22" s="202">
        <f>'Python Migration Matrix'!AB22 * ('Out-Mig Pop Extrapolation'!$CH22 / 'Out-Mig Pop Extrapolation'!$CG22)</f>
        <v>0</v>
      </c>
      <c r="AC22" s="202">
        <f>'Python Migration Matrix'!AC22 * ('Out-Mig Pop Extrapolation'!$CH22 / 'Out-Mig Pop Extrapolation'!$CG22)</f>
        <v>29.9029144791131</v>
      </c>
      <c r="AD22" s="202">
        <f>'Python Migration Matrix'!AD22 * ('Out-Mig Pop Extrapolation'!$CH22 / 'Out-Mig Pop Extrapolation'!$CG22)</f>
        <v>9.9676381597043662</v>
      </c>
      <c r="AE22" s="202">
        <f>'Python Migration Matrix'!AE22 * ('Out-Mig Pop Extrapolation'!$CH22 / 'Out-Mig Pop Extrapolation'!$CG22)</f>
        <v>568.15537510314891</v>
      </c>
      <c r="AF22" s="202">
        <f>'Python Migration Matrix'!AF22 * ('Out-Mig Pop Extrapolation'!$CH22 / 'Out-Mig Pop Extrapolation'!$CG22)</f>
        <v>69.773467117930565</v>
      </c>
      <c r="AG22" s="202">
        <f>'Python Migration Matrix'!AG22 * ('Out-Mig Pop Extrapolation'!$CH22 / 'Out-Mig Pop Extrapolation'!$CG22)</f>
        <v>0</v>
      </c>
      <c r="AH22" s="202">
        <f>'Python Migration Matrix'!AH22 * ('Out-Mig Pop Extrapolation'!$CH22 / 'Out-Mig Pop Extrapolation'!$CG22)</f>
        <v>0</v>
      </c>
      <c r="AI22" s="202">
        <f>'Python Migration Matrix'!AI22 * ('Out-Mig Pop Extrapolation'!$CH22 / 'Out-Mig Pop Extrapolation'!$CG22)</f>
        <v>448.54371718669648</v>
      </c>
      <c r="AJ22" s="202">
        <f>'Python Migration Matrix'!AJ22 * ('Out-Mig Pop Extrapolation'!$CH22 / 'Out-Mig Pop Extrapolation'!$CG22)</f>
        <v>1634.6926581915161</v>
      </c>
      <c r="AK22" s="202">
        <f>'Python Migration Matrix'!AK22 * ('Out-Mig Pop Extrapolation'!$CH22 / 'Out-Mig Pop Extrapolation'!$CG22)</f>
        <v>209.32040135379168</v>
      </c>
      <c r="AL22" s="202">
        <f>'Python Migration Matrix'!AL22 * ('Out-Mig Pop Extrapolation'!$CH22 / 'Out-Mig Pop Extrapolation'!$CG22)</f>
        <v>5252.9453101642011</v>
      </c>
      <c r="AM22" s="202">
        <f>'Python Migration Matrix'!AM22 * ('Out-Mig Pop Extrapolation'!$CH22 / 'Out-Mig Pop Extrapolation'!$CG22)</f>
        <v>89.708743437339294</v>
      </c>
      <c r="AN22" s="202">
        <f>'Python Migration Matrix'!AN22 * ('Out-Mig Pop Extrapolation'!$CH22 / 'Out-Mig Pop Extrapolation'!$CG22)</f>
        <v>1624.7250200318117</v>
      </c>
      <c r="AO22" s="202">
        <f>'Python Migration Matrix'!AO22 * ('Out-Mig Pop Extrapolation'!$CH22 / 'Out-Mig Pop Extrapolation'!$CG22)</f>
        <v>0</v>
      </c>
      <c r="AP22" s="202">
        <f>'Python Migration Matrix'!AP22 * ('Out-Mig Pop Extrapolation'!$CH22 / 'Out-Mig Pop Extrapolation'!$CG22)</f>
        <v>966.86090149132349</v>
      </c>
      <c r="AQ22" s="202">
        <f>'Python Migration Matrix'!AQ22 * ('Out-Mig Pop Extrapolation'!$CH22 / 'Out-Mig Pop Extrapolation'!$CG22)</f>
        <v>1275.8576844421589</v>
      </c>
      <c r="AR22" s="202">
        <f>'Python Migration Matrix'!AR22 * ('Out-Mig Pop Extrapolation'!$CH22 / 'Out-Mig Pop Extrapolation'!$CG22)</f>
        <v>1046.6020067689585</v>
      </c>
      <c r="AS22" s="202">
        <f>'Python Migration Matrix'!AS22 * ('Out-Mig Pop Extrapolation'!$CH22 / 'Out-Mig Pop Extrapolation'!$CG22)</f>
        <v>0</v>
      </c>
      <c r="AT22" s="202">
        <f>'Python Migration Matrix'!AT22 * ('Out-Mig Pop Extrapolation'!$CH22 / 'Out-Mig Pop Extrapolation'!$CG22)</f>
        <v>4644.9193824222348</v>
      </c>
      <c r="AU22" s="202">
        <f>'Python Migration Matrix'!AU22 * ('Out-Mig Pop Extrapolation'!$CH22 / 'Out-Mig Pop Extrapolation'!$CG22)</f>
        <v>4395.7284284296256</v>
      </c>
      <c r="AV22" s="202">
        <f>'Python Migration Matrix'!AV22 * ('Out-Mig Pop Extrapolation'!$CH22 / 'Out-Mig Pop Extrapolation'!$CG22)</f>
        <v>338.89969742994845</v>
      </c>
      <c r="AW22" s="202">
        <f>'Python Migration Matrix'!AW22 * ('Out-Mig Pop Extrapolation'!$CH22 / 'Out-Mig Pop Extrapolation'!$CG22)</f>
        <v>59.805828958226201</v>
      </c>
      <c r="AX22" s="202">
        <f>'Python Migration Matrix'!AX22 * ('Out-Mig Pop Extrapolation'!$CH22 / 'Out-Mig Pop Extrapolation'!$CG22)</f>
        <v>179.41748687467859</v>
      </c>
      <c r="AY22" s="202">
        <f>'Python Migration Matrix'!AY22 * ('Out-Mig Pop Extrapolation'!$CH22 / 'Out-Mig Pop Extrapolation'!$CG22)</f>
        <v>9.9676381597043662</v>
      </c>
      <c r="AZ22" s="202">
        <f>'Python Migration Matrix'!AZ22 * ('Out-Mig Pop Extrapolation'!$CH22 / 'Out-Mig Pop Extrapolation'!$CG22)</f>
        <v>0</v>
      </c>
      <c r="BA22" s="202">
        <f>'Python Migration Matrix'!BA22 * ('Out-Mig Pop Extrapolation'!$CH22 / 'Out-Mig Pop Extrapolation'!$CG22)</f>
        <v>0</v>
      </c>
      <c r="BB22" s="202">
        <f>'Python Migration Matrix'!BB22 * ('Out-Mig Pop Extrapolation'!$CH22 / 'Out-Mig Pop Extrapolation'!$CG22)</f>
        <v>179.41748687467859</v>
      </c>
      <c r="BC22" s="202">
        <f>'Python Migration Matrix'!BC22 * ('Out-Mig Pop Extrapolation'!$CH22 / 'Out-Mig Pop Extrapolation'!$CG22)</f>
        <v>418.64080270758336</v>
      </c>
      <c r="BD22" s="202">
        <f>'Python Migration Matrix'!BD22 * ('Out-Mig Pop Extrapolation'!$CH22 / 'Out-Mig Pop Extrapolation'!$CG22)</f>
        <v>269.12623031201787</v>
      </c>
      <c r="BE22" s="202">
        <f>'Python Migration Matrix'!BE22 * ('Out-Mig Pop Extrapolation'!$CH22 / 'Out-Mig Pop Extrapolation'!$CG22)</f>
        <v>667.8317567001925</v>
      </c>
      <c r="BF22" s="202">
        <f>'Python Migration Matrix'!BF22 * ('Out-Mig Pop Extrapolation'!$CH22 / 'Out-Mig Pop Extrapolation'!$CG22)</f>
        <v>0</v>
      </c>
      <c r="BG22" s="202">
        <f>'Python Migration Matrix'!BG22 * ('Out-Mig Pop Extrapolation'!$CH22 / 'Out-Mig Pop Extrapolation'!$CG22)</f>
        <v>707.70230933900996</v>
      </c>
      <c r="BH22" s="202">
        <f>'Python Migration Matrix'!BH22 * ('Out-Mig Pop Extrapolation'!$CH22 / 'Out-Mig Pop Extrapolation'!$CG22)</f>
        <v>69.773467117930565</v>
      </c>
      <c r="BI22" s="202">
        <f>'Python Migration Matrix'!BI22 * ('Out-Mig Pop Extrapolation'!$CH22 / 'Out-Mig Pop Extrapolation'!$CG22)</f>
        <v>588.09065142255758</v>
      </c>
      <c r="BJ22" s="202">
        <f>'Python Migration Matrix'!BJ22 * ('Out-Mig Pop Extrapolation'!$CH22 / 'Out-Mig Pop Extrapolation'!$CG22)</f>
        <v>259.15859215231353</v>
      </c>
      <c r="BK22" s="202">
        <f>'Python Migration Matrix'!BK22 * ('Out-Mig Pop Extrapolation'!$CH22 / 'Out-Mig Pop Extrapolation'!$CG22)</f>
        <v>149.51457239556549</v>
      </c>
      <c r="BL22" s="202">
        <f>'Python Migration Matrix'!BL22 * ('Out-Mig Pop Extrapolation'!$CH22 / 'Out-Mig Pop Extrapolation'!$CG22)</f>
        <v>398.70552638817463</v>
      </c>
      <c r="BM22" s="202">
        <f>'Python Migration Matrix'!BM22 * ('Out-Mig Pop Extrapolation'!$CH22 / 'Out-Mig Pop Extrapolation'!$CG22)</f>
        <v>458.51135534640082</v>
      </c>
      <c r="BN22" s="202">
        <f>'Python Migration Matrix'!BN22 * ('Out-Mig Pop Extrapolation'!$CH22 / 'Out-Mig Pop Extrapolation'!$CG22)</f>
        <v>59.805828958226201</v>
      </c>
      <c r="BO22" s="202">
        <f>'Python Migration Matrix'!BO22 * ('Out-Mig Pop Extrapolation'!$CH22 / 'Out-Mig Pop Extrapolation'!$CG22)</f>
        <v>29.9029144791131</v>
      </c>
      <c r="BP22" s="202">
        <f>'Python Migration Matrix'!BP22 * ('Out-Mig Pop Extrapolation'!$CH22 / 'Out-Mig Pop Extrapolation'!$CG22)</f>
        <v>986.79617781073227</v>
      </c>
      <c r="BQ22" s="202">
        <f>'Python Migration Matrix'!BQ22 * ('Out-Mig Pop Extrapolation'!$CH22 / 'Out-Mig Pop Extrapolation'!$CG22)</f>
        <v>657.86411854048822</v>
      </c>
      <c r="BR22" s="202">
        <f>'Python Migration Matrix'!BR22 * ('Out-Mig Pop Extrapolation'!$CH22 / 'Out-Mig Pop Extrapolation'!$CG22)</f>
        <v>9.9676381597043662</v>
      </c>
      <c r="BS22" s="202">
        <f>'Python Migration Matrix'!BS22 * ('Out-Mig Pop Extrapolation'!$CH22 / 'Out-Mig Pop Extrapolation'!$CG22)</f>
        <v>79.741105277634929</v>
      </c>
      <c r="BT22" s="202">
        <f>'Python Migration Matrix'!BT22 * ('Out-Mig Pop Extrapolation'!$CH22 / 'Out-Mig Pop Extrapolation'!$CG22)</f>
        <v>29.9029144791131</v>
      </c>
      <c r="BU22" s="202">
        <f>'Python Migration Matrix'!BU22 * ('Out-Mig Pop Extrapolation'!$CH22 / 'Out-Mig Pop Extrapolation'!$CG22)</f>
        <v>1564.9191910735856</v>
      </c>
      <c r="BV22" s="202">
        <f>'Python Migration Matrix'!BV22 * ('Out-Mig Pop Extrapolation'!$CH22 / 'Out-Mig Pop Extrapolation'!$CG22)</f>
        <v>2551.7153688843177</v>
      </c>
      <c r="BW22" s="202">
        <f>'Python Migration Matrix'!BW22 * ('Out-Mig Pop Extrapolation'!$CH22 / 'Out-Mig Pop Extrapolation'!$CG22)</f>
        <v>1166.2136646854108</v>
      </c>
      <c r="BX22" s="202">
        <f>'Python Migration Matrix'!BX22 * ('Out-Mig Pop Extrapolation'!$CH22 / 'Out-Mig Pop Extrapolation'!$CG22)</f>
        <v>1255.9224081227501</v>
      </c>
      <c r="BY22" s="202">
        <f>'Python Migration Matrix'!BY22 * ('Out-Mig Pop Extrapolation'!$CH22 / 'Out-Mig Pop Extrapolation'!$CG22)</f>
        <v>1106.4078357271846</v>
      </c>
      <c r="BZ22" s="202">
        <f>'Python Migration Matrix'!BZ22 * ('Out-Mig Pop Extrapolation'!$CH22 / 'Out-Mig Pop Extrapolation'!$CG22)</f>
        <v>29.9029144791131</v>
      </c>
      <c r="CA22" s="202">
        <f>'Python Migration Matrix'!CA22 * ('Out-Mig Pop Extrapolation'!$CH22 / 'Out-Mig Pop Extrapolation'!$CG22)</f>
        <v>199.35276319408732</v>
      </c>
      <c r="CB22" s="202">
        <f>'Python Migration Matrix'!CB22 * ('Out-Mig Pop Extrapolation'!$CH22 / 'Out-Mig Pop Extrapolation'!$CG22)</f>
        <v>29.9029144791131</v>
      </c>
      <c r="CC22" s="202">
        <f>'Python Migration Matrix'!CC22 * ('Out-Mig Pop Extrapolation'!$CH22 / 'Out-Mig Pop Extrapolation'!$CG22)</f>
        <v>29.9029144791131</v>
      </c>
      <c r="CD22" s="202">
        <f>'Python Migration Matrix'!CD22 * ('Out-Mig Pop Extrapolation'!$CH22 / 'Out-Mig Pop Extrapolation'!$CG22)</f>
        <v>0</v>
      </c>
      <c r="CE22" s="202">
        <f>'Python Migration Matrix'!CE22 * ('Out-Mig Pop Extrapolation'!$CH22 / 'Out-Mig Pop Extrapolation'!$CG22)</f>
        <v>9.9676381597043662</v>
      </c>
      <c r="CF22" s="202">
        <f>'Python Migration Matrix'!CF22 * ('Out-Mig Pop Extrapolation'!$CH22 / 'Out-Mig Pop Extrapolation'!$CG22)</f>
        <v>877.15215805398418</v>
      </c>
      <c r="CG22" s="202">
        <v>418085</v>
      </c>
      <c r="CH22" s="205">
        <v>4167320</v>
      </c>
    </row>
    <row r="23" spans="1:86">
      <c r="A23" s="166" t="s">
        <v>2201</v>
      </c>
      <c r="B23" s="202">
        <f>'Python Migration Matrix'!B23 * ('Out-Mig Pop Extrapolation'!$CH23 / 'Out-Mig Pop Extrapolation'!$CG23)</f>
        <v>0</v>
      </c>
      <c r="C23" s="202">
        <f>'Python Migration Matrix'!C23 * ('Out-Mig Pop Extrapolation'!$CH23 / 'Out-Mig Pop Extrapolation'!$CG23)</f>
        <v>501.91590463749185</v>
      </c>
      <c r="D23" s="202">
        <f>'Python Migration Matrix'!D23 * ('Out-Mig Pop Extrapolation'!$CH23 / 'Out-Mig Pop Extrapolation'!$CG23)</f>
        <v>1901.4891002612671</v>
      </c>
      <c r="E23" s="202">
        <f>'Python Migration Matrix'!E23 * ('Out-Mig Pop Extrapolation'!$CH23 / 'Out-Mig Pop Extrapolation'!$CG23)</f>
        <v>0</v>
      </c>
      <c r="F23" s="202">
        <f>'Python Migration Matrix'!F23 * ('Out-Mig Pop Extrapolation'!$CH23 / 'Out-Mig Pop Extrapolation'!$CG23)</f>
        <v>77.217831482691054</v>
      </c>
      <c r="G23" s="202">
        <f>'Python Migration Matrix'!G23 * ('Out-Mig Pop Extrapolation'!$CH23 / 'Out-Mig Pop Extrapolation'!$CG23)</f>
        <v>48.261144676681909</v>
      </c>
      <c r="H23" s="202">
        <f>'Python Migration Matrix'!H23 * ('Out-Mig Pop Extrapolation'!$CH23 / 'Out-Mig Pop Extrapolation'!$CG23)</f>
        <v>183.39234977139125</v>
      </c>
      <c r="I23" s="202">
        <f>'Python Migration Matrix'!I23 * ('Out-Mig Pop Extrapolation'!$CH23 / 'Out-Mig Pop Extrapolation'!$CG23)</f>
        <v>0</v>
      </c>
      <c r="J23" s="202">
        <f>'Python Migration Matrix'!J23 * ('Out-Mig Pop Extrapolation'!$CH23 / 'Out-Mig Pop Extrapolation'!$CG23)</f>
        <v>0</v>
      </c>
      <c r="K23" s="202">
        <f>'Python Migration Matrix'!K23 * ('Out-Mig Pop Extrapolation'!$CH23 / 'Out-Mig Pop Extrapolation'!$CG23)</f>
        <v>67.565602547354672</v>
      </c>
      <c r="L23" s="202">
        <f>'Python Migration Matrix'!L23 * ('Out-Mig Pop Extrapolation'!$CH23 / 'Out-Mig Pop Extrapolation'!$CG23)</f>
        <v>0</v>
      </c>
      <c r="M23" s="202">
        <f>'Python Migration Matrix'!M23 * ('Out-Mig Pop Extrapolation'!$CH23 / 'Out-Mig Pop Extrapolation'!$CG23)</f>
        <v>260.61018125408231</v>
      </c>
      <c r="N23" s="202">
        <f>'Python Migration Matrix'!N23 * ('Out-Mig Pop Extrapolation'!$CH23 / 'Out-Mig Pop Extrapolation'!$CG23)</f>
        <v>405.39361528412803</v>
      </c>
      <c r="O23" s="202">
        <f>'Python Migration Matrix'!O23 * ('Out-Mig Pop Extrapolation'!$CH23 / 'Out-Mig Pop Extrapolation'!$CG23)</f>
        <v>231.65349444807316</v>
      </c>
      <c r="P23" s="202">
        <f>'Python Migration Matrix'!P23 * ('Out-Mig Pop Extrapolation'!$CH23 / 'Out-Mig Pop Extrapolation'!$CG23)</f>
        <v>173.74012083605487</v>
      </c>
      <c r="Q23" s="202">
        <f>'Python Migration Matrix'!Q23 * ('Out-Mig Pop Extrapolation'!$CH23 / 'Out-Mig Pop Extrapolation'!$CG23)</f>
        <v>19.304457870672763</v>
      </c>
      <c r="R23" s="202">
        <f>'Python Migration Matrix'!R23 * ('Out-Mig Pop Extrapolation'!$CH23 / 'Out-Mig Pop Extrapolation'!$CG23)</f>
        <v>0</v>
      </c>
      <c r="S23" s="202">
        <f>'Python Migration Matrix'!S23 * ('Out-Mig Pop Extrapolation'!$CH23 / 'Out-Mig Pop Extrapolation'!$CG23)</f>
        <v>67.565602547354672</v>
      </c>
      <c r="T23" s="202">
        <f>'Python Migration Matrix'!T23 * ('Out-Mig Pop Extrapolation'!$CH23 / 'Out-Mig Pop Extrapolation'!$CG23)</f>
        <v>0</v>
      </c>
      <c r="U23" s="202">
        <f>'Python Migration Matrix'!U23 * ('Out-Mig Pop Extrapolation'!$CH23 / 'Out-Mig Pop Extrapolation'!$CG23)</f>
        <v>0</v>
      </c>
      <c r="V23" s="202">
        <f>'Python Migration Matrix'!V23 * ('Out-Mig Pop Extrapolation'!$CH23 / 'Out-Mig Pop Extrapolation'!$CG23)</f>
        <v>231.65349444807316</v>
      </c>
      <c r="W23" s="202">
        <f>'Python Migration Matrix'!W23 * ('Out-Mig Pop Extrapolation'!$CH23 / 'Out-Mig Pop Extrapolation'!$CG23)</f>
        <v>444.00253102547356</v>
      </c>
      <c r="X23" s="202">
        <f>'Python Migration Matrix'!X23 * ('Out-Mig Pop Extrapolation'!$CH23 / 'Out-Mig Pop Extrapolation'!$CG23)</f>
        <v>8503.6136920313529</v>
      </c>
      <c r="Y23" s="202">
        <f>'Python Migration Matrix'!Y23 * ('Out-Mig Pop Extrapolation'!$CH23 / 'Out-Mig Pop Extrapolation'!$CG23)</f>
        <v>9169.6174885695618</v>
      </c>
      <c r="Z23" s="202">
        <f>'Python Migration Matrix'!Z23 * ('Out-Mig Pop Extrapolation'!$CH23 / 'Out-Mig Pop Extrapolation'!$CG23)</f>
        <v>2191.0559683213587</v>
      </c>
      <c r="AA23" s="202">
        <f>'Python Migration Matrix'!AA23 * ('Out-Mig Pop Extrapolation'!$CH23 / 'Out-Mig Pop Extrapolation'!$CG23)</f>
        <v>0</v>
      </c>
      <c r="AB23" s="202">
        <f>'Python Migration Matrix'!AB23 * ('Out-Mig Pop Extrapolation'!$CH23 / 'Out-Mig Pop Extrapolation'!$CG23)</f>
        <v>0</v>
      </c>
      <c r="AC23" s="202">
        <f>'Python Migration Matrix'!AC23 * ('Out-Mig Pop Extrapolation'!$CH23 / 'Out-Mig Pop Extrapolation'!$CG23)</f>
        <v>0</v>
      </c>
      <c r="AD23" s="202">
        <f>'Python Migration Matrix'!AD23 * ('Out-Mig Pop Extrapolation'!$CH23 / 'Out-Mig Pop Extrapolation'!$CG23)</f>
        <v>0</v>
      </c>
      <c r="AE23" s="202">
        <f>'Python Migration Matrix'!AE23 * ('Out-Mig Pop Extrapolation'!$CH23 / 'Out-Mig Pop Extrapolation'!$CG23)</f>
        <v>106.1745182887002</v>
      </c>
      <c r="AF23" s="202">
        <f>'Python Migration Matrix'!AF23 * ('Out-Mig Pop Extrapolation'!$CH23 / 'Out-Mig Pop Extrapolation'!$CG23)</f>
        <v>38.608915741345527</v>
      </c>
      <c r="AG23" s="202">
        <f>'Python Migration Matrix'!AG23 * ('Out-Mig Pop Extrapolation'!$CH23 / 'Out-Mig Pop Extrapolation'!$CG23)</f>
        <v>0</v>
      </c>
      <c r="AH23" s="202">
        <f>'Python Migration Matrix'!AH23 * ('Out-Mig Pop Extrapolation'!$CH23 / 'Out-Mig Pop Extrapolation'!$CG23)</f>
        <v>28.956686806009145</v>
      </c>
      <c r="AI23" s="202">
        <f>'Python Migration Matrix'!AI23 * ('Out-Mig Pop Extrapolation'!$CH23 / 'Out-Mig Pop Extrapolation'!$CG23)</f>
        <v>77.217831482691054</v>
      </c>
      <c r="AJ23" s="202">
        <f>'Python Migration Matrix'!AJ23 * ('Out-Mig Pop Extrapolation'!$CH23 / 'Out-Mig Pop Extrapolation'!$CG23)</f>
        <v>48.261144676681909</v>
      </c>
      <c r="AK23" s="202">
        <f>'Python Migration Matrix'!AK23 * ('Out-Mig Pop Extrapolation'!$CH23 / 'Out-Mig Pop Extrapolation'!$CG23)</f>
        <v>67.565602547354672</v>
      </c>
      <c r="AL23" s="202">
        <f>'Python Migration Matrix'!AL23 * ('Out-Mig Pop Extrapolation'!$CH23 / 'Out-Mig Pop Extrapolation'!$CG23)</f>
        <v>144.78343403004573</v>
      </c>
      <c r="AM23" s="202">
        <f>'Python Migration Matrix'!AM23 * ('Out-Mig Pop Extrapolation'!$CH23 / 'Out-Mig Pop Extrapolation'!$CG23)</f>
        <v>144.78343403004573</v>
      </c>
      <c r="AN23" s="202">
        <f>'Python Migration Matrix'!AN23 * ('Out-Mig Pop Extrapolation'!$CH23 / 'Out-Mig Pop Extrapolation'!$CG23)</f>
        <v>617.74265186152843</v>
      </c>
      <c r="AO23" s="202">
        <f>'Python Migration Matrix'!AO23 * ('Out-Mig Pop Extrapolation'!$CH23 / 'Out-Mig Pop Extrapolation'!$CG23)</f>
        <v>0</v>
      </c>
      <c r="AP23" s="202">
        <f>'Python Migration Matrix'!AP23 * ('Out-Mig Pop Extrapolation'!$CH23 / 'Out-Mig Pop Extrapolation'!$CG23)</f>
        <v>0</v>
      </c>
      <c r="AQ23" s="202">
        <f>'Python Migration Matrix'!AQ23 * ('Out-Mig Pop Extrapolation'!$CH23 / 'Out-Mig Pop Extrapolation'!$CG23)</f>
        <v>154.43566296538211</v>
      </c>
      <c r="AR23" s="202">
        <f>'Python Migration Matrix'!AR23 * ('Out-Mig Pop Extrapolation'!$CH23 / 'Out-Mig Pop Extrapolation'!$CG23)</f>
        <v>357.13247060744612</v>
      </c>
      <c r="AS23" s="202">
        <f>'Python Migration Matrix'!AS23 * ('Out-Mig Pop Extrapolation'!$CH23 / 'Out-Mig Pop Extrapolation'!$CG23)</f>
        <v>0</v>
      </c>
      <c r="AT23" s="202">
        <f>'Python Migration Matrix'!AT23 * ('Out-Mig Pop Extrapolation'!$CH23 / 'Out-Mig Pop Extrapolation'!$CG23)</f>
        <v>86.870060418027435</v>
      </c>
      <c r="AU23" s="202">
        <f>'Python Migration Matrix'!AU23 * ('Out-Mig Pop Extrapolation'!$CH23 / 'Out-Mig Pop Extrapolation'!$CG23)</f>
        <v>106.1745182887002</v>
      </c>
      <c r="AV23" s="202">
        <f>'Python Migration Matrix'!AV23 * ('Out-Mig Pop Extrapolation'!$CH23 / 'Out-Mig Pop Extrapolation'!$CG23)</f>
        <v>1399.5731956237753</v>
      </c>
      <c r="AW23" s="202">
        <f>'Python Migration Matrix'!AW23 * ('Out-Mig Pop Extrapolation'!$CH23 / 'Out-Mig Pop Extrapolation'!$CG23)</f>
        <v>0</v>
      </c>
      <c r="AX23" s="202">
        <f>'Python Migration Matrix'!AX23 * ('Out-Mig Pop Extrapolation'!$CH23 / 'Out-Mig Pop Extrapolation'!$CG23)</f>
        <v>96.522289353363817</v>
      </c>
      <c r="AY23" s="202">
        <f>'Python Migration Matrix'!AY23 * ('Out-Mig Pop Extrapolation'!$CH23 / 'Out-Mig Pop Extrapolation'!$CG23)</f>
        <v>28.956686806009145</v>
      </c>
      <c r="AZ23" s="202">
        <f>'Python Migration Matrix'!AZ23 * ('Out-Mig Pop Extrapolation'!$CH23 / 'Out-Mig Pop Extrapolation'!$CG23)</f>
        <v>0</v>
      </c>
      <c r="BA23" s="202">
        <f>'Python Migration Matrix'!BA23 * ('Out-Mig Pop Extrapolation'!$CH23 / 'Out-Mig Pop Extrapolation'!$CG23)</f>
        <v>28.956686806009145</v>
      </c>
      <c r="BB23" s="202">
        <f>'Python Migration Matrix'!BB23 * ('Out-Mig Pop Extrapolation'!$CH23 / 'Out-Mig Pop Extrapolation'!$CG23)</f>
        <v>9.6522289353363817</v>
      </c>
      <c r="BC23" s="202">
        <f>'Python Migration Matrix'!BC23 * ('Out-Mig Pop Extrapolation'!$CH23 / 'Out-Mig Pop Extrapolation'!$CG23)</f>
        <v>57.91337361201829</v>
      </c>
      <c r="BD23" s="202">
        <f>'Python Migration Matrix'!BD23 * ('Out-Mig Pop Extrapolation'!$CH23 / 'Out-Mig Pop Extrapolation'!$CG23)</f>
        <v>38.608915741345527</v>
      </c>
      <c r="BE23" s="202">
        <f>'Python Migration Matrix'!BE23 * ('Out-Mig Pop Extrapolation'!$CH23 / 'Out-Mig Pop Extrapolation'!$CG23)</f>
        <v>135.13120509470934</v>
      </c>
      <c r="BF23" s="202">
        <f>'Python Migration Matrix'!BF23 * ('Out-Mig Pop Extrapolation'!$CH23 / 'Out-Mig Pop Extrapolation'!$CG23)</f>
        <v>0</v>
      </c>
      <c r="BG23" s="202">
        <f>'Python Migration Matrix'!BG23 * ('Out-Mig Pop Extrapolation'!$CH23 / 'Out-Mig Pop Extrapolation'!$CG23)</f>
        <v>154.43566296538211</v>
      </c>
      <c r="BH23" s="202">
        <f>'Python Migration Matrix'!BH23 * ('Out-Mig Pop Extrapolation'!$CH23 / 'Out-Mig Pop Extrapolation'!$CG23)</f>
        <v>67.565602547354672</v>
      </c>
      <c r="BI23" s="202">
        <f>'Python Migration Matrix'!BI23 * ('Out-Mig Pop Extrapolation'!$CH23 / 'Out-Mig Pop Extrapolation'!$CG23)</f>
        <v>19.304457870672763</v>
      </c>
      <c r="BJ23" s="202">
        <f>'Python Migration Matrix'!BJ23 * ('Out-Mig Pop Extrapolation'!$CH23 / 'Out-Mig Pop Extrapolation'!$CG23)</f>
        <v>28.956686806009145</v>
      </c>
      <c r="BK23" s="202">
        <f>'Python Migration Matrix'!BK23 * ('Out-Mig Pop Extrapolation'!$CH23 / 'Out-Mig Pop Extrapolation'!$CG23)</f>
        <v>19.304457870672763</v>
      </c>
      <c r="BL23" s="202">
        <f>'Python Migration Matrix'!BL23 * ('Out-Mig Pop Extrapolation'!$CH23 / 'Out-Mig Pop Extrapolation'!$CG23)</f>
        <v>849.39614630960159</v>
      </c>
      <c r="BM23" s="202">
        <f>'Python Migration Matrix'!BM23 * ('Out-Mig Pop Extrapolation'!$CH23 / 'Out-Mig Pop Extrapolation'!$CG23)</f>
        <v>28.956686806009145</v>
      </c>
      <c r="BN23" s="202">
        <f>'Python Migration Matrix'!BN23 * ('Out-Mig Pop Extrapolation'!$CH23 / 'Out-Mig Pop Extrapolation'!$CG23)</f>
        <v>164.08789190071849</v>
      </c>
      <c r="BO23" s="202">
        <f>'Python Migration Matrix'!BO23 * ('Out-Mig Pop Extrapolation'!$CH23 / 'Out-Mig Pop Extrapolation'!$CG23)</f>
        <v>0</v>
      </c>
      <c r="BP23" s="202">
        <f>'Python Migration Matrix'!BP23 * ('Out-Mig Pop Extrapolation'!$CH23 / 'Out-Mig Pop Extrapolation'!$CG23)</f>
        <v>347.48024167210974</v>
      </c>
      <c r="BQ23" s="202">
        <f>'Python Migration Matrix'!BQ23 * ('Out-Mig Pop Extrapolation'!$CH23 / 'Out-Mig Pop Extrapolation'!$CG23)</f>
        <v>444.00253102547356</v>
      </c>
      <c r="BR23" s="202">
        <f>'Python Migration Matrix'!BR23 * ('Out-Mig Pop Extrapolation'!$CH23 / 'Out-Mig Pop Extrapolation'!$CG23)</f>
        <v>38.608915741345527</v>
      </c>
      <c r="BS23" s="202">
        <f>'Python Migration Matrix'!BS23 * ('Out-Mig Pop Extrapolation'!$CH23 / 'Out-Mig Pop Extrapolation'!$CG23)</f>
        <v>9.6522289353363817</v>
      </c>
      <c r="BT23" s="202">
        <f>'Python Migration Matrix'!BT23 * ('Out-Mig Pop Extrapolation'!$CH23 / 'Out-Mig Pop Extrapolation'!$CG23)</f>
        <v>48.261144676681909</v>
      </c>
      <c r="BU23" s="202">
        <f>'Python Migration Matrix'!BU23 * ('Out-Mig Pop Extrapolation'!$CH23 / 'Out-Mig Pop Extrapolation'!$CG23)</f>
        <v>38.608915741345527</v>
      </c>
      <c r="BV23" s="202">
        <f>'Python Migration Matrix'!BV23 * ('Out-Mig Pop Extrapolation'!$CH23 / 'Out-Mig Pop Extrapolation'!$CG23)</f>
        <v>608.0904229261921</v>
      </c>
      <c r="BW23" s="202">
        <f>'Python Migration Matrix'!BW23 * ('Out-Mig Pop Extrapolation'!$CH23 / 'Out-Mig Pop Extrapolation'!$CG23)</f>
        <v>270.26241018941869</v>
      </c>
      <c r="BX23" s="202">
        <f>'Python Migration Matrix'!BX23 * ('Out-Mig Pop Extrapolation'!$CH23 / 'Out-Mig Pop Extrapolation'!$CG23)</f>
        <v>260.61018125408231</v>
      </c>
      <c r="BY23" s="202">
        <f>'Python Migration Matrix'!BY23 * ('Out-Mig Pop Extrapolation'!$CH23 / 'Out-Mig Pop Extrapolation'!$CG23)</f>
        <v>299.21909699542783</v>
      </c>
      <c r="BZ23" s="202">
        <f>'Python Migration Matrix'!BZ23 * ('Out-Mig Pop Extrapolation'!$CH23 / 'Out-Mig Pop Extrapolation'!$CG23)</f>
        <v>0</v>
      </c>
      <c r="CA23" s="202">
        <f>'Python Migration Matrix'!CA23 * ('Out-Mig Pop Extrapolation'!$CH23 / 'Out-Mig Pop Extrapolation'!$CG23)</f>
        <v>0</v>
      </c>
      <c r="CB23" s="202">
        <f>'Python Migration Matrix'!CB23 * ('Out-Mig Pop Extrapolation'!$CH23 / 'Out-Mig Pop Extrapolation'!$CG23)</f>
        <v>0</v>
      </c>
      <c r="CC23" s="202">
        <f>'Python Migration Matrix'!CC23 * ('Out-Mig Pop Extrapolation'!$CH23 / 'Out-Mig Pop Extrapolation'!$CG23)</f>
        <v>135.13120509470934</v>
      </c>
      <c r="CD23" s="202">
        <f>'Python Migration Matrix'!CD23 * ('Out-Mig Pop Extrapolation'!$CH23 / 'Out-Mig Pop Extrapolation'!$CG23)</f>
        <v>0</v>
      </c>
      <c r="CE23" s="202">
        <f>'Python Migration Matrix'!CE23 * ('Out-Mig Pop Extrapolation'!$CH23 / 'Out-Mig Pop Extrapolation'!$CG23)</f>
        <v>5501.7704931417375</v>
      </c>
      <c r="CF23" s="202">
        <f>'Python Migration Matrix'!CF23 * ('Out-Mig Pop Extrapolation'!$CH23 / 'Out-Mig Pop Extrapolation'!$CG23)</f>
        <v>627.39488079686475</v>
      </c>
      <c r="CG23" s="202">
        <v>97984</v>
      </c>
      <c r="CH23" s="250">
        <v>945764</v>
      </c>
    </row>
    <row r="24" spans="1:86">
      <c r="A24" s="166" t="s">
        <v>2202</v>
      </c>
      <c r="B24" s="202">
        <f>'Python Migration Matrix'!B24 * ('Out-Mig Pop Extrapolation'!$CH24 / 'Out-Mig Pop Extrapolation'!$CG24)</f>
        <v>0</v>
      </c>
      <c r="C24" s="202">
        <f>'Python Migration Matrix'!C24 * ('Out-Mig Pop Extrapolation'!$CH24 / 'Out-Mig Pop Extrapolation'!$CG24)</f>
        <v>177.23311575454312</v>
      </c>
      <c r="D24" s="202">
        <f>'Python Migration Matrix'!D24 * ('Out-Mig Pop Extrapolation'!$CH24 / 'Out-Mig Pop Extrapolation'!$CG24)</f>
        <v>1453.3115491872534</v>
      </c>
      <c r="E24" s="202">
        <f>'Python Migration Matrix'!E24 * ('Out-Mig Pop Extrapolation'!$CH24 / 'Out-Mig Pop Extrapolation'!$CG24)</f>
        <v>26.584967363181466</v>
      </c>
      <c r="F24" s="202">
        <f>'Python Migration Matrix'!F24 * ('Out-Mig Pop Extrapolation'!$CH24 / 'Out-Mig Pop Extrapolation'!$CG24)</f>
        <v>70.893246301817243</v>
      </c>
      <c r="G24" s="202">
        <f>'Python Migration Matrix'!G24 * ('Out-Mig Pop Extrapolation'!$CH24 / 'Out-Mig Pop Extrapolation'!$CG24)</f>
        <v>8.8616557877271553</v>
      </c>
      <c r="H24" s="202">
        <f>'Python Migration Matrix'!H24 * ('Out-Mig Pop Extrapolation'!$CH24 / 'Out-Mig Pop Extrapolation'!$CG24)</f>
        <v>8.8616557877271553</v>
      </c>
      <c r="I24" s="202">
        <f>'Python Migration Matrix'!I24 * ('Out-Mig Pop Extrapolation'!$CH24 / 'Out-Mig Pop Extrapolation'!$CG24)</f>
        <v>35.446623150908621</v>
      </c>
      <c r="J24" s="202">
        <f>'Python Migration Matrix'!J24 * ('Out-Mig Pop Extrapolation'!$CH24 / 'Out-Mig Pop Extrapolation'!$CG24)</f>
        <v>0</v>
      </c>
      <c r="K24" s="202">
        <f>'Python Migration Matrix'!K24 * ('Out-Mig Pop Extrapolation'!$CH24 / 'Out-Mig Pop Extrapolation'!$CG24)</f>
        <v>115.20152524045302</v>
      </c>
      <c r="L24" s="202">
        <f>'Python Migration Matrix'!L24 * ('Out-Mig Pop Extrapolation'!$CH24 / 'Out-Mig Pop Extrapolation'!$CG24)</f>
        <v>35.446623150908621</v>
      </c>
      <c r="M24" s="202">
        <f>'Python Migration Matrix'!M24 * ('Out-Mig Pop Extrapolation'!$CH24 / 'Out-Mig Pop Extrapolation'!$CG24)</f>
        <v>558.28431462681078</v>
      </c>
      <c r="N24" s="202">
        <f>'Python Migration Matrix'!N24 * ('Out-Mig Pop Extrapolation'!$CH24 / 'Out-Mig Pop Extrapolation'!$CG24)</f>
        <v>1346.9716797345277</v>
      </c>
      <c r="O24" s="202">
        <f>'Python Migration Matrix'!O24 * ('Out-Mig Pop Extrapolation'!$CH24 / 'Out-Mig Pop Extrapolation'!$CG24)</f>
        <v>327.88126414590477</v>
      </c>
      <c r="P24" s="202">
        <f>'Python Migration Matrix'!P24 * ('Out-Mig Pop Extrapolation'!$CH24 / 'Out-Mig Pop Extrapolation'!$CG24)</f>
        <v>292.43464099499613</v>
      </c>
      <c r="Q24" s="202">
        <f>'Python Migration Matrix'!Q24 * ('Out-Mig Pop Extrapolation'!$CH24 / 'Out-Mig Pop Extrapolation'!$CG24)</f>
        <v>0</v>
      </c>
      <c r="R24" s="202">
        <f>'Python Migration Matrix'!R24 * ('Out-Mig Pop Extrapolation'!$CH24 / 'Out-Mig Pop Extrapolation'!$CG24)</f>
        <v>44.30827893863578</v>
      </c>
      <c r="S24" s="202">
        <f>'Python Migration Matrix'!S24 * ('Out-Mig Pop Extrapolation'!$CH24 / 'Out-Mig Pop Extrapolation'!$CG24)</f>
        <v>62.031590514090084</v>
      </c>
      <c r="T24" s="202">
        <f>'Python Migration Matrix'!T24 * ('Out-Mig Pop Extrapolation'!$CH24 / 'Out-Mig Pop Extrapolation'!$CG24)</f>
        <v>8.8616557877271553</v>
      </c>
      <c r="U24" s="202">
        <f>'Python Migration Matrix'!U24 * ('Out-Mig Pop Extrapolation'!$CH24 / 'Out-Mig Pop Extrapolation'!$CG24)</f>
        <v>8.8616557877271553</v>
      </c>
      <c r="V24" s="202">
        <f>'Python Migration Matrix'!V24 * ('Out-Mig Pop Extrapolation'!$CH24 / 'Out-Mig Pop Extrapolation'!$CG24)</f>
        <v>336.74291993363192</v>
      </c>
      <c r="W24" s="202">
        <f>'Python Migration Matrix'!W24 * ('Out-Mig Pop Extrapolation'!$CH24 / 'Out-Mig Pop Extrapolation'!$CG24)</f>
        <v>1125.4302850413487</v>
      </c>
      <c r="X24" s="202">
        <f>'Python Migration Matrix'!X24 * ('Out-Mig Pop Extrapolation'!$CH24 / 'Out-Mig Pop Extrapolation'!$CG24)</f>
        <v>6291.7756092862801</v>
      </c>
      <c r="Y24" s="202">
        <f>'Python Migration Matrix'!Y24 * ('Out-Mig Pop Extrapolation'!$CH24 / 'Out-Mig Pop Extrapolation'!$CG24)</f>
        <v>14657.178672900714</v>
      </c>
      <c r="Z24" s="202">
        <f>'Python Migration Matrix'!Z24 * ('Out-Mig Pop Extrapolation'!$CH24 / 'Out-Mig Pop Extrapolation'!$CG24)</f>
        <v>3952.2984813263115</v>
      </c>
      <c r="AA24" s="202">
        <f>'Python Migration Matrix'!AA24 * ('Out-Mig Pop Extrapolation'!$CH24 / 'Out-Mig Pop Extrapolation'!$CG24)</f>
        <v>0</v>
      </c>
      <c r="AB24" s="202">
        <f>'Python Migration Matrix'!AB24 * ('Out-Mig Pop Extrapolation'!$CH24 / 'Out-Mig Pop Extrapolation'!$CG24)</f>
        <v>0</v>
      </c>
      <c r="AC24" s="202">
        <f>'Python Migration Matrix'!AC24 * ('Out-Mig Pop Extrapolation'!$CH24 / 'Out-Mig Pop Extrapolation'!$CG24)</f>
        <v>79.754902089544402</v>
      </c>
      <c r="AD24" s="202">
        <f>'Python Migration Matrix'!AD24 * ('Out-Mig Pop Extrapolation'!$CH24 / 'Out-Mig Pop Extrapolation'!$CG24)</f>
        <v>88.616557877271561</v>
      </c>
      <c r="AE24" s="202">
        <f>'Python Migration Matrix'!AE24 * ('Out-Mig Pop Extrapolation'!$CH24 / 'Out-Mig Pop Extrapolation'!$CG24)</f>
        <v>292.43464099499613</v>
      </c>
      <c r="AF24" s="202">
        <f>'Python Migration Matrix'!AF24 * ('Out-Mig Pop Extrapolation'!$CH24 / 'Out-Mig Pop Extrapolation'!$CG24)</f>
        <v>17.723311575454311</v>
      </c>
      <c r="AG24" s="202">
        <f>'Python Migration Matrix'!AG24 * ('Out-Mig Pop Extrapolation'!$CH24 / 'Out-Mig Pop Extrapolation'!$CG24)</f>
        <v>0</v>
      </c>
      <c r="AH24" s="202">
        <f>'Python Migration Matrix'!AH24 * ('Out-Mig Pop Extrapolation'!$CH24 / 'Out-Mig Pop Extrapolation'!$CG24)</f>
        <v>8.8616557877271553</v>
      </c>
      <c r="AI24" s="202">
        <f>'Python Migration Matrix'!AI24 * ('Out-Mig Pop Extrapolation'!$CH24 / 'Out-Mig Pop Extrapolation'!$CG24)</f>
        <v>460.80610096181209</v>
      </c>
      <c r="AJ24" s="202">
        <f>'Python Migration Matrix'!AJ24 * ('Out-Mig Pop Extrapolation'!$CH24 / 'Out-Mig Pop Extrapolation'!$CG24)</f>
        <v>274.71132941954181</v>
      </c>
      <c r="AK24" s="202">
        <f>'Python Migration Matrix'!AK24 * ('Out-Mig Pop Extrapolation'!$CH24 / 'Out-Mig Pop Extrapolation'!$CG24)</f>
        <v>425.35947781090346</v>
      </c>
      <c r="AL24" s="202">
        <f>'Python Migration Matrix'!AL24 * ('Out-Mig Pop Extrapolation'!$CH24 / 'Out-Mig Pop Extrapolation'!$CG24)</f>
        <v>283.57298520726897</v>
      </c>
      <c r="AM24" s="202">
        <f>'Python Migration Matrix'!AM24 * ('Out-Mig Pop Extrapolation'!$CH24 / 'Out-Mig Pop Extrapolation'!$CG24)</f>
        <v>425.35947781090346</v>
      </c>
      <c r="AN24" s="202">
        <f>'Python Migration Matrix'!AN24 * ('Out-Mig Pop Extrapolation'!$CH24 / 'Out-Mig Pop Extrapolation'!$CG24)</f>
        <v>948.19716928680566</v>
      </c>
      <c r="AO24" s="202">
        <f>'Python Migration Matrix'!AO24 * ('Out-Mig Pop Extrapolation'!$CH24 / 'Out-Mig Pop Extrapolation'!$CG24)</f>
        <v>0</v>
      </c>
      <c r="AP24" s="202">
        <f>'Python Migration Matrix'!AP24 * ('Out-Mig Pop Extrapolation'!$CH24 / 'Out-Mig Pop Extrapolation'!$CG24)</f>
        <v>26.584967363181466</v>
      </c>
      <c r="AQ24" s="202">
        <f>'Python Migration Matrix'!AQ24 * ('Out-Mig Pop Extrapolation'!$CH24 / 'Out-Mig Pop Extrapolation'!$CG24)</f>
        <v>239.2647062686332</v>
      </c>
      <c r="AR24" s="202">
        <f>'Python Migration Matrix'!AR24 * ('Out-Mig Pop Extrapolation'!$CH24 / 'Out-Mig Pop Extrapolation'!$CG24)</f>
        <v>531.69934726362931</v>
      </c>
      <c r="AS24" s="202">
        <f>'Python Migration Matrix'!AS24 * ('Out-Mig Pop Extrapolation'!$CH24 / 'Out-Mig Pop Extrapolation'!$CG24)</f>
        <v>0</v>
      </c>
      <c r="AT24" s="202">
        <f>'Python Migration Matrix'!AT24 * ('Out-Mig Pop Extrapolation'!$CH24 / 'Out-Mig Pop Extrapolation'!$CG24)</f>
        <v>194.95642732999741</v>
      </c>
      <c r="AU24" s="202">
        <f>'Python Migration Matrix'!AU24 * ('Out-Mig Pop Extrapolation'!$CH24 / 'Out-Mig Pop Extrapolation'!$CG24)</f>
        <v>97.478213664998705</v>
      </c>
      <c r="AV24" s="202">
        <f>'Python Migration Matrix'!AV24 * ('Out-Mig Pop Extrapolation'!$CH24 / 'Out-Mig Pop Extrapolation'!$CG24)</f>
        <v>4377.6579591372147</v>
      </c>
      <c r="AW24" s="202">
        <f>'Python Migration Matrix'!AW24 * ('Out-Mig Pop Extrapolation'!$CH24 / 'Out-Mig Pop Extrapolation'!$CG24)</f>
        <v>70.893246301817243</v>
      </c>
      <c r="AX24" s="202">
        <f>'Python Migration Matrix'!AX24 * ('Out-Mig Pop Extrapolation'!$CH24 / 'Out-Mig Pop Extrapolation'!$CG24)</f>
        <v>141.78649260363449</v>
      </c>
      <c r="AY24" s="202">
        <f>'Python Migration Matrix'!AY24 * ('Out-Mig Pop Extrapolation'!$CH24 / 'Out-Mig Pop Extrapolation'!$CG24)</f>
        <v>0</v>
      </c>
      <c r="AZ24" s="202">
        <f>'Python Migration Matrix'!AZ24 * ('Out-Mig Pop Extrapolation'!$CH24 / 'Out-Mig Pop Extrapolation'!$CG24)</f>
        <v>8.8616557877271553</v>
      </c>
      <c r="BA24" s="202">
        <f>'Python Migration Matrix'!BA24 * ('Out-Mig Pop Extrapolation'!$CH24 / 'Out-Mig Pop Extrapolation'!$CG24)</f>
        <v>0</v>
      </c>
      <c r="BB24" s="202">
        <f>'Python Migration Matrix'!BB24 * ('Out-Mig Pop Extrapolation'!$CH24 / 'Out-Mig Pop Extrapolation'!$CG24)</f>
        <v>26.584967363181466</v>
      </c>
      <c r="BC24" s="202">
        <f>'Python Migration Matrix'!BC24 * ('Out-Mig Pop Extrapolation'!$CH24 / 'Out-Mig Pop Extrapolation'!$CG24)</f>
        <v>115.20152524045302</v>
      </c>
      <c r="BD24" s="202">
        <f>'Python Migration Matrix'!BD24 * ('Out-Mig Pop Extrapolation'!$CH24 / 'Out-Mig Pop Extrapolation'!$CG24)</f>
        <v>53.169934726362932</v>
      </c>
      <c r="BE24" s="202">
        <f>'Python Migration Matrix'!BE24 * ('Out-Mig Pop Extrapolation'!$CH24 / 'Out-Mig Pop Extrapolation'!$CG24)</f>
        <v>389.91285465999482</v>
      </c>
      <c r="BF24" s="202">
        <f>'Python Migration Matrix'!BF24 * ('Out-Mig Pop Extrapolation'!$CH24 / 'Out-Mig Pop Extrapolation'!$CG24)</f>
        <v>0</v>
      </c>
      <c r="BG24" s="202">
        <f>'Python Migration Matrix'!BG24 * ('Out-Mig Pop Extrapolation'!$CH24 / 'Out-Mig Pop Extrapolation'!$CG24)</f>
        <v>141.78649260363449</v>
      </c>
      <c r="BH24" s="202">
        <f>'Python Migration Matrix'!BH24 * ('Out-Mig Pop Extrapolation'!$CH24 / 'Out-Mig Pop Extrapolation'!$CG24)</f>
        <v>35.446623150908621</v>
      </c>
      <c r="BI24" s="202">
        <f>'Python Migration Matrix'!BI24 * ('Out-Mig Pop Extrapolation'!$CH24 / 'Out-Mig Pop Extrapolation'!$CG24)</f>
        <v>132.92483681590733</v>
      </c>
      <c r="BJ24" s="202">
        <f>'Python Migration Matrix'!BJ24 * ('Out-Mig Pop Extrapolation'!$CH24 / 'Out-Mig Pop Extrapolation'!$CG24)</f>
        <v>26.584967363181466</v>
      </c>
      <c r="BK24" s="202">
        <f>'Python Migration Matrix'!BK24 * ('Out-Mig Pop Extrapolation'!$CH24 / 'Out-Mig Pop Extrapolation'!$CG24)</f>
        <v>53.169934726362932</v>
      </c>
      <c r="BL24" s="202">
        <f>'Python Migration Matrix'!BL24 * ('Out-Mig Pop Extrapolation'!$CH24 / 'Out-Mig Pop Extrapolation'!$CG24)</f>
        <v>2888.8997867990524</v>
      </c>
      <c r="BM24" s="202">
        <f>'Python Migration Matrix'!BM24 * ('Out-Mig Pop Extrapolation'!$CH24 / 'Out-Mig Pop Extrapolation'!$CG24)</f>
        <v>97.478213664998705</v>
      </c>
      <c r="BN24" s="202">
        <f>'Python Migration Matrix'!BN24 * ('Out-Mig Pop Extrapolation'!$CH24 / 'Out-Mig Pop Extrapolation'!$CG24)</f>
        <v>930.47385771135134</v>
      </c>
      <c r="BO24" s="202">
        <f>'Python Migration Matrix'!BO24 * ('Out-Mig Pop Extrapolation'!$CH24 / 'Out-Mig Pop Extrapolation'!$CG24)</f>
        <v>8.8616557877271553</v>
      </c>
      <c r="BP24" s="202">
        <f>'Python Migration Matrix'!BP24 * ('Out-Mig Pop Extrapolation'!$CH24 / 'Out-Mig Pop Extrapolation'!$CG24)</f>
        <v>372.1895430845405</v>
      </c>
      <c r="BQ24" s="202">
        <f>'Python Migration Matrix'!BQ24 * ('Out-Mig Pop Extrapolation'!$CH24 / 'Out-Mig Pop Extrapolation'!$CG24)</f>
        <v>1364.694991309982</v>
      </c>
      <c r="BR24" s="202">
        <f>'Python Migration Matrix'!BR24 * ('Out-Mig Pop Extrapolation'!$CH24 / 'Out-Mig Pop Extrapolation'!$CG24)</f>
        <v>62.031590514090084</v>
      </c>
      <c r="BS24" s="202">
        <f>'Python Migration Matrix'!BS24 * ('Out-Mig Pop Extrapolation'!$CH24 / 'Out-Mig Pop Extrapolation'!$CG24)</f>
        <v>106.33986945272586</v>
      </c>
      <c r="BT24" s="202">
        <f>'Python Migration Matrix'!BT24 * ('Out-Mig Pop Extrapolation'!$CH24 / 'Out-Mig Pop Extrapolation'!$CG24)</f>
        <v>17.723311575454311</v>
      </c>
      <c r="BU24" s="202">
        <f>'Python Migration Matrix'!BU24 * ('Out-Mig Pop Extrapolation'!$CH24 / 'Out-Mig Pop Extrapolation'!$CG24)</f>
        <v>203.81808311772457</v>
      </c>
      <c r="BV24" s="202">
        <f>'Python Migration Matrix'!BV24 * ('Out-Mig Pop Extrapolation'!$CH24 / 'Out-Mig Pop Extrapolation'!$CG24)</f>
        <v>708.93246301817248</v>
      </c>
      <c r="BW24" s="202">
        <f>'Python Migration Matrix'!BW24 * ('Out-Mig Pop Extrapolation'!$CH24 / 'Out-Mig Pop Extrapolation'!$CG24)</f>
        <v>664.62418407953669</v>
      </c>
      <c r="BX24" s="202">
        <f>'Python Migration Matrix'!BX24 * ('Out-Mig Pop Extrapolation'!$CH24 / 'Out-Mig Pop Extrapolation'!$CG24)</f>
        <v>407.63616623544914</v>
      </c>
      <c r="BY24" s="202">
        <f>'Python Migration Matrix'!BY24 * ('Out-Mig Pop Extrapolation'!$CH24 / 'Out-Mig Pop Extrapolation'!$CG24)</f>
        <v>611.45424935317374</v>
      </c>
      <c r="BZ24" s="202">
        <f>'Python Migration Matrix'!BZ24 * ('Out-Mig Pop Extrapolation'!$CH24 / 'Out-Mig Pop Extrapolation'!$CG24)</f>
        <v>0</v>
      </c>
      <c r="CA24" s="202">
        <f>'Python Migration Matrix'!CA24 * ('Out-Mig Pop Extrapolation'!$CH24 / 'Out-Mig Pop Extrapolation'!$CG24)</f>
        <v>26.584967363181466</v>
      </c>
      <c r="CB24" s="202">
        <f>'Python Migration Matrix'!CB24 * ('Out-Mig Pop Extrapolation'!$CH24 / 'Out-Mig Pop Extrapolation'!$CG24)</f>
        <v>8.8616557877271553</v>
      </c>
      <c r="CC24" s="202">
        <f>'Python Migration Matrix'!CC24 * ('Out-Mig Pop Extrapolation'!$CH24 / 'Out-Mig Pop Extrapolation'!$CG24)</f>
        <v>629.17756092862805</v>
      </c>
      <c r="CD24" s="202">
        <f>'Python Migration Matrix'!CD24 * ('Out-Mig Pop Extrapolation'!$CH24 / 'Out-Mig Pop Extrapolation'!$CG24)</f>
        <v>8.8616557877271553</v>
      </c>
      <c r="CE24" s="202">
        <f>'Python Migration Matrix'!CE24 * ('Out-Mig Pop Extrapolation'!$CH24 / 'Out-Mig Pop Extrapolation'!$CG24)</f>
        <v>2277.4455374458789</v>
      </c>
      <c r="CF24" s="202">
        <f>'Python Migration Matrix'!CF24 * ('Out-Mig Pop Extrapolation'!$CH24 / 'Out-Mig Pop Extrapolation'!$CG24)</f>
        <v>3907.9902023876757</v>
      </c>
      <c r="CG24" s="202">
        <v>228423</v>
      </c>
      <c r="CH24" s="205">
        <v>2024206</v>
      </c>
    </row>
    <row r="25" spans="1:86">
      <c r="A25" s="166" t="s">
        <v>2203</v>
      </c>
      <c r="B25" s="202">
        <f>'Python Migration Matrix'!B25 * ('Out-Mig Pop Extrapolation'!$CH25 / 'Out-Mig Pop Extrapolation'!$CG25)</f>
        <v>0</v>
      </c>
      <c r="C25" s="202">
        <f>'Python Migration Matrix'!C25 * ('Out-Mig Pop Extrapolation'!$CH25 / 'Out-Mig Pop Extrapolation'!$CG25)</f>
        <v>20.260607483951777</v>
      </c>
      <c r="D25" s="202">
        <f>'Python Migration Matrix'!D25 * ('Out-Mig Pop Extrapolation'!$CH25 / 'Out-Mig Pop Extrapolation'!$CG25)</f>
        <v>162.08485987161421</v>
      </c>
      <c r="E25" s="202">
        <f>'Python Migration Matrix'!E25 * ('Out-Mig Pop Extrapolation'!$CH25 / 'Out-Mig Pop Extrapolation'!$CG25)</f>
        <v>10.130303741975888</v>
      </c>
      <c r="F25" s="202">
        <f>'Python Migration Matrix'!F25 * ('Out-Mig Pop Extrapolation'!$CH25 / 'Out-Mig Pop Extrapolation'!$CG25)</f>
        <v>60.781822451855334</v>
      </c>
      <c r="G25" s="202">
        <f>'Python Migration Matrix'!G25 * ('Out-Mig Pop Extrapolation'!$CH25 / 'Out-Mig Pop Extrapolation'!$CG25)</f>
        <v>0</v>
      </c>
      <c r="H25" s="202">
        <f>'Python Migration Matrix'!H25 * ('Out-Mig Pop Extrapolation'!$CH25 / 'Out-Mig Pop Extrapolation'!$CG25)</f>
        <v>10.130303741975888</v>
      </c>
      <c r="I25" s="202">
        <f>'Python Migration Matrix'!I25 * ('Out-Mig Pop Extrapolation'!$CH25 / 'Out-Mig Pop Extrapolation'!$CG25)</f>
        <v>0</v>
      </c>
      <c r="J25" s="202">
        <f>'Python Migration Matrix'!J25 * ('Out-Mig Pop Extrapolation'!$CH25 / 'Out-Mig Pop Extrapolation'!$CG25)</f>
        <v>0</v>
      </c>
      <c r="K25" s="202">
        <f>'Python Migration Matrix'!K25 * ('Out-Mig Pop Extrapolation'!$CH25 / 'Out-Mig Pop Extrapolation'!$CG25)</f>
        <v>40.521214967903553</v>
      </c>
      <c r="L25" s="202">
        <f>'Python Migration Matrix'!L25 * ('Out-Mig Pop Extrapolation'!$CH25 / 'Out-Mig Pop Extrapolation'!$CG25)</f>
        <v>0</v>
      </c>
      <c r="M25" s="202">
        <f>'Python Migration Matrix'!M25 * ('Out-Mig Pop Extrapolation'!$CH25 / 'Out-Mig Pop Extrapolation'!$CG25)</f>
        <v>141.82425238766243</v>
      </c>
      <c r="N25" s="202">
        <f>'Python Migration Matrix'!N25 * ('Out-Mig Pop Extrapolation'!$CH25 / 'Out-Mig Pop Extrapolation'!$CG25)</f>
        <v>70.912126193831213</v>
      </c>
      <c r="O25" s="202">
        <f>'Python Migration Matrix'!O25 * ('Out-Mig Pop Extrapolation'!$CH25 / 'Out-Mig Pop Extrapolation'!$CG25)</f>
        <v>30.390911225927667</v>
      </c>
      <c r="P25" s="202">
        <f>'Python Migration Matrix'!P25 * ('Out-Mig Pop Extrapolation'!$CH25 / 'Out-Mig Pop Extrapolation'!$CG25)</f>
        <v>30.390911225927667</v>
      </c>
      <c r="Q25" s="202">
        <f>'Python Migration Matrix'!Q25 * ('Out-Mig Pop Extrapolation'!$CH25 / 'Out-Mig Pop Extrapolation'!$CG25)</f>
        <v>0</v>
      </c>
      <c r="R25" s="202">
        <f>'Python Migration Matrix'!R25 * ('Out-Mig Pop Extrapolation'!$CH25 / 'Out-Mig Pop Extrapolation'!$CG25)</f>
        <v>0</v>
      </c>
      <c r="S25" s="202">
        <f>'Python Migration Matrix'!S25 * ('Out-Mig Pop Extrapolation'!$CH25 / 'Out-Mig Pop Extrapolation'!$CG25)</f>
        <v>0</v>
      </c>
      <c r="T25" s="202">
        <f>'Python Migration Matrix'!T25 * ('Out-Mig Pop Extrapolation'!$CH25 / 'Out-Mig Pop Extrapolation'!$CG25)</f>
        <v>0</v>
      </c>
      <c r="U25" s="202">
        <f>'Python Migration Matrix'!U25 * ('Out-Mig Pop Extrapolation'!$CH25 / 'Out-Mig Pop Extrapolation'!$CG25)</f>
        <v>10.130303741975888</v>
      </c>
      <c r="V25" s="202">
        <f>'Python Migration Matrix'!V25 * ('Out-Mig Pop Extrapolation'!$CH25 / 'Out-Mig Pop Extrapolation'!$CG25)</f>
        <v>50.65151870987944</v>
      </c>
      <c r="W25" s="202">
        <f>'Python Migration Matrix'!W25 * ('Out-Mig Pop Extrapolation'!$CH25 / 'Out-Mig Pop Extrapolation'!$CG25)</f>
        <v>162.08485987161421</v>
      </c>
      <c r="X25" s="202">
        <f>'Python Migration Matrix'!X25 * ('Out-Mig Pop Extrapolation'!$CH25 / 'Out-Mig Pop Extrapolation'!$CG25)</f>
        <v>840.81521058399869</v>
      </c>
      <c r="Y25" s="202">
        <f>'Python Migration Matrix'!Y25 * ('Out-Mig Pop Extrapolation'!$CH25 / 'Out-Mig Pop Extrapolation'!$CG25)</f>
        <v>1610.7182949741662</v>
      </c>
      <c r="Z25" s="202">
        <f>'Python Migration Matrix'!Z25 * ('Out-Mig Pop Extrapolation'!$CH25 / 'Out-Mig Pop Extrapolation'!$CG25)</f>
        <v>2238.7971269766713</v>
      </c>
      <c r="AA25" s="202">
        <f>'Python Migration Matrix'!AA25 * ('Out-Mig Pop Extrapolation'!$CH25 / 'Out-Mig Pop Extrapolation'!$CG25)</f>
        <v>0</v>
      </c>
      <c r="AB25" s="202">
        <f>'Python Migration Matrix'!AB25 * ('Out-Mig Pop Extrapolation'!$CH25 / 'Out-Mig Pop Extrapolation'!$CG25)</f>
        <v>0</v>
      </c>
      <c r="AC25" s="202">
        <f>'Python Migration Matrix'!AC25 * ('Out-Mig Pop Extrapolation'!$CH25 / 'Out-Mig Pop Extrapolation'!$CG25)</f>
        <v>20.260607483951777</v>
      </c>
      <c r="AD25" s="202">
        <f>'Python Migration Matrix'!AD25 * ('Out-Mig Pop Extrapolation'!$CH25 / 'Out-Mig Pop Extrapolation'!$CG25)</f>
        <v>0</v>
      </c>
      <c r="AE25" s="202">
        <f>'Python Migration Matrix'!AE25 * ('Out-Mig Pop Extrapolation'!$CH25 / 'Out-Mig Pop Extrapolation'!$CG25)</f>
        <v>0</v>
      </c>
      <c r="AF25" s="202">
        <f>'Python Migration Matrix'!AF25 * ('Out-Mig Pop Extrapolation'!$CH25 / 'Out-Mig Pop Extrapolation'!$CG25)</f>
        <v>30.390911225927667</v>
      </c>
      <c r="AG25" s="202">
        <f>'Python Migration Matrix'!AG25 * ('Out-Mig Pop Extrapolation'!$CH25 / 'Out-Mig Pop Extrapolation'!$CG25)</f>
        <v>0</v>
      </c>
      <c r="AH25" s="202">
        <f>'Python Migration Matrix'!AH25 * ('Out-Mig Pop Extrapolation'!$CH25 / 'Out-Mig Pop Extrapolation'!$CG25)</f>
        <v>10.130303741975888</v>
      </c>
      <c r="AI25" s="202">
        <f>'Python Migration Matrix'!AI25 * ('Out-Mig Pop Extrapolation'!$CH25 / 'Out-Mig Pop Extrapolation'!$CG25)</f>
        <v>141.82425238766243</v>
      </c>
      <c r="AJ25" s="202">
        <f>'Python Migration Matrix'!AJ25 * ('Out-Mig Pop Extrapolation'!$CH25 / 'Out-Mig Pop Extrapolation'!$CG25)</f>
        <v>20.260607483951777</v>
      </c>
      <c r="AK25" s="202">
        <f>'Python Migration Matrix'!AK25 * ('Out-Mig Pop Extrapolation'!$CH25 / 'Out-Mig Pop Extrapolation'!$CG25)</f>
        <v>30.390911225927667</v>
      </c>
      <c r="AL25" s="202">
        <f>'Python Migration Matrix'!AL25 * ('Out-Mig Pop Extrapolation'!$CH25 / 'Out-Mig Pop Extrapolation'!$CG25)</f>
        <v>91.172733677783</v>
      </c>
      <c r="AM25" s="202">
        <f>'Python Migration Matrix'!AM25 * ('Out-Mig Pop Extrapolation'!$CH25 / 'Out-Mig Pop Extrapolation'!$CG25)</f>
        <v>0</v>
      </c>
      <c r="AN25" s="202">
        <f>'Python Migration Matrix'!AN25 * ('Out-Mig Pop Extrapolation'!$CH25 / 'Out-Mig Pop Extrapolation'!$CG25)</f>
        <v>91.172733677783</v>
      </c>
      <c r="AO25" s="202">
        <f>'Python Migration Matrix'!AO25 * ('Out-Mig Pop Extrapolation'!$CH25 / 'Out-Mig Pop Extrapolation'!$CG25)</f>
        <v>0</v>
      </c>
      <c r="AP25" s="202">
        <f>'Python Migration Matrix'!AP25 * ('Out-Mig Pop Extrapolation'!$CH25 / 'Out-Mig Pop Extrapolation'!$CG25)</f>
        <v>0</v>
      </c>
      <c r="AQ25" s="202">
        <f>'Python Migration Matrix'!AQ25 * ('Out-Mig Pop Extrapolation'!$CH25 / 'Out-Mig Pop Extrapolation'!$CG25)</f>
        <v>20.260607483951777</v>
      </c>
      <c r="AR25" s="202">
        <f>'Python Migration Matrix'!AR25 * ('Out-Mig Pop Extrapolation'!$CH25 / 'Out-Mig Pop Extrapolation'!$CG25)</f>
        <v>0</v>
      </c>
      <c r="AS25" s="202">
        <f>'Python Migration Matrix'!AS25 * ('Out-Mig Pop Extrapolation'!$CH25 / 'Out-Mig Pop Extrapolation'!$CG25)</f>
        <v>0</v>
      </c>
      <c r="AT25" s="202">
        <f>'Python Migration Matrix'!AT25 * ('Out-Mig Pop Extrapolation'!$CH25 / 'Out-Mig Pop Extrapolation'!$CG25)</f>
        <v>0</v>
      </c>
      <c r="AU25" s="202">
        <f>'Python Migration Matrix'!AU25 * ('Out-Mig Pop Extrapolation'!$CH25 / 'Out-Mig Pop Extrapolation'!$CG25)</f>
        <v>40.521214967903553</v>
      </c>
      <c r="AV25" s="202">
        <f>'Python Migration Matrix'!AV25 * ('Out-Mig Pop Extrapolation'!$CH25 / 'Out-Mig Pop Extrapolation'!$CG25)</f>
        <v>182.345467355566</v>
      </c>
      <c r="AW25" s="202">
        <f>'Python Migration Matrix'!AW25 * ('Out-Mig Pop Extrapolation'!$CH25 / 'Out-Mig Pop Extrapolation'!$CG25)</f>
        <v>0</v>
      </c>
      <c r="AX25" s="202">
        <f>'Python Migration Matrix'!AX25 * ('Out-Mig Pop Extrapolation'!$CH25 / 'Out-Mig Pop Extrapolation'!$CG25)</f>
        <v>0</v>
      </c>
      <c r="AY25" s="202">
        <f>'Python Migration Matrix'!AY25 * ('Out-Mig Pop Extrapolation'!$CH25 / 'Out-Mig Pop Extrapolation'!$CG25)</f>
        <v>10.130303741975888</v>
      </c>
      <c r="AZ25" s="202">
        <f>'Python Migration Matrix'!AZ25 * ('Out-Mig Pop Extrapolation'!$CH25 / 'Out-Mig Pop Extrapolation'!$CG25)</f>
        <v>0</v>
      </c>
      <c r="BA25" s="202">
        <f>'Python Migration Matrix'!BA25 * ('Out-Mig Pop Extrapolation'!$CH25 / 'Out-Mig Pop Extrapolation'!$CG25)</f>
        <v>0</v>
      </c>
      <c r="BB25" s="202">
        <f>'Python Migration Matrix'!BB25 * ('Out-Mig Pop Extrapolation'!$CH25 / 'Out-Mig Pop Extrapolation'!$CG25)</f>
        <v>0</v>
      </c>
      <c r="BC25" s="202">
        <f>'Python Migration Matrix'!BC25 * ('Out-Mig Pop Extrapolation'!$CH25 / 'Out-Mig Pop Extrapolation'!$CG25)</f>
        <v>10.130303741975888</v>
      </c>
      <c r="BD25" s="202">
        <f>'Python Migration Matrix'!BD25 * ('Out-Mig Pop Extrapolation'!$CH25 / 'Out-Mig Pop Extrapolation'!$CG25)</f>
        <v>10.130303741975888</v>
      </c>
      <c r="BE25" s="202">
        <f>'Python Migration Matrix'!BE25 * ('Out-Mig Pop Extrapolation'!$CH25 / 'Out-Mig Pop Extrapolation'!$CG25)</f>
        <v>50.65151870987944</v>
      </c>
      <c r="BF25" s="202">
        <f>'Python Migration Matrix'!BF25 * ('Out-Mig Pop Extrapolation'!$CH25 / 'Out-Mig Pop Extrapolation'!$CG25)</f>
        <v>0</v>
      </c>
      <c r="BG25" s="202">
        <f>'Python Migration Matrix'!BG25 * ('Out-Mig Pop Extrapolation'!$CH25 / 'Out-Mig Pop Extrapolation'!$CG25)</f>
        <v>30.390911225927667</v>
      </c>
      <c r="BH25" s="202">
        <f>'Python Migration Matrix'!BH25 * ('Out-Mig Pop Extrapolation'!$CH25 / 'Out-Mig Pop Extrapolation'!$CG25)</f>
        <v>0</v>
      </c>
      <c r="BI25" s="202">
        <f>'Python Migration Matrix'!BI25 * ('Out-Mig Pop Extrapolation'!$CH25 / 'Out-Mig Pop Extrapolation'!$CG25)</f>
        <v>50.65151870987944</v>
      </c>
      <c r="BJ25" s="202">
        <f>'Python Migration Matrix'!BJ25 * ('Out-Mig Pop Extrapolation'!$CH25 / 'Out-Mig Pop Extrapolation'!$CG25)</f>
        <v>0</v>
      </c>
      <c r="BK25" s="202">
        <f>'Python Migration Matrix'!BK25 * ('Out-Mig Pop Extrapolation'!$CH25 / 'Out-Mig Pop Extrapolation'!$CG25)</f>
        <v>0</v>
      </c>
      <c r="BL25" s="202">
        <f>'Python Migration Matrix'!BL25 * ('Out-Mig Pop Extrapolation'!$CH25 / 'Out-Mig Pop Extrapolation'!$CG25)</f>
        <v>324.16971974322843</v>
      </c>
      <c r="BM25" s="202">
        <f>'Python Migration Matrix'!BM25 * ('Out-Mig Pop Extrapolation'!$CH25 / 'Out-Mig Pop Extrapolation'!$CG25)</f>
        <v>0</v>
      </c>
      <c r="BN25" s="202">
        <f>'Python Migration Matrix'!BN25 * ('Out-Mig Pop Extrapolation'!$CH25 / 'Out-Mig Pop Extrapolation'!$CG25)</f>
        <v>50.65151870987944</v>
      </c>
      <c r="BO25" s="202">
        <f>'Python Migration Matrix'!BO25 * ('Out-Mig Pop Extrapolation'!$CH25 / 'Out-Mig Pop Extrapolation'!$CG25)</f>
        <v>0</v>
      </c>
      <c r="BP25" s="202">
        <f>'Python Migration Matrix'!BP25 * ('Out-Mig Pop Extrapolation'!$CH25 / 'Out-Mig Pop Extrapolation'!$CG25)</f>
        <v>50.65151870987944</v>
      </c>
      <c r="BQ25" s="202">
        <f>'Python Migration Matrix'!BQ25 * ('Out-Mig Pop Extrapolation'!$CH25 / 'Out-Mig Pop Extrapolation'!$CG25)</f>
        <v>384.95154219508373</v>
      </c>
      <c r="BR25" s="202">
        <f>'Python Migration Matrix'!BR25 * ('Out-Mig Pop Extrapolation'!$CH25 / 'Out-Mig Pop Extrapolation'!$CG25)</f>
        <v>0</v>
      </c>
      <c r="BS25" s="202">
        <f>'Python Migration Matrix'!BS25 * ('Out-Mig Pop Extrapolation'!$CH25 / 'Out-Mig Pop Extrapolation'!$CG25)</f>
        <v>10.130303741975888</v>
      </c>
      <c r="BT25" s="202">
        <f>'Python Migration Matrix'!BT25 * ('Out-Mig Pop Extrapolation'!$CH25 / 'Out-Mig Pop Extrapolation'!$CG25)</f>
        <v>0</v>
      </c>
      <c r="BU25" s="202">
        <f>'Python Migration Matrix'!BU25 * ('Out-Mig Pop Extrapolation'!$CH25 / 'Out-Mig Pop Extrapolation'!$CG25)</f>
        <v>10.130303741975888</v>
      </c>
      <c r="BV25" s="202">
        <f>'Python Migration Matrix'!BV25 * ('Out-Mig Pop Extrapolation'!$CH25 / 'Out-Mig Pop Extrapolation'!$CG25)</f>
        <v>151.95455612963832</v>
      </c>
      <c r="BW25" s="202">
        <f>'Python Migration Matrix'!BW25 * ('Out-Mig Pop Extrapolation'!$CH25 / 'Out-Mig Pop Extrapolation'!$CG25)</f>
        <v>111.43334116173477</v>
      </c>
      <c r="BX25" s="202">
        <f>'Python Migration Matrix'!BX25 * ('Out-Mig Pop Extrapolation'!$CH25 / 'Out-Mig Pop Extrapolation'!$CG25)</f>
        <v>141.82425238766243</v>
      </c>
      <c r="BY25" s="202">
        <f>'Python Migration Matrix'!BY25 * ('Out-Mig Pop Extrapolation'!$CH25 / 'Out-Mig Pop Extrapolation'!$CG25)</f>
        <v>60.781822451855334</v>
      </c>
      <c r="BZ25" s="202">
        <f>'Python Migration Matrix'!BZ25 * ('Out-Mig Pop Extrapolation'!$CH25 / 'Out-Mig Pop Extrapolation'!$CG25)</f>
        <v>0</v>
      </c>
      <c r="CA25" s="202">
        <f>'Python Migration Matrix'!CA25 * ('Out-Mig Pop Extrapolation'!$CH25 / 'Out-Mig Pop Extrapolation'!$CG25)</f>
        <v>0</v>
      </c>
      <c r="CB25" s="202">
        <f>'Python Migration Matrix'!CB25 * ('Out-Mig Pop Extrapolation'!$CH25 / 'Out-Mig Pop Extrapolation'!$CG25)</f>
        <v>0</v>
      </c>
      <c r="CC25" s="202">
        <f>'Python Migration Matrix'!CC25 * ('Out-Mig Pop Extrapolation'!$CH25 / 'Out-Mig Pop Extrapolation'!$CG25)</f>
        <v>131.69394864568656</v>
      </c>
      <c r="CD25" s="202">
        <f>'Python Migration Matrix'!CD25 * ('Out-Mig Pop Extrapolation'!$CH25 / 'Out-Mig Pop Extrapolation'!$CG25)</f>
        <v>0</v>
      </c>
      <c r="CE25" s="202">
        <f>'Python Migration Matrix'!CE25 * ('Out-Mig Pop Extrapolation'!$CH25 / 'Out-Mig Pop Extrapolation'!$CG25)</f>
        <v>577.42731329262563</v>
      </c>
      <c r="CF25" s="202">
        <f>'Python Migration Matrix'!CF25 * ('Out-Mig Pop Extrapolation'!$CH25 / 'Out-Mig Pop Extrapolation'!$CG25)</f>
        <v>769.90308439016746</v>
      </c>
      <c r="CG25" s="202">
        <v>51096</v>
      </c>
      <c r="CH25" s="250">
        <v>517618</v>
      </c>
    </row>
    <row r="26" spans="1:86">
      <c r="A26" s="166" t="s">
        <v>2204</v>
      </c>
      <c r="B26" s="202">
        <f>'Python Migration Matrix'!B26 * ('Out-Mig Pop Extrapolation'!$CH26 / 'Out-Mig Pop Extrapolation'!$CG26)</f>
        <v>0</v>
      </c>
      <c r="C26" s="202">
        <f>'Python Migration Matrix'!C26 * ('Out-Mig Pop Extrapolation'!$CH26 / 'Out-Mig Pop Extrapolation'!$CG26)</f>
        <v>0</v>
      </c>
      <c r="D26" s="202">
        <f>'Python Migration Matrix'!D26 * ('Out-Mig Pop Extrapolation'!$CH26 / 'Out-Mig Pop Extrapolation'!$CG26)</f>
        <v>0</v>
      </c>
      <c r="E26" s="202">
        <f>'Python Migration Matrix'!E26 * ('Out-Mig Pop Extrapolation'!$CH26 / 'Out-Mig Pop Extrapolation'!$CG26)</f>
        <v>9.9778284438033644</v>
      </c>
      <c r="F26" s="202">
        <f>'Python Migration Matrix'!F26 * ('Out-Mig Pop Extrapolation'!$CH26 / 'Out-Mig Pop Extrapolation'!$CG26)</f>
        <v>0</v>
      </c>
      <c r="G26" s="202">
        <f>'Python Migration Matrix'!G26 * ('Out-Mig Pop Extrapolation'!$CH26 / 'Out-Mig Pop Extrapolation'!$CG26)</f>
        <v>0</v>
      </c>
      <c r="H26" s="202">
        <f>'Python Migration Matrix'!H26 * ('Out-Mig Pop Extrapolation'!$CH26 / 'Out-Mig Pop Extrapolation'!$CG26)</f>
        <v>0</v>
      </c>
      <c r="I26" s="202">
        <f>'Python Migration Matrix'!I26 * ('Out-Mig Pop Extrapolation'!$CH26 / 'Out-Mig Pop Extrapolation'!$CG26)</f>
        <v>59.866970662820187</v>
      </c>
      <c r="J26" s="202">
        <f>'Python Migration Matrix'!J26 * ('Out-Mig Pop Extrapolation'!$CH26 / 'Out-Mig Pop Extrapolation'!$CG26)</f>
        <v>0</v>
      </c>
      <c r="K26" s="202">
        <f>'Python Migration Matrix'!K26 * ('Out-Mig Pop Extrapolation'!$CH26 / 'Out-Mig Pop Extrapolation'!$CG26)</f>
        <v>59.866970662820187</v>
      </c>
      <c r="L26" s="202">
        <f>'Python Migration Matrix'!L26 * ('Out-Mig Pop Extrapolation'!$CH26 / 'Out-Mig Pop Extrapolation'!$CG26)</f>
        <v>0</v>
      </c>
      <c r="M26" s="202">
        <f>'Python Migration Matrix'!M26 * ('Out-Mig Pop Extrapolation'!$CH26 / 'Out-Mig Pop Extrapolation'!$CG26)</f>
        <v>59.866970662820187</v>
      </c>
      <c r="N26" s="202">
        <f>'Python Migration Matrix'!N26 * ('Out-Mig Pop Extrapolation'!$CH26 / 'Out-Mig Pop Extrapolation'!$CG26)</f>
        <v>0</v>
      </c>
      <c r="O26" s="202">
        <f>'Python Migration Matrix'!O26 * ('Out-Mig Pop Extrapolation'!$CH26 / 'Out-Mig Pop Extrapolation'!$CG26)</f>
        <v>369.17965242072449</v>
      </c>
      <c r="P26" s="202">
        <f>'Python Migration Matrix'!P26 * ('Out-Mig Pop Extrapolation'!$CH26 / 'Out-Mig Pop Extrapolation'!$CG26)</f>
        <v>9.9778284438033644</v>
      </c>
      <c r="Q26" s="202">
        <f>'Python Migration Matrix'!Q26 * ('Out-Mig Pop Extrapolation'!$CH26 / 'Out-Mig Pop Extrapolation'!$CG26)</f>
        <v>0</v>
      </c>
      <c r="R26" s="202">
        <f>'Python Migration Matrix'!R26 * ('Out-Mig Pop Extrapolation'!$CH26 / 'Out-Mig Pop Extrapolation'!$CG26)</f>
        <v>0</v>
      </c>
      <c r="S26" s="202">
        <f>'Python Migration Matrix'!S26 * ('Out-Mig Pop Extrapolation'!$CH26 / 'Out-Mig Pop Extrapolation'!$CG26)</f>
        <v>0</v>
      </c>
      <c r="T26" s="202">
        <f>'Python Migration Matrix'!T26 * ('Out-Mig Pop Extrapolation'!$CH26 / 'Out-Mig Pop Extrapolation'!$CG26)</f>
        <v>0</v>
      </c>
      <c r="U26" s="202">
        <f>'Python Migration Matrix'!U26 * ('Out-Mig Pop Extrapolation'!$CH26 / 'Out-Mig Pop Extrapolation'!$CG26)</f>
        <v>39.911313775213458</v>
      </c>
      <c r="V26" s="202">
        <f>'Python Migration Matrix'!V26 * ('Out-Mig Pop Extrapolation'!$CH26 / 'Out-Mig Pop Extrapolation'!$CG26)</f>
        <v>518.84707907777499</v>
      </c>
      <c r="W26" s="202">
        <f>'Python Migration Matrix'!W26 * ('Out-Mig Pop Extrapolation'!$CH26 / 'Out-Mig Pop Extrapolation'!$CG26)</f>
        <v>99.778284438033637</v>
      </c>
      <c r="X26" s="202">
        <f>'Python Migration Matrix'!X26 * ('Out-Mig Pop Extrapolation'!$CH26 / 'Out-Mig Pop Extrapolation'!$CG26)</f>
        <v>0</v>
      </c>
      <c r="Y26" s="202">
        <f>'Python Migration Matrix'!Y26 * ('Out-Mig Pop Extrapolation'!$CH26 / 'Out-Mig Pop Extrapolation'!$CG26)</f>
        <v>9.9778284438033644</v>
      </c>
      <c r="Z26" s="202">
        <f>'Python Migration Matrix'!Z26 * ('Out-Mig Pop Extrapolation'!$CH26 / 'Out-Mig Pop Extrapolation'!$CG26)</f>
        <v>0</v>
      </c>
      <c r="AA26" s="202">
        <f>'Python Migration Matrix'!AA26 * ('Out-Mig Pop Extrapolation'!$CH26 / 'Out-Mig Pop Extrapolation'!$CG26)</f>
        <v>2235.0335714119537</v>
      </c>
      <c r="AB26" s="202">
        <f>'Python Migration Matrix'!AB26 * ('Out-Mig Pop Extrapolation'!$CH26 / 'Out-Mig Pop Extrapolation'!$CG26)</f>
        <v>0</v>
      </c>
      <c r="AC26" s="202">
        <f>'Python Migration Matrix'!AC26 * ('Out-Mig Pop Extrapolation'!$CH26 / 'Out-Mig Pop Extrapolation'!$CG26)</f>
        <v>19.955656887606729</v>
      </c>
      <c r="AD26" s="202">
        <f>'Python Migration Matrix'!AD26 * ('Out-Mig Pop Extrapolation'!$CH26 / 'Out-Mig Pop Extrapolation'!$CG26)</f>
        <v>0</v>
      </c>
      <c r="AE26" s="202">
        <f>'Python Migration Matrix'!AE26 * ('Out-Mig Pop Extrapolation'!$CH26 / 'Out-Mig Pop Extrapolation'!$CG26)</f>
        <v>29.933485331410093</v>
      </c>
      <c r="AF26" s="202">
        <f>'Python Migration Matrix'!AF26 * ('Out-Mig Pop Extrapolation'!$CH26 / 'Out-Mig Pop Extrapolation'!$CG26)</f>
        <v>0</v>
      </c>
      <c r="AG26" s="202">
        <f>'Python Migration Matrix'!AG26 * ('Out-Mig Pop Extrapolation'!$CH26 / 'Out-Mig Pop Extrapolation'!$CG26)</f>
        <v>0</v>
      </c>
      <c r="AH26" s="202">
        <f>'Python Migration Matrix'!AH26 * ('Out-Mig Pop Extrapolation'!$CH26 / 'Out-Mig Pop Extrapolation'!$CG26)</f>
        <v>9.9778284438033644</v>
      </c>
      <c r="AI26" s="202">
        <f>'Python Migration Matrix'!AI26 * ('Out-Mig Pop Extrapolation'!$CH26 / 'Out-Mig Pop Extrapolation'!$CG26)</f>
        <v>139.68959821324711</v>
      </c>
      <c r="AJ26" s="202">
        <f>'Python Migration Matrix'!AJ26 * ('Out-Mig Pop Extrapolation'!$CH26 / 'Out-Mig Pop Extrapolation'!$CG26)</f>
        <v>29.933485331410093</v>
      </c>
      <c r="AK26" s="202">
        <f>'Python Migration Matrix'!AK26 * ('Out-Mig Pop Extrapolation'!$CH26 / 'Out-Mig Pop Extrapolation'!$CG26)</f>
        <v>9.9778284438033644</v>
      </c>
      <c r="AL26" s="202">
        <f>'Python Migration Matrix'!AL26 * ('Out-Mig Pop Extrapolation'!$CH26 / 'Out-Mig Pop Extrapolation'!$CG26)</f>
        <v>798.2262755042691</v>
      </c>
      <c r="AM26" s="202">
        <f>'Python Migration Matrix'!AM26 * ('Out-Mig Pop Extrapolation'!$CH26 / 'Out-Mig Pop Extrapolation'!$CG26)</f>
        <v>0</v>
      </c>
      <c r="AN26" s="202">
        <f>'Python Migration Matrix'!AN26 * ('Out-Mig Pop Extrapolation'!$CH26 / 'Out-Mig Pop Extrapolation'!$CG26)</f>
        <v>538.80273596538166</v>
      </c>
      <c r="AO26" s="202">
        <f>'Python Migration Matrix'!AO26 * ('Out-Mig Pop Extrapolation'!$CH26 / 'Out-Mig Pop Extrapolation'!$CG26)</f>
        <v>0</v>
      </c>
      <c r="AP26" s="202">
        <f>'Python Migration Matrix'!AP26 * ('Out-Mig Pop Extrapolation'!$CH26 / 'Out-Mig Pop Extrapolation'!$CG26)</f>
        <v>49.889142219016819</v>
      </c>
      <c r="AQ26" s="202">
        <f>'Python Migration Matrix'!AQ26 * ('Out-Mig Pop Extrapolation'!$CH26 / 'Out-Mig Pop Extrapolation'!$CG26)</f>
        <v>29.933485331410093</v>
      </c>
      <c r="AR26" s="202">
        <f>'Python Migration Matrix'!AR26 * ('Out-Mig Pop Extrapolation'!$CH26 / 'Out-Mig Pop Extrapolation'!$CG26)</f>
        <v>49.889142219016819</v>
      </c>
      <c r="AS26" s="202">
        <f>'Python Migration Matrix'!AS26 * ('Out-Mig Pop Extrapolation'!$CH26 / 'Out-Mig Pop Extrapolation'!$CG26)</f>
        <v>0</v>
      </c>
      <c r="AT26" s="202">
        <f>'Python Migration Matrix'!AT26 * ('Out-Mig Pop Extrapolation'!$CH26 / 'Out-Mig Pop Extrapolation'!$CG26)</f>
        <v>79.822627550426915</v>
      </c>
      <c r="AU26" s="202">
        <f>'Python Migration Matrix'!AU26 * ('Out-Mig Pop Extrapolation'!$CH26 / 'Out-Mig Pop Extrapolation'!$CG26)</f>
        <v>19.955656887606729</v>
      </c>
      <c r="AV26" s="202">
        <f>'Python Migration Matrix'!AV26 * ('Out-Mig Pop Extrapolation'!$CH26 / 'Out-Mig Pop Extrapolation'!$CG26)</f>
        <v>0</v>
      </c>
      <c r="AW26" s="202">
        <f>'Python Migration Matrix'!AW26 * ('Out-Mig Pop Extrapolation'!$CH26 / 'Out-Mig Pop Extrapolation'!$CG26)</f>
        <v>209.53439731987066</v>
      </c>
      <c r="AX26" s="202">
        <f>'Python Migration Matrix'!AX26 * ('Out-Mig Pop Extrapolation'!$CH26 / 'Out-Mig Pop Extrapolation'!$CG26)</f>
        <v>0</v>
      </c>
      <c r="AY26" s="202">
        <f>'Python Migration Matrix'!AY26 * ('Out-Mig Pop Extrapolation'!$CH26 / 'Out-Mig Pop Extrapolation'!$CG26)</f>
        <v>0</v>
      </c>
      <c r="AZ26" s="202">
        <f>'Python Migration Matrix'!AZ26 * ('Out-Mig Pop Extrapolation'!$CH26 / 'Out-Mig Pop Extrapolation'!$CG26)</f>
        <v>29.933485331410093</v>
      </c>
      <c r="BA26" s="202">
        <f>'Python Migration Matrix'!BA26 * ('Out-Mig Pop Extrapolation'!$CH26 / 'Out-Mig Pop Extrapolation'!$CG26)</f>
        <v>29.933485331410093</v>
      </c>
      <c r="BB26" s="202">
        <f>'Python Migration Matrix'!BB26 * ('Out-Mig Pop Extrapolation'!$CH26 / 'Out-Mig Pop Extrapolation'!$CG26)</f>
        <v>0</v>
      </c>
      <c r="BC26" s="202">
        <f>'Python Migration Matrix'!BC26 * ('Out-Mig Pop Extrapolation'!$CH26 / 'Out-Mig Pop Extrapolation'!$CG26)</f>
        <v>159.64525510085383</v>
      </c>
      <c r="BD26" s="202">
        <f>'Python Migration Matrix'!BD26 * ('Out-Mig Pop Extrapolation'!$CH26 / 'Out-Mig Pop Extrapolation'!$CG26)</f>
        <v>29.933485331410093</v>
      </c>
      <c r="BE26" s="202">
        <f>'Python Migration Matrix'!BE26 * ('Out-Mig Pop Extrapolation'!$CH26 / 'Out-Mig Pop Extrapolation'!$CG26)</f>
        <v>159.64525510085383</v>
      </c>
      <c r="BF26" s="202">
        <f>'Python Migration Matrix'!BF26 * ('Out-Mig Pop Extrapolation'!$CH26 / 'Out-Mig Pop Extrapolation'!$CG26)</f>
        <v>9.9778284438033644</v>
      </c>
      <c r="BG26" s="202">
        <f>'Python Migration Matrix'!BG26 * ('Out-Mig Pop Extrapolation'!$CH26 / 'Out-Mig Pop Extrapolation'!$CG26)</f>
        <v>618.62536351580854</v>
      </c>
      <c r="BH26" s="202">
        <f>'Python Migration Matrix'!BH26 * ('Out-Mig Pop Extrapolation'!$CH26 / 'Out-Mig Pop Extrapolation'!$CG26)</f>
        <v>0</v>
      </c>
      <c r="BI26" s="202">
        <f>'Python Migration Matrix'!BI26 * ('Out-Mig Pop Extrapolation'!$CH26 / 'Out-Mig Pop Extrapolation'!$CG26)</f>
        <v>548.78056440918499</v>
      </c>
      <c r="BJ26" s="202">
        <f>'Python Migration Matrix'!BJ26 * ('Out-Mig Pop Extrapolation'!$CH26 / 'Out-Mig Pop Extrapolation'!$CG26)</f>
        <v>0</v>
      </c>
      <c r="BK26" s="202">
        <f>'Python Migration Matrix'!BK26 * ('Out-Mig Pop Extrapolation'!$CH26 / 'Out-Mig Pop Extrapolation'!$CG26)</f>
        <v>39.911313775213458</v>
      </c>
      <c r="BL26" s="202">
        <f>'Python Migration Matrix'!BL26 * ('Out-Mig Pop Extrapolation'!$CH26 / 'Out-Mig Pop Extrapolation'!$CG26)</f>
        <v>9.9778284438033644</v>
      </c>
      <c r="BM26" s="202">
        <f>'Python Migration Matrix'!BM26 * ('Out-Mig Pop Extrapolation'!$CH26 / 'Out-Mig Pop Extrapolation'!$CG26)</f>
        <v>39.911313775213458</v>
      </c>
      <c r="BN26" s="202">
        <f>'Python Migration Matrix'!BN26 * ('Out-Mig Pop Extrapolation'!$CH26 / 'Out-Mig Pop Extrapolation'!$CG26)</f>
        <v>9.9778284438033644</v>
      </c>
      <c r="BO26" s="202">
        <f>'Python Migration Matrix'!BO26 * ('Out-Mig Pop Extrapolation'!$CH26 / 'Out-Mig Pop Extrapolation'!$CG26)</f>
        <v>0</v>
      </c>
      <c r="BP26" s="202">
        <f>'Python Migration Matrix'!BP26 * ('Out-Mig Pop Extrapolation'!$CH26 / 'Out-Mig Pop Extrapolation'!$CG26)</f>
        <v>19.955656887606729</v>
      </c>
      <c r="BQ26" s="202">
        <f>'Python Migration Matrix'!BQ26 * ('Out-Mig Pop Extrapolation'!$CH26 / 'Out-Mig Pop Extrapolation'!$CG26)</f>
        <v>39.911313775213458</v>
      </c>
      <c r="BR26" s="202">
        <f>'Python Migration Matrix'!BR26 * ('Out-Mig Pop Extrapolation'!$CH26 / 'Out-Mig Pop Extrapolation'!$CG26)</f>
        <v>39.911313775213458</v>
      </c>
      <c r="BS26" s="202">
        <f>'Python Migration Matrix'!BS26 * ('Out-Mig Pop Extrapolation'!$CH26 / 'Out-Mig Pop Extrapolation'!$CG26)</f>
        <v>0</v>
      </c>
      <c r="BT26" s="202">
        <f>'Python Migration Matrix'!BT26 * ('Out-Mig Pop Extrapolation'!$CH26 / 'Out-Mig Pop Extrapolation'!$CG26)</f>
        <v>129.71176976944375</v>
      </c>
      <c r="BU26" s="202">
        <f>'Python Migration Matrix'!BU26 * ('Out-Mig Pop Extrapolation'!$CH26 / 'Out-Mig Pop Extrapolation'!$CG26)</f>
        <v>59.866970662820187</v>
      </c>
      <c r="BV26" s="202">
        <f>'Python Migration Matrix'!BV26 * ('Out-Mig Pop Extrapolation'!$CH26 / 'Out-Mig Pop Extrapolation'!$CG26)</f>
        <v>69.844799106623555</v>
      </c>
      <c r="BW26" s="202">
        <f>'Python Migration Matrix'!BW26 * ('Out-Mig Pop Extrapolation'!$CH26 / 'Out-Mig Pop Extrapolation'!$CG26)</f>
        <v>1017.7385012679432</v>
      </c>
      <c r="BX26" s="202">
        <f>'Python Migration Matrix'!BX26 * ('Out-Mig Pop Extrapolation'!$CH26 / 'Out-Mig Pop Extrapolation'!$CG26)</f>
        <v>578.7140497405951</v>
      </c>
      <c r="BY26" s="202">
        <f>'Python Migration Matrix'!BY26 * ('Out-Mig Pop Extrapolation'!$CH26 / 'Out-Mig Pop Extrapolation'!$CG26)</f>
        <v>538.80273596538166</v>
      </c>
      <c r="BZ26" s="202">
        <f>'Python Migration Matrix'!BZ26 * ('Out-Mig Pop Extrapolation'!$CH26 / 'Out-Mig Pop Extrapolation'!$CG26)</f>
        <v>0</v>
      </c>
      <c r="CA26" s="202">
        <f>'Python Migration Matrix'!CA26 * ('Out-Mig Pop Extrapolation'!$CH26 / 'Out-Mig Pop Extrapolation'!$CG26)</f>
        <v>59.866970662820187</v>
      </c>
      <c r="CB26" s="202">
        <f>'Python Migration Matrix'!CB26 * ('Out-Mig Pop Extrapolation'!$CH26 / 'Out-Mig Pop Extrapolation'!$CG26)</f>
        <v>0</v>
      </c>
      <c r="CC26" s="202">
        <f>'Python Migration Matrix'!CC26 * ('Out-Mig Pop Extrapolation'!$CH26 / 'Out-Mig Pop Extrapolation'!$CG26)</f>
        <v>0</v>
      </c>
      <c r="CD26" s="202">
        <f>'Python Migration Matrix'!CD26 * ('Out-Mig Pop Extrapolation'!$CH26 / 'Out-Mig Pop Extrapolation'!$CG26)</f>
        <v>0</v>
      </c>
      <c r="CE26" s="202">
        <f>'Python Migration Matrix'!CE26 * ('Out-Mig Pop Extrapolation'!$CH26 / 'Out-Mig Pop Extrapolation'!$CG26)</f>
        <v>0</v>
      </c>
      <c r="CF26" s="202">
        <f>'Python Migration Matrix'!CF26 * ('Out-Mig Pop Extrapolation'!$CH26 / 'Out-Mig Pop Extrapolation'!$CG26)</f>
        <v>329.26833864551105</v>
      </c>
      <c r="CG26" s="202">
        <v>42983</v>
      </c>
      <c r="CH26" s="250">
        <v>428877</v>
      </c>
    </row>
    <row r="27" spans="1:86">
      <c r="A27" s="166" t="s">
        <v>2205</v>
      </c>
      <c r="B27" s="202">
        <f>'Python Migration Matrix'!B27 * ('Out-Mig Pop Extrapolation'!$CH27 / 'Out-Mig Pop Extrapolation'!$CG27)</f>
        <v>0</v>
      </c>
      <c r="C27" s="202">
        <f>'Python Migration Matrix'!C27 * ('Out-Mig Pop Extrapolation'!$CH27 / 'Out-Mig Pop Extrapolation'!$CG27)</f>
        <v>0</v>
      </c>
      <c r="D27" s="202">
        <f>'Python Migration Matrix'!D27 * ('Out-Mig Pop Extrapolation'!$CH27 / 'Out-Mig Pop Extrapolation'!$CG27)</f>
        <v>0</v>
      </c>
      <c r="E27" s="202">
        <f>'Python Migration Matrix'!E27 * ('Out-Mig Pop Extrapolation'!$CH27 / 'Out-Mig Pop Extrapolation'!$CG27)</f>
        <v>0</v>
      </c>
      <c r="F27" s="202">
        <f>'Python Migration Matrix'!F27 * ('Out-Mig Pop Extrapolation'!$CH27 / 'Out-Mig Pop Extrapolation'!$CG27)</f>
        <v>0</v>
      </c>
      <c r="G27" s="202">
        <f>'Python Migration Matrix'!G27 * ('Out-Mig Pop Extrapolation'!$CH27 / 'Out-Mig Pop Extrapolation'!$CG27)</f>
        <v>0</v>
      </c>
      <c r="H27" s="202">
        <f>'Python Migration Matrix'!H27 * ('Out-Mig Pop Extrapolation'!$CH27 / 'Out-Mig Pop Extrapolation'!$CG27)</f>
        <v>0</v>
      </c>
      <c r="I27" s="202">
        <f>'Python Migration Matrix'!I27 * ('Out-Mig Pop Extrapolation'!$CH27 / 'Out-Mig Pop Extrapolation'!$CG27)</f>
        <v>0</v>
      </c>
      <c r="J27" s="202">
        <f>'Python Migration Matrix'!J27 * ('Out-Mig Pop Extrapolation'!$CH27 / 'Out-Mig Pop Extrapolation'!$CG27)</f>
        <v>0</v>
      </c>
      <c r="K27" s="202">
        <f>'Python Migration Matrix'!K27 * ('Out-Mig Pop Extrapolation'!$CH27 / 'Out-Mig Pop Extrapolation'!$CG27)</f>
        <v>10.261976369495166</v>
      </c>
      <c r="L27" s="202">
        <f>'Python Migration Matrix'!L27 * ('Out-Mig Pop Extrapolation'!$CH27 / 'Out-Mig Pop Extrapolation'!$CG27)</f>
        <v>266.8113856068743</v>
      </c>
      <c r="M27" s="202">
        <f>'Python Migration Matrix'!M27 * ('Out-Mig Pop Extrapolation'!$CH27 / 'Out-Mig Pop Extrapolation'!$CG27)</f>
        <v>0</v>
      </c>
      <c r="N27" s="202">
        <f>'Python Migration Matrix'!N27 * ('Out-Mig Pop Extrapolation'!$CH27 / 'Out-Mig Pop Extrapolation'!$CG27)</f>
        <v>0</v>
      </c>
      <c r="O27" s="202">
        <f>'Python Migration Matrix'!O27 * ('Out-Mig Pop Extrapolation'!$CH27 / 'Out-Mig Pop Extrapolation'!$CG27)</f>
        <v>10.261976369495166</v>
      </c>
      <c r="P27" s="202">
        <f>'Python Migration Matrix'!P27 * ('Out-Mig Pop Extrapolation'!$CH27 / 'Out-Mig Pop Extrapolation'!$CG27)</f>
        <v>82.095810955961326</v>
      </c>
      <c r="Q27" s="202">
        <f>'Python Migration Matrix'!Q27 * ('Out-Mig Pop Extrapolation'!$CH27 / 'Out-Mig Pop Extrapolation'!$CG27)</f>
        <v>0</v>
      </c>
      <c r="R27" s="202">
        <f>'Python Migration Matrix'!R27 * ('Out-Mig Pop Extrapolation'!$CH27 / 'Out-Mig Pop Extrapolation'!$CG27)</f>
        <v>0</v>
      </c>
      <c r="S27" s="202">
        <f>'Python Migration Matrix'!S27 * ('Out-Mig Pop Extrapolation'!$CH27 / 'Out-Mig Pop Extrapolation'!$CG27)</f>
        <v>0</v>
      </c>
      <c r="T27" s="202">
        <f>'Python Migration Matrix'!T27 * ('Out-Mig Pop Extrapolation'!$CH27 / 'Out-Mig Pop Extrapolation'!$CG27)</f>
        <v>0</v>
      </c>
      <c r="U27" s="202">
        <f>'Python Migration Matrix'!U27 * ('Out-Mig Pop Extrapolation'!$CH27 / 'Out-Mig Pop Extrapolation'!$CG27)</f>
        <v>10.261976369495166</v>
      </c>
      <c r="V27" s="202">
        <f>'Python Migration Matrix'!V27 * ('Out-Mig Pop Extrapolation'!$CH27 / 'Out-Mig Pop Extrapolation'!$CG27)</f>
        <v>71.833834586466168</v>
      </c>
      <c r="W27" s="202">
        <f>'Python Migration Matrix'!W27 * ('Out-Mig Pop Extrapolation'!$CH27 / 'Out-Mig Pop Extrapolation'!$CG27)</f>
        <v>0</v>
      </c>
      <c r="X27" s="202">
        <f>'Python Migration Matrix'!X27 * ('Out-Mig Pop Extrapolation'!$CH27 / 'Out-Mig Pop Extrapolation'!$CG27)</f>
        <v>0</v>
      </c>
      <c r="Y27" s="202">
        <f>'Python Migration Matrix'!Y27 * ('Out-Mig Pop Extrapolation'!$CH27 / 'Out-Mig Pop Extrapolation'!$CG27)</f>
        <v>0</v>
      </c>
      <c r="Z27" s="202">
        <f>'Python Migration Matrix'!Z27 * ('Out-Mig Pop Extrapolation'!$CH27 / 'Out-Mig Pop Extrapolation'!$CG27)</f>
        <v>0</v>
      </c>
      <c r="AA27" s="202">
        <f>'Python Migration Matrix'!AA27 * ('Out-Mig Pop Extrapolation'!$CH27 / 'Out-Mig Pop Extrapolation'!$CG27)</f>
        <v>0</v>
      </c>
      <c r="AB27" s="202">
        <f>'Python Migration Matrix'!AB27 * ('Out-Mig Pop Extrapolation'!$CH27 / 'Out-Mig Pop Extrapolation'!$CG27)</f>
        <v>1026.1976369495167</v>
      </c>
      <c r="AC27" s="202">
        <f>'Python Migration Matrix'!AC27 * ('Out-Mig Pop Extrapolation'!$CH27 / 'Out-Mig Pop Extrapolation'!$CG27)</f>
        <v>10.261976369495166</v>
      </c>
      <c r="AD27" s="202">
        <f>'Python Migration Matrix'!AD27 * ('Out-Mig Pop Extrapolation'!$CH27 / 'Out-Mig Pop Extrapolation'!$CG27)</f>
        <v>10.261976369495166</v>
      </c>
      <c r="AE27" s="202">
        <f>'Python Migration Matrix'!AE27 * ('Out-Mig Pop Extrapolation'!$CH27 / 'Out-Mig Pop Extrapolation'!$CG27)</f>
        <v>10.261976369495166</v>
      </c>
      <c r="AF27" s="202">
        <f>'Python Migration Matrix'!AF27 * ('Out-Mig Pop Extrapolation'!$CH27 / 'Out-Mig Pop Extrapolation'!$CG27)</f>
        <v>554.14672395273897</v>
      </c>
      <c r="AG27" s="202">
        <f>'Python Migration Matrix'!AG27 * ('Out-Mig Pop Extrapolation'!$CH27 / 'Out-Mig Pop Extrapolation'!$CG27)</f>
        <v>51.309881847475829</v>
      </c>
      <c r="AH27" s="202">
        <f>'Python Migration Matrix'!AH27 * ('Out-Mig Pop Extrapolation'!$CH27 / 'Out-Mig Pop Extrapolation'!$CG27)</f>
        <v>10.261976369495166</v>
      </c>
      <c r="AI27" s="202">
        <f>'Python Migration Matrix'!AI27 * ('Out-Mig Pop Extrapolation'!$CH27 / 'Out-Mig Pop Extrapolation'!$CG27)</f>
        <v>0</v>
      </c>
      <c r="AJ27" s="202">
        <f>'Python Migration Matrix'!AJ27 * ('Out-Mig Pop Extrapolation'!$CH27 / 'Out-Mig Pop Extrapolation'!$CG27)</f>
        <v>0</v>
      </c>
      <c r="AK27" s="202">
        <f>'Python Migration Matrix'!AK27 * ('Out-Mig Pop Extrapolation'!$CH27 / 'Out-Mig Pop Extrapolation'!$CG27)</f>
        <v>0</v>
      </c>
      <c r="AL27" s="202">
        <f>'Python Migration Matrix'!AL27 * ('Out-Mig Pop Extrapolation'!$CH27 / 'Out-Mig Pop Extrapolation'!$CG27)</f>
        <v>0</v>
      </c>
      <c r="AM27" s="202">
        <f>'Python Migration Matrix'!AM27 * ('Out-Mig Pop Extrapolation'!$CH27 / 'Out-Mig Pop Extrapolation'!$CG27)</f>
        <v>0</v>
      </c>
      <c r="AN27" s="202">
        <f>'Python Migration Matrix'!AN27 * ('Out-Mig Pop Extrapolation'!$CH27 / 'Out-Mig Pop Extrapolation'!$CG27)</f>
        <v>30.785929108485497</v>
      </c>
      <c r="AO27" s="202">
        <f>'Python Migration Matrix'!AO27 * ('Out-Mig Pop Extrapolation'!$CH27 / 'Out-Mig Pop Extrapolation'!$CG27)</f>
        <v>0</v>
      </c>
      <c r="AP27" s="202">
        <f>'Python Migration Matrix'!AP27 * ('Out-Mig Pop Extrapolation'!$CH27 / 'Out-Mig Pop Extrapolation'!$CG27)</f>
        <v>0</v>
      </c>
      <c r="AQ27" s="202">
        <f>'Python Migration Matrix'!AQ27 * ('Out-Mig Pop Extrapolation'!$CH27 / 'Out-Mig Pop Extrapolation'!$CG27)</f>
        <v>0</v>
      </c>
      <c r="AR27" s="202">
        <f>'Python Migration Matrix'!AR27 * ('Out-Mig Pop Extrapolation'!$CH27 / 'Out-Mig Pop Extrapolation'!$CG27)</f>
        <v>0</v>
      </c>
      <c r="AS27" s="202">
        <f>'Python Migration Matrix'!AS27 * ('Out-Mig Pop Extrapolation'!$CH27 / 'Out-Mig Pop Extrapolation'!$CG27)</f>
        <v>92.357787325456485</v>
      </c>
      <c r="AT27" s="202">
        <f>'Python Migration Matrix'!AT27 * ('Out-Mig Pop Extrapolation'!$CH27 / 'Out-Mig Pop Extrapolation'!$CG27)</f>
        <v>10.261976369495166</v>
      </c>
      <c r="AU27" s="202">
        <f>'Python Migration Matrix'!AU27 * ('Out-Mig Pop Extrapolation'!$CH27 / 'Out-Mig Pop Extrapolation'!$CG27)</f>
        <v>0</v>
      </c>
      <c r="AV27" s="202">
        <f>'Python Migration Matrix'!AV27 * ('Out-Mig Pop Extrapolation'!$CH27 / 'Out-Mig Pop Extrapolation'!$CG27)</f>
        <v>0</v>
      </c>
      <c r="AW27" s="202">
        <f>'Python Migration Matrix'!AW27 * ('Out-Mig Pop Extrapolation'!$CH27 / 'Out-Mig Pop Extrapolation'!$CG27)</f>
        <v>0</v>
      </c>
      <c r="AX27" s="202">
        <f>'Python Migration Matrix'!AX27 * ('Out-Mig Pop Extrapolation'!$CH27 / 'Out-Mig Pop Extrapolation'!$CG27)</f>
        <v>30.785929108485497</v>
      </c>
      <c r="AY27" s="202">
        <f>'Python Migration Matrix'!AY27 * ('Out-Mig Pop Extrapolation'!$CH27 / 'Out-Mig Pop Extrapolation'!$CG27)</f>
        <v>410.47905477980663</v>
      </c>
      <c r="AZ27" s="202">
        <f>'Python Migration Matrix'!AZ27 * ('Out-Mig Pop Extrapolation'!$CH27 / 'Out-Mig Pop Extrapolation'!$CG27)</f>
        <v>0</v>
      </c>
      <c r="BA27" s="202">
        <f>'Python Migration Matrix'!BA27 * ('Out-Mig Pop Extrapolation'!$CH27 / 'Out-Mig Pop Extrapolation'!$CG27)</f>
        <v>0</v>
      </c>
      <c r="BB27" s="202">
        <f>'Python Migration Matrix'!BB27 * ('Out-Mig Pop Extrapolation'!$CH27 / 'Out-Mig Pop Extrapolation'!$CG27)</f>
        <v>20.523952738990332</v>
      </c>
      <c r="BC27" s="202">
        <f>'Python Migration Matrix'!BC27 * ('Out-Mig Pop Extrapolation'!$CH27 / 'Out-Mig Pop Extrapolation'!$CG27)</f>
        <v>0</v>
      </c>
      <c r="BD27" s="202">
        <f>'Python Migration Matrix'!BD27 * ('Out-Mig Pop Extrapolation'!$CH27 / 'Out-Mig Pop Extrapolation'!$CG27)</f>
        <v>123.14371643394199</v>
      </c>
      <c r="BE27" s="202">
        <f>'Python Migration Matrix'!BE27 * ('Out-Mig Pop Extrapolation'!$CH27 / 'Out-Mig Pop Extrapolation'!$CG27)</f>
        <v>0</v>
      </c>
      <c r="BF27" s="202">
        <f>'Python Migration Matrix'!BF27 * ('Out-Mig Pop Extrapolation'!$CH27 / 'Out-Mig Pop Extrapolation'!$CG27)</f>
        <v>143.66766917293234</v>
      </c>
      <c r="BG27" s="202">
        <f>'Python Migration Matrix'!BG27 * ('Out-Mig Pop Extrapolation'!$CH27 / 'Out-Mig Pop Extrapolation'!$CG27)</f>
        <v>30.785929108485497</v>
      </c>
      <c r="BH27" s="202">
        <f>'Python Migration Matrix'!BH27 * ('Out-Mig Pop Extrapolation'!$CH27 / 'Out-Mig Pop Extrapolation'!$CG27)</f>
        <v>0</v>
      </c>
      <c r="BI27" s="202">
        <f>'Python Migration Matrix'!BI27 * ('Out-Mig Pop Extrapolation'!$CH27 / 'Out-Mig Pop Extrapolation'!$CG27)</f>
        <v>10.261976369495166</v>
      </c>
      <c r="BJ27" s="202">
        <f>'Python Migration Matrix'!BJ27 * ('Out-Mig Pop Extrapolation'!$CH27 / 'Out-Mig Pop Extrapolation'!$CG27)</f>
        <v>0</v>
      </c>
      <c r="BK27" s="202">
        <f>'Python Migration Matrix'!BK27 * ('Out-Mig Pop Extrapolation'!$CH27 / 'Out-Mig Pop Extrapolation'!$CG27)</f>
        <v>0</v>
      </c>
      <c r="BL27" s="202">
        <f>'Python Migration Matrix'!BL27 * ('Out-Mig Pop Extrapolation'!$CH27 / 'Out-Mig Pop Extrapolation'!$CG27)</f>
        <v>0</v>
      </c>
      <c r="BM27" s="202">
        <f>'Python Migration Matrix'!BM27 * ('Out-Mig Pop Extrapolation'!$CH27 / 'Out-Mig Pop Extrapolation'!$CG27)</f>
        <v>0</v>
      </c>
      <c r="BN27" s="202">
        <f>'Python Migration Matrix'!BN27 * ('Out-Mig Pop Extrapolation'!$CH27 / 'Out-Mig Pop Extrapolation'!$CG27)</f>
        <v>0</v>
      </c>
      <c r="BO27" s="202">
        <f>'Python Migration Matrix'!BO27 * ('Out-Mig Pop Extrapolation'!$CH27 / 'Out-Mig Pop Extrapolation'!$CG27)</f>
        <v>0</v>
      </c>
      <c r="BP27" s="202">
        <f>'Python Migration Matrix'!BP27 * ('Out-Mig Pop Extrapolation'!$CH27 / 'Out-Mig Pop Extrapolation'!$CG27)</f>
        <v>0</v>
      </c>
      <c r="BQ27" s="202">
        <f>'Python Migration Matrix'!BQ27 * ('Out-Mig Pop Extrapolation'!$CH27 / 'Out-Mig Pop Extrapolation'!$CG27)</f>
        <v>0</v>
      </c>
      <c r="BR27" s="202">
        <f>'Python Migration Matrix'!BR27 * ('Out-Mig Pop Extrapolation'!$CH27 / 'Out-Mig Pop Extrapolation'!$CG27)</f>
        <v>0</v>
      </c>
      <c r="BS27" s="202">
        <f>'Python Migration Matrix'!BS27 * ('Out-Mig Pop Extrapolation'!$CH27 / 'Out-Mig Pop Extrapolation'!$CG27)</f>
        <v>0</v>
      </c>
      <c r="BT27" s="202">
        <f>'Python Migration Matrix'!BT27 * ('Out-Mig Pop Extrapolation'!$CH27 / 'Out-Mig Pop Extrapolation'!$CG27)</f>
        <v>0</v>
      </c>
      <c r="BU27" s="202">
        <f>'Python Migration Matrix'!BU27 * ('Out-Mig Pop Extrapolation'!$CH27 / 'Out-Mig Pop Extrapolation'!$CG27)</f>
        <v>0</v>
      </c>
      <c r="BV27" s="202">
        <f>'Python Migration Matrix'!BV27 * ('Out-Mig Pop Extrapolation'!$CH27 / 'Out-Mig Pop Extrapolation'!$CG27)</f>
        <v>0</v>
      </c>
      <c r="BW27" s="202">
        <f>'Python Migration Matrix'!BW27 * ('Out-Mig Pop Extrapolation'!$CH27 / 'Out-Mig Pop Extrapolation'!$CG27)</f>
        <v>30.785929108485497</v>
      </c>
      <c r="BX27" s="202">
        <f>'Python Migration Matrix'!BX27 * ('Out-Mig Pop Extrapolation'!$CH27 / 'Out-Mig Pop Extrapolation'!$CG27)</f>
        <v>0</v>
      </c>
      <c r="BY27" s="202">
        <f>'Python Migration Matrix'!BY27 * ('Out-Mig Pop Extrapolation'!$CH27 / 'Out-Mig Pop Extrapolation'!$CG27)</f>
        <v>20.523952738990332</v>
      </c>
      <c r="BZ27" s="202">
        <f>'Python Migration Matrix'!BZ27 * ('Out-Mig Pop Extrapolation'!$CH27 / 'Out-Mig Pop Extrapolation'!$CG27)</f>
        <v>0</v>
      </c>
      <c r="CA27" s="202">
        <f>'Python Migration Matrix'!CA27 * ('Out-Mig Pop Extrapolation'!$CH27 / 'Out-Mig Pop Extrapolation'!$CG27)</f>
        <v>0</v>
      </c>
      <c r="CB27" s="202">
        <f>'Python Migration Matrix'!CB27 * ('Out-Mig Pop Extrapolation'!$CH27 / 'Out-Mig Pop Extrapolation'!$CG27)</f>
        <v>0</v>
      </c>
      <c r="CC27" s="202">
        <f>'Python Migration Matrix'!CC27 * ('Out-Mig Pop Extrapolation'!$CH27 / 'Out-Mig Pop Extrapolation'!$CG27)</f>
        <v>0</v>
      </c>
      <c r="CD27" s="202">
        <f>'Python Migration Matrix'!CD27 * ('Out-Mig Pop Extrapolation'!$CH27 / 'Out-Mig Pop Extrapolation'!$CG27)</f>
        <v>0</v>
      </c>
      <c r="CE27" s="202">
        <f>'Python Migration Matrix'!CE27 * ('Out-Mig Pop Extrapolation'!$CH27 / 'Out-Mig Pop Extrapolation'!$CG27)</f>
        <v>0</v>
      </c>
      <c r="CF27" s="202">
        <f>'Python Migration Matrix'!CF27 * ('Out-Mig Pop Extrapolation'!$CH27 / 'Out-Mig Pop Extrapolation'!$CG27)</f>
        <v>184.71557465091297</v>
      </c>
      <c r="CG27" s="202">
        <v>18620</v>
      </c>
      <c r="CH27" s="250">
        <v>191078</v>
      </c>
    </row>
    <row r="28" spans="1:86">
      <c r="A28" s="166" t="s">
        <v>2206</v>
      </c>
      <c r="B28" s="202">
        <f>'Python Migration Matrix'!B28 * ('Out-Mig Pop Extrapolation'!$CH28 / 'Out-Mig Pop Extrapolation'!$CG28)</f>
        <v>146.22026771923802</v>
      </c>
      <c r="C28" s="202">
        <f>'Python Migration Matrix'!C28 * ('Out-Mig Pop Extrapolation'!$CH28 / 'Out-Mig Pop Extrapolation'!$CG28)</f>
        <v>9.7480178479492015</v>
      </c>
      <c r="D28" s="202">
        <f>'Python Migration Matrix'!D28 * ('Out-Mig Pop Extrapolation'!$CH28 / 'Out-Mig Pop Extrapolation'!$CG28)</f>
        <v>0</v>
      </c>
      <c r="E28" s="202">
        <f>'Python Migration Matrix'!E28 * ('Out-Mig Pop Extrapolation'!$CH28 / 'Out-Mig Pop Extrapolation'!$CG28)</f>
        <v>29.244053543847606</v>
      </c>
      <c r="F28" s="202">
        <f>'Python Migration Matrix'!F28 * ('Out-Mig Pop Extrapolation'!$CH28 / 'Out-Mig Pop Extrapolation'!$CG28)</f>
        <v>19.496035695898403</v>
      </c>
      <c r="G28" s="202">
        <f>'Python Migration Matrix'!G28 * ('Out-Mig Pop Extrapolation'!$CH28 / 'Out-Mig Pop Extrapolation'!$CG28)</f>
        <v>0</v>
      </c>
      <c r="H28" s="202">
        <f>'Python Migration Matrix'!H28 * ('Out-Mig Pop Extrapolation'!$CH28 / 'Out-Mig Pop Extrapolation'!$CG28)</f>
        <v>0</v>
      </c>
      <c r="I28" s="202">
        <f>'Python Migration Matrix'!I28 * ('Out-Mig Pop Extrapolation'!$CH28 / 'Out-Mig Pop Extrapolation'!$CG28)</f>
        <v>9.7480178479492015</v>
      </c>
      <c r="J28" s="202">
        <f>'Python Migration Matrix'!J28 * ('Out-Mig Pop Extrapolation'!$CH28 / 'Out-Mig Pop Extrapolation'!$CG28)</f>
        <v>9.7480178479492015</v>
      </c>
      <c r="K28" s="202">
        <f>'Python Migration Matrix'!K28 * ('Out-Mig Pop Extrapolation'!$CH28 / 'Out-Mig Pop Extrapolation'!$CG28)</f>
        <v>58.488107087695212</v>
      </c>
      <c r="L28" s="202">
        <f>'Python Migration Matrix'!L28 * ('Out-Mig Pop Extrapolation'!$CH28 / 'Out-Mig Pop Extrapolation'!$CG28)</f>
        <v>97.480178479492011</v>
      </c>
      <c r="M28" s="202">
        <f>'Python Migration Matrix'!M28 * ('Out-Mig Pop Extrapolation'!$CH28 / 'Out-Mig Pop Extrapolation'!$CG28)</f>
        <v>0</v>
      </c>
      <c r="N28" s="202">
        <f>'Python Migration Matrix'!N28 * ('Out-Mig Pop Extrapolation'!$CH28 / 'Out-Mig Pop Extrapolation'!$CG28)</f>
        <v>9.7480178479492015</v>
      </c>
      <c r="O28" s="202">
        <f>'Python Migration Matrix'!O28 * ('Out-Mig Pop Extrapolation'!$CH28 / 'Out-Mig Pop Extrapolation'!$CG28)</f>
        <v>97.480178479492011</v>
      </c>
      <c r="P28" s="202">
        <f>'Python Migration Matrix'!P28 * ('Out-Mig Pop Extrapolation'!$CH28 / 'Out-Mig Pop Extrapolation'!$CG28)</f>
        <v>731.10133859619009</v>
      </c>
      <c r="Q28" s="202">
        <f>'Python Migration Matrix'!Q28 * ('Out-Mig Pop Extrapolation'!$CH28 / 'Out-Mig Pop Extrapolation'!$CG28)</f>
        <v>0</v>
      </c>
      <c r="R28" s="202">
        <f>'Python Migration Matrix'!R28 * ('Out-Mig Pop Extrapolation'!$CH28 / 'Out-Mig Pop Extrapolation'!$CG28)</f>
        <v>68.236124935644412</v>
      </c>
      <c r="S28" s="202">
        <f>'Python Migration Matrix'!S28 * ('Out-Mig Pop Extrapolation'!$CH28 / 'Out-Mig Pop Extrapolation'!$CG28)</f>
        <v>0</v>
      </c>
      <c r="T28" s="202">
        <f>'Python Migration Matrix'!T28 * ('Out-Mig Pop Extrapolation'!$CH28 / 'Out-Mig Pop Extrapolation'!$CG28)</f>
        <v>0</v>
      </c>
      <c r="U28" s="202">
        <f>'Python Migration Matrix'!U28 * ('Out-Mig Pop Extrapolation'!$CH28 / 'Out-Mig Pop Extrapolation'!$CG28)</f>
        <v>0</v>
      </c>
      <c r="V28" s="202">
        <f>'Python Migration Matrix'!V28 * ('Out-Mig Pop Extrapolation'!$CH28 / 'Out-Mig Pop Extrapolation'!$CG28)</f>
        <v>185.21233911103482</v>
      </c>
      <c r="W28" s="202">
        <f>'Python Migration Matrix'!W28 * ('Out-Mig Pop Extrapolation'!$CH28 / 'Out-Mig Pop Extrapolation'!$CG28)</f>
        <v>9.7480178479492015</v>
      </c>
      <c r="X28" s="202">
        <f>'Python Migration Matrix'!X28 * ('Out-Mig Pop Extrapolation'!$CH28 / 'Out-Mig Pop Extrapolation'!$CG28)</f>
        <v>9.7480178479492015</v>
      </c>
      <c r="Y28" s="202">
        <f>'Python Migration Matrix'!Y28 * ('Out-Mig Pop Extrapolation'!$CH28 / 'Out-Mig Pop Extrapolation'!$CG28)</f>
        <v>0</v>
      </c>
      <c r="Z28" s="202">
        <f>'Python Migration Matrix'!Z28 * ('Out-Mig Pop Extrapolation'!$CH28 / 'Out-Mig Pop Extrapolation'!$CG28)</f>
        <v>9.7480178479492015</v>
      </c>
      <c r="AA28" s="202">
        <f>'Python Migration Matrix'!AA28 * ('Out-Mig Pop Extrapolation'!$CH28 / 'Out-Mig Pop Extrapolation'!$CG28)</f>
        <v>9.7480178479492015</v>
      </c>
      <c r="AB28" s="202">
        <f>'Python Migration Matrix'!AB28 * ('Out-Mig Pop Extrapolation'!$CH28 / 'Out-Mig Pop Extrapolation'!$CG28)</f>
        <v>0</v>
      </c>
      <c r="AC28" s="202">
        <f>'Python Migration Matrix'!AC28 * ('Out-Mig Pop Extrapolation'!$CH28 / 'Out-Mig Pop Extrapolation'!$CG28)</f>
        <v>3869.9630856358331</v>
      </c>
      <c r="AD28" s="202">
        <f>'Python Migration Matrix'!AD28 * ('Out-Mig Pop Extrapolation'!$CH28 / 'Out-Mig Pop Extrapolation'!$CG28)</f>
        <v>419.16476746181564</v>
      </c>
      <c r="AE28" s="202">
        <f>'Python Migration Matrix'!AE28 * ('Out-Mig Pop Extrapolation'!$CH28 / 'Out-Mig Pop Extrapolation'!$CG28)</f>
        <v>0</v>
      </c>
      <c r="AF28" s="202">
        <f>'Python Migration Matrix'!AF28 * ('Out-Mig Pop Extrapolation'!$CH28 / 'Out-Mig Pop Extrapolation'!$CG28)</f>
        <v>263.19648189462845</v>
      </c>
      <c r="AG28" s="202">
        <f>'Python Migration Matrix'!AG28 * ('Out-Mig Pop Extrapolation'!$CH28 / 'Out-Mig Pop Extrapolation'!$CG28)</f>
        <v>9.7480178479492015</v>
      </c>
      <c r="AH28" s="202">
        <f>'Python Migration Matrix'!AH28 * ('Out-Mig Pop Extrapolation'!$CH28 / 'Out-Mig Pop Extrapolation'!$CG28)</f>
        <v>165.71630341513642</v>
      </c>
      <c r="AI28" s="202">
        <f>'Python Migration Matrix'!AI28 * ('Out-Mig Pop Extrapolation'!$CH28 / 'Out-Mig Pop Extrapolation'!$CG28)</f>
        <v>116.97621417539042</v>
      </c>
      <c r="AJ28" s="202">
        <f>'Python Migration Matrix'!AJ28 * ('Out-Mig Pop Extrapolation'!$CH28 / 'Out-Mig Pop Extrapolation'!$CG28)</f>
        <v>9.7480178479492015</v>
      </c>
      <c r="AK28" s="202">
        <f>'Python Migration Matrix'!AK28 * ('Out-Mig Pop Extrapolation'!$CH28 / 'Out-Mig Pop Extrapolation'!$CG28)</f>
        <v>0</v>
      </c>
      <c r="AL28" s="202">
        <f>'Python Migration Matrix'!AL28 * ('Out-Mig Pop Extrapolation'!$CH28 / 'Out-Mig Pop Extrapolation'!$CG28)</f>
        <v>38.992071391796806</v>
      </c>
      <c r="AM28" s="202">
        <f>'Python Migration Matrix'!AM28 * ('Out-Mig Pop Extrapolation'!$CH28 / 'Out-Mig Pop Extrapolation'!$CG28)</f>
        <v>0</v>
      </c>
      <c r="AN28" s="202">
        <f>'Python Migration Matrix'!AN28 * ('Out-Mig Pop Extrapolation'!$CH28 / 'Out-Mig Pop Extrapolation'!$CG28)</f>
        <v>448.40882100566324</v>
      </c>
      <c r="AO28" s="202">
        <f>'Python Migration Matrix'!AO28 * ('Out-Mig Pop Extrapolation'!$CH28 / 'Out-Mig Pop Extrapolation'!$CG28)</f>
        <v>0</v>
      </c>
      <c r="AP28" s="202">
        <f>'Python Migration Matrix'!AP28 * ('Out-Mig Pop Extrapolation'!$CH28 / 'Out-Mig Pop Extrapolation'!$CG28)</f>
        <v>19.496035695898403</v>
      </c>
      <c r="AQ28" s="202">
        <f>'Python Migration Matrix'!AQ28 * ('Out-Mig Pop Extrapolation'!$CH28 / 'Out-Mig Pop Extrapolation'!$CG28)</f>
        <v>0</v>
      </c>
      <c r="AR28" s="202">
        <f>'Python Migration Matrix'!AR28 * ('Out-Mig Pop Extrapolation'!$CH28 / 'Out-Mig Pop Extrapolation'!$CG28)</f>
        <v>0</v>
      </c>
      <c r="AS28" s="202">
        <f>'Python Migration Matrix'!AS28 * ('Out-Mig Pop Extrapolation'!$CH28 / 'Out-Mig Pop Extrapolation'!$CG28)</f>
        <v>19.496035695898403</v>
      </c>
      <c r="AT28" s="202">
        <f>'Python Migration Matrix'!AT28 * ('Out-Mig Pop Extrapolation'!$CH28 / 'Out-Mig Pop Extrapolation'!$CG28)</f>
        <v>9.7480178479492015</v>
      </c>
      <c r="AU28" s="202">
        <f>'Python Migration Matrix'!AU28 * ('Out-Mig Pop Extrapolation'!$CH28 / 'Out-Mig Pop Extrapolation'!$CG28)</f>
        <v>38.992071391796806</v>
      </c>
      <c r="AV28" s="202">
        <f>'Python Migration Matrix'!AV28 * ('Out-Mig Pop Extrapolation'!$CH28 / 'Out-Mig Pop Extrapolation'!$CG28)</f>
        <v>0</v>
      </c>
      <c r="AW28" s="202">
        <f>'Python Migration Matrix'!AW28 * ('Out-Mig Pop Extrapolation'!$CH28 / 'Out-Mig Pop Extrapolation'!$CG28)</f>
        <v>9.7480178479492015</v>
      </c>
      <c r="AX28" s="202">
        <f>'Python Migration Matrix'!AX28 * ('Out-Mig Pop Extrapolation'!$CH28 / 'Out-Mig Pop Extrapolation'!$CG28)</f>
        <v>107.22819632744121</v>
      </c>
      <c r="AY28" s="202">
        <f>'Python Migration Matrix'!AY28 * ('Out-Mig Pop Extrapolation'!$CH28 / 'Out-Mig Pop Extrapolation'!$CG28)</f>
        <v>77.984142783593612</v>
      </c>
      <c r="AZ28" s="202">
        <f>'Python Migration Matrix'!AZ28 * ('Out-Mig Pop Extrapolation'!$CH28 / 'Out-Mig Pop Extrapolation'!$CG28)</f>
        <v>9.7480178479492015</v>
      </c>
      <c r="BA28" s="202">
        <f>'Python Migration Matrix'!BA28 * ('Out-Mig Pop Extrapolation'!$CH28 / 'Out-Mig Pop Extrapolation'!$CG28)</f>
        <v>38.992071391796806</v>
      </c>
      <c r="BB28" s="202">
        <f>'Python Migration Matrix'!BB28 * ('Out-Mig Pop Extrapolation'!$CH28 / 'Out-Mig Pop Extrapolation'!$CG28)</f>
        <v>19.496035695898403</v>
      </c>
      <c r="BC28" s="202">
        <f>'Python Migration Matrix'!BC28 * ('Out-Mig Pop Extrapolation'!$CH28 / 'Out-Mig Pop Extrapolation'!$CG28)</f>
        <v>146.22026771923802</v>
      </c>
      <c r="BD28" s="202">
        <f>'Python Migration Matrix'!BD28 * ('Out-Mig Pop Extrapolation'!$CH28 / 'Out-Mig Pop Extrapolation'!$CG28)</f>
        <v>331.43260683027285</v>
      </c>
      <c r="BE28" s="202">
        <f>'Python Migration Matrix'!BE28 * ('Out-Mig Pop Extrapolation'!$CH28 / 'Out-Mig Pop Extrapolation'!$CG28)</f>
        <v>107.22819632744121</v>
      </c>
      <c r="BF28" s="202">
        <f>'Python Migration Matrix'!BF28 * ('Out-Mig Pop Extrapolation'!$CH28 / 'Out-Mig Pop Extrapolation'!$CG28)</f>
        <v>0</v>
      </c>
      <c r="BG28" s="202">
        <f>'Python Migration Matrix'!BG28 * ('Out-Mig Pop Extrapolation'!$CH28 / 'Out-Mig Pop Extrapolation'!$CG28)</f>
        <v>136.47224987128882</v>
      </c>
      <c r="BH28" s="202">
        <f>'Python Migration Matrix'!BH28 * ('Out-Mig Pop Extrapolation'!$CH28 / 'Out-Mig Pop Extrapolation'!$CG28)</f>
        <v>0</v>
      </c>
      <c r="BI28" s="202">
        <f>'Python Migration Matrix'!BI28 * ('Out-Mig Pop Extrapolation'!$CH28 / 'Out-Mig Pop Extrapolation'!$CG28)</f>
        <v>38.992071391796806</v>
      </c>
      <c r="BJ28" s="202">
        <f>'Python Migration Matrix'!BJ28 * ('Out-Mig Pop Extrapolation'!$CH28 / 'Out-Mig Pop Extrapolation'!$CG28)</f>
        <v>0</v>
      </c>
      <c r="BK28" s="202">
        <f>'Python Migration Matrix'!BK28 * ('Out-Mig Pop Extrapolation'!$CH28 / 'Out-Mig Pop Extrapolation'!$CG28)</f>
        <v>0</v>
      </c>
      <c r="BL28" s="202">
        <f>'Python Migration Matrix'!BL28 * ('Out-Mig Pop Extrapolation'!$CH28 / 'Out-Mig Pop Extrapolation'!$CG28)</f>
        <v>0</v>
      </c>
      <c r="BM28" s="202">
        <f>'Python Migration Matrix'!BM28 * ('Out-Mig Pop Extrapolation'!$CH28 / 'Out-Mig Pop Extrapolation'!$CG28)</f>
        <v>0</v>
      </c>
      <c r="BN28" s="202">
        <f>'Python Migration Matrix'!BN28 * ('Out-Mig Pop Extrapolation'!$CH28 / 'Out-Mig Pop Extrapolation'!$CG28)</f>
        <v>0</v>
      </c>
      <c r="BO28" s="202">
        <f>'Python Migration Matrix'!BO28 * ('Out-Mig Pop Extrapolation'!$CH28 / 'Out-Mig Pop Extrapolation'!$CG28)</f>
        <v>0</v>
      </c>
      <c r="BP28" s="202">
        <f>'Python Migration Matrix'!BP28 * ('Out-Mig Pop Extrapolation'!$CH28 / 'Out-Mig Pop Extrapolation'!$CG28)</f>
        <v>0</v>
      </c>
      <c r="BQ28" s="202">
        <f>'Python Migration Matrix'!BQ28 * ('Out-Mig Pop Extrapolation'!$CH28 / 'Out-Mig Pop Extrapolation'!$CG28)</f>
        <v>0</v>
      </c>
      <c r="BR28" s="202">
        <f>'Python Migration Matrix'!BR28 * ('Out-Mig Pop Extrapolation'!$CH28 / 'Out-Mig Pop Extrapolation'!$CG28)</f>
        <v>155.96828556718722</v>
      </c>
      <c r="BS28" s="202">
        <f>'Python Migration Matrix'!BS28 * ('Out-Mig Pop Extrapolation'!$CH28 / 'Out-Mig Pop Extrapolation'!$CG28)</f>
        <v>0</v>
      </c>
      <c r="BT28" s="202">
        <f>'Python Migration Matrix'!BT28 * ('Out-Mig Pop Extrapolation'!$CH28 / 'Out-Mig Pop Extrapolation'!$CG28)</f>
        <v>29.244053543847606</v>
      </c>
      <c r="BU28" s="202">
        <f>'Python Migration Matrix'!BU28 * ('Out-Mig Pop Extrapolation'!$CH28 / 'Out-Mig Pop Extrapolation'!$CG28)</f>
        <v>9.7480178479492015</v>
      </c>
      <c r="BV28" s="202">
        <f>'Python Migration Matrix'!BV28 * ('Out-Mig Pop Extrapolation'!$CH28 / 'Out-Mig Pop Extrapolation'!$CG28)</f>
        <v>19.496035695898403</v>
      </c>
      <c r="BW28" s="202">
        <f>'Python Migration Matrix'!BW28 * ('Out-Mig Pop Extrapolation'!$CH28 / 'Out-Mig Pop Extrapolation'!$CG28)</f>
        <v>341.18062467822205</v>
      </c>
      <c r="BX28" s="202">
        <f>'Python Migration Matrix'!BX28 * ('Out-Mig Pop Extrapolation'!$CH28 / 'Out-Mig Pop Extrapolation'!$CG28)</f>
        <v>253.44846404667925</v>
      </c>
      <c r="BY28" s="202">
        <f>'Python Migration Matrix'!BY28 * ('Out-Mig Pop Extrapolation'!$CH28 / 'Out-Mig Pop Extrapolation'!$CG28)</f>
        <v>185.21233911103482</v>
      </c>
      <c r="BZ28" s="202">
        <f>'Python Migration Matrix'!BZ28 * ('Out-Mig Pop Extrapolation'!$CH28 / 'Out-Mig Pop Extrapolation'!$CG28)</f>
        <v>9.7480178479492015</v>
      </c>
      <c r="CA28" s="202">
        <f>'Python Migration Matrix'!CA28 * ('Out-Mig Pop Extrapolation'!$CH28 / 'Out-Mig Pop Extrapolation'!$CG28)</f>
        <v>0</v>
      </c>
      <c r="CB28" s="202">
        <f>'Python Migration Matrix'!CB28 * ('Out-Mig Pop Extrapolation'!$CH28 / 'Out-Mig Pop Extrapolation'!$CG28)</f>
        <v>0</v>
      </c>
      <c r="CC28" s="202">
        <f>'Python Migration Matrix'!CC28 * ('Out-Mig Pop Extrapolation'!$CH28 / 'Out-Mig Pop Extrapolation'!$CG28)</f>
        <v>0</v>
      </c>
      <c r="CD28" s="202">
        <f>'Python Migration Matrix'!CD28 * ('Out-Mig Pop Extrapolation'!$CH28 / 'Out-Mig Pop Extrapolation'!$CG28)</f>
        <v>77.984142783593612</v>
      </c>
      <c r="CE28" s="202">
        <f>'Python Migration Matrix'!CE28 * ('Out-Mig Pop Extrapolation'!$CH28 / 'Out-Mig Pop Extrapolation'!$CG28)</f>
        <v>0</v>
      </c>
      <c r="CF28" s="202">
        <f>'Python Migration Matrix'!CF28 * ('Out-Mig Pop Extrapolation'!$CH28 / 'Out-Mig Pop Extrapolation'!$CG28)</f>
        <v>243.70044619873005</v>
      </c>
      <c r="CG28" s="202">
        <v>58270</v>
      </c>
      <c r="CH28" s="250">
        <v>568017</v>
      </c>
    </row>
    <row r="29" spans="1:86">
      <c r="A29" s="166" t="s">
        <v>2207</v>
      </c>
      <c r="B29" s="202">
        <f>'Python Migration Matrix'!B29 * ('Out-Mig Pop Extrapolation'!$CH29 / 'Out-Mig Pop Extrapolation'!$CG29)</f>
        <v>543.56800924397487</v>
      </c>
      <c r="C29" s="202">
        <f>'Python Migration Matrix'!C29 * ('Out-Mig Pop Extrapolation'!$CH29 / 'Out-Mig Pop Extrapolation'!$CG29)</f>
        <v>9.8830547135268159</v>
      </c>
      <c r="D29" s="202">
        <f>'Python Migration Matrix'!D29 * ('Out-Mig Pop Extrapolation'!$CH29 / 'Out-Mig Pop Extrapolation'!$CG29)</f>
        <v>0</v>
      </c>
      <c r="E29" s="202">
        <f>'Python Migration Matrix'!E29 * ('Out-Mig Pop Extrapolation'!$CH29 / 'Out-Mig Pop Extrapolation'!$CG29)</f>
        <v>79.064437708214527</v>
      </c>
      <c r="F29" s="202">
        <f>'Python Migration Matrix'!F29 * ('Out-Mig Pop Extrapolation'!$CH29 / 'Out-Mig Pop Extrapolation'!$CG29)</f>
        <v>69.181382994687709</v>
      </c>
      <c r="G29" s="202">
        <f>'Python Migration Matrix'!G29 * ('Out-Mig Pop Extrapolation'!$CH29 / 'Out-Mig Pop Extrapolation'!$CG29)</f>
        <v>39.532218854107263</v>
      </c>
      <c r="H29" s="202">
        <f>'Python Migration Matrix'!H29 * ('Out-Mig Pop Extrapolation'!$CH29 / 'Out-Mig Pop Extrapolation'!$CG29)</f>
        <v>0</v>
      </c>
      <c r="I29" s="202">
        <f>'Python Migration Matrix'!I29 * ('Out-Mig Pop Extrapolation'!$CH29 / 'Out-Mig Pop Extrapolation'!$CG29)</f>
        <v>9.8830547135268159</v>
      </c>
      <c r="J29" s="202">
        <f>'Python Migration Matrix'!J29 * ('Out-Mig Pop Extrapolation'!$CH29 / 'Out-Mig Pop Extrapolation'!$CG29)</f>
        <v>0</v>
      </c>
      <c r="K29" s="202">
        <f>'Python Migration Matrix'!K29 * ('Out-Mig Pop Extrapolation'!$CH29 / 'Out-Mig Pop Extrapolation'!$CG29)</f>
        <v>88.947492421741345</v>
      </c>
      <c r="L29" s="202">
        <f>'Python Migration Matrix'!L29 * ('Out-Mig Pop Extrapolation'!$CH29 / 'Out-Mig Pop Extrapolation'!$CG29)</f>
        <v>849.94270536330612</v>
      </c>
      <c r="M29" s="202">
        <f>'Python Migration Matrix'!M29 * ('Out-Mig Pop Extrapolation'!$CH29 / 'Out-Mig Pop Extrapolation'!$CG29)</f>
        <v>59.298328281160892</v>
      </c>
      <c r="N29" s="202">
        <f>'Python Migration Matrix'!N29 * ('Out-Mig Pop Extrapolation'!$CH29 / 'Out-Mig Pop Extrapolation'!$CG29)</f>
        <v>0</v>
      </c>
      <c r="O29" s="202">
        <f>'Python Migration Matrix'!O29 * ('Out-Mig Pop Extrapolation'!$CH29 / 'Out-Mig Pop Extrapolation'!$CG29)</f>
        <v>217.42720369758996</v>
      </c>
      <c r="P29" s="202">
        <f>'Python Migration Matrix'!P29 * ('Out-Mig Pop Extrapolation'!$CH29 / 'Out-Mig Pop Extrapolation'!$CG29)</f>
        <v>306.3746961193313</v>
      </c>
      <c r="Q29" s="202">
        <f>'Python Migration Matrix'!Q29 * ('Out-Mig Pop Extrapolation'!$CH29 / 'Out-Mig Pop Extrapolation'!$CG29)</f>
        <v>0</v>
      </c>
      <c r="R29" s="202">
        <f>'Python Migration Matrix'!R29 * ('Out-Mig Pop Extrapolation'!$CH29 / 'Out-Mig Pop Extrapolation'!$CG29)</f>
        <v>49.415273567634081</v>
      </c>
      <c r="S29" s="202">
        <f>'Python Migration Matrix'!S29 * ('Out-Mig Pop Extrapolation'!$CH29 / 'Out-Mig Pop Extrapolation'!$CG29)</f>
        <v>0</v>
      </c>
      <c r="T29" s="202">
        <f>'Python Migration Matrix'!T29 * ('Out-Mig Pop Extrapolation'!$CH29 / 'Out-Mig Pop Extrapolation'!$CG29)</f>
        <v>9.8830547135268159</v>
      </c>
      <c r="U29" s="202">
        <f>'Python Migration Matrix'!U29 * ('Out-Mig Pop Extrapolation'!$CH29 / 'Out-Mig Pop Extrapolation'!$CG29)</f>
        <v>0</v>
      </c>
      <c r="V29" s="202">
        <f>'Python Migration Matrix'!V29 * ('Out-Mig Pop Extrapolation'!$CH29 / 'Out-Mig Pop Extrapolation'!$CG29)</f>
        <v>148.24582070290225</v>
      </c>
      <c r="W29" s="202">
        <f>'Python Migration Matrix'!W29 * ('Out-Mig Pop Extrapolation'!$CH29 / 'Out-Mig Pop Extrapolation'!$CG29)</f>
        <v>9.8830547135268159</v>
      </c>
      <c r="X29" s="202">
        <f>'Python Migration Matrix'!X29 * ('Out-Mig Pop Extrapolation'!$CH29 / 'Out-Mig Pop Extrapolation'!$CG29)</f>
        <v>0</v>
      </c>
      <c r="Y29" s="202">
        <f>'Python Migration Matrix'!Y29 * ('Out-Mig Pop Extrapolation'!$CH29 / 'Out-Mig Pop Extrapolation'!$CG29)</f>
        <v>29.649164140580446</v>
      </c>
      <c r="Z29" s="202">
        <f>'Python Migration Matrix'!Z29 * ('Out-Mig Pop Extrapolation'!$CH29 / 'Out-Mig Pop Extrapolation'!$CG29)</f>
        <v>0</v>
      </c>
      <c r="AA29" s="202">
        <f>'Python Migration Matrix'!AA29 * ('Out-Mig Pop Extrapolation'!$CH29 / 'Out-Mig Pop Extrapolation'!$CG29)</f>
        <v>0</v>
      </c>
      <c r="AB29" s="202">
        <f>'Python Migration Matrix'!AB29 * ('Out-Mig Pop Extrapolation'!$CH29 / 'Out-Mig Pop Extrapolation'!$CG29)</f>
        <v>9.8830547135268159</v>
      </c>
      <c r="AC29" s="202">
        <f>'Python Migration Matrix'!AC29 * ('Out-Mig Pop Extrapolation'!$CH29 / 'Out-Mig Pop Extrapolation'!$CG29)</f>
        <v>187.77803955700949</v>
      </c>
      <c r="AD29" s="202">
        <f>'Python Migration Matrix'!AD29 * ('Out-Mig Pop Extrapolation'!$CH29 / 'Out-Mig Pop Extrapolation'!$CG29)</f>
        <v>4091.5846514001018</v>
      </c>
      <c r="AE29" s="202">
        <f>'Python Migration Matrix'!AE29 * ('Out-Mig Pop Extrapolation'!$CH29 / 'Out-Mig Pop Extrapolation'!$CG29)</f>
        <v>39.532218854107263</v>
      </c>
      <c r="AF29" s="202">
        <f>'Python Migration Matrix'!AF29 * ('Out-Mig Pop Extrapolation'!$CH29 / 'Out-Mig Pop Extrapolation'!$CG29)</f>
        <v>276.72553197875084</v>
      </c>
      <c r="AG29" s="202">
        <f>'Python Migration Matrix'!AG29 * ('Out-Mig Pop Extrapolation'!$CH29 / 'Out-Mig Pop Extrapolation'!$CG29)</f>
        <v>19.766109427053632</v>
      </c>
      <c r="AH29" s="202">
        <f>'Python Migration Matrix'!AH29 * ('Out-Mig Pop Extrapolation'!$CH29 / 'Out-Mig Pop Extrapolation'!$CG29)</f>
        <v>701.69688466040395</v>
      </c>
      <c r="AI29" s="202">
        <f>'Python Migration Matrix'!AI29 * ('Out-Mig Pop Extrapolation'!$CH29 / 'Out-Mig Pop Extrapolation'!$CG29)</f>
        <v>118.59665656232178</v>
      </c>
      <c r="AJ29" s="202">
        <f>'Python Migration Matrix'!AJ29 * ('Out-Mig Pop Extrapolation'!$CH29 / 'Out-Mig Pop Extrapolation'!$CG29)</f>
        <v>9.8830547135268159</v>
      </c>
      <c r="AK29" s="202">
        <f>'Python Migration Matrix'!AK29 * ('Out-Mig Pop Extrapolation'!$CH29 / 'Out-Mig Pop Extrapolation'!$CG29)</f>
        <v>0</v>
      </c>
      <c r="AL29" s="202">
        <f>'Python Migration Matrix'!AL29 * ('Out-Mig Pop Extrapolation'!$CH29 / 'Out-Mig Pop Extrapolation'!$CG29)</f>
        <v>39.532218854107263</v>
      </c>
      <c r="AM29" s="202">
        <f>'Python Migration Matrix'!AM29 * ('Out-Mig Pop Extrapolation'!$CH29 / 'Out-Mig Pop Extrapolation'!$CG29)</f>
        <v>0</v>
      </c>
      <c r="AN29" s="202">
        <f>'Python Migration Matrix'!AN29 * ('Out-Mig Pop Extrapolation'!$CH29 / 'Out-Mig Pop Extrapolation'!$CG29)</f>
        <v>424.97135268165306</v>
      </c>
      <c r="AO29" s="202">
        <f>'Python Migration Matrix'!AO29 * ('Out-Mig Pop Extrapolation'!$CH29 / 'Out-Mig Pop Extrapolation'!$CG29)</f>
        <v>0</v>
      </c>
      <c r="AP29" s="202">
        <f>'Python Migration Matrix'!AP29 * ('Out-Mig Pop Extrapolation'!$CH29 / 'Out-Mig Pop Extrapolation'!$CG29)</f>
        <v>19.766109427053632</v>
      </c>
      <c r="AQ29" s="202">
        <f>'Python Migration Matrix'!AQ29 * ('Out-Mig Pop Extrapolation'!$CH29 / 'Out-Mig Pop Extrapolation'!$CG29)</f>
        <v>0</v>
      </c>
      <c r="AR29" s="202">
        <f>'Python Migration Matrix'!AR29 * ('Out-Mig Pop Extrapolation'!$CH29 / 'Out-Mig Pop Extrapolation'!$CG29)</f>
        <v>19.766109427053632</v>
      </c>
      <c r="AS29" s="202">
        <f>'Python Migration Matrix'!AS29 * ('Out-Mig Pop Extrapolation'!$CH29 / 'Out-Mig Pop Extrapolation'!$CG29)</f>
        <v>29.649164140580446</v>
      </c>
      <c r="AT29" s="202">
        <f>'Python Migration Matrix'!AT29 * ('Out-Mig Pop Extrapolation'!$CH29 / 'Out-Mig Pop Extrapolation'!$CG29)</f>
        <v>19.766109427053632</v>
      </c>
      <c r="AU29" s="202">
        <f>'Python Migration Matrix'!AU29 * ('Out-Mig Pop Extrapolation'!$CH29 / 'Out-Mig Pop Extrapolation'!$CG29)</f>
        <v>29.649164140580446</v>
      </c>
      <c r="AV29" s="202">
        <f>'Python Migration Matrix'!AV29 * ('Out-Mig Pop Extrapolation'!$CH29 / 'Out-Mig Pop Extrapolation'!$CG29)</f>
        <v>19.766109427053632</v>
      </c>
      <c r="AW29" s="202">
        <f>'Python Migration Matrix'!AW29 * ('Out-Mig Pop Extrapolation'!$CH29 / 'Out-Mig Pop Extrapolation'!$CG29)</f>
        <v>9.8830547135268159</v>
      </c>
      <c r="AX29" s="202">
        <f>'Python Migration Matrix'!AX29 * ('Out-Mig Pop Extrapolation'!$CH29 / 'Out-Mig Pop Extrapolation'!$CG29)</f>
        <v>187.77803955700949</v>
      </c>
      <c r="AY29" s="202">
        <f>'Python Migration Matrix'!AY29 * ('Out-Mig Pop Extrapolation'!$CH29 / 'Out-Mig Pop Extrapolation'!$CG29)</f>
        <v>49.415273567634081</v>
      </c>
      <c r="AZ29" s="202">
        <f>'Python Migration Matrix'!AZ29 * ('Out-Mig Pop Extrapolation'!$CH29 / 'Out-Mig Pop Extrapolation'!$CG29)</f>
        <v>9.8830547135268159</v>
      </c>
      <c r="BA29" s="202">
        <f>'Python Migration Matrix'!BA29 * ('Out-Mig Pop Extrapolation'!$CH29 / 'Out-Mig Pop Extrapolation'!$CG29)</f>
        <v>49.415273567634081</v>
      </c>
      <c r="BB29" s="202">
        <f>'Python Migration Matrix'!BB29 * ('Out-Mig Pop Extrapolation'!$CH29 / 'Out-Mig Pop Extrapolation'!$CG29)</f>
        <v>98.830547135268162</v>
      </c>
      <c r="BC29" s="202">
        <f>'Python Migration Matrix'!BC29 * ('Out-Mig Pop Extrapolation'!$CH29 / 'Out-Mig Pop Extrapolation'!$CG29)</f>
        <v>128.47971127584862</v>
      </c>
      <c r="BD29" s="202">
        <f>'Python Migration Matrix'!BD29 * ('Out-Mig Pop Extrapolation'!$CH29 / 'Out-Mig Pop Extrapolation'!$CG29)</f>
        <v>553.45106395750167</v>
      </c>
      <c r="BE29" s="202">
        <f>'Python Migration Matrix'!BE29 * ('Out-Mig Pop Extrapolation'!$CH29 / 'Out-Mig Pop Extrapolation'!$CG29)</f>
        <v>49.415273567634081</v>
      </c>
      <c r="BF29" s="202">
        <f>'Python Migration Matrix'!BF29 * ('Out-Mig Pop Extrapolation'!$CH29 / 'Out-Mig Pop Extrapolation'!$CG29)</f>
        <v>0</v>
      </c>
      <c r="BG29" s="202">
        <f>'Python Migration Matrix'!BG29 * ('Out-Mig Pop Extrapolation'!$CH29 / 'Out-Mig Pop Extrapolation'!$CG29)</f>
        <v>227.31025841111676</v>
      </c>
      <c r="BH29" s="202">
        <f>'Python Migration Matrix'!BH29 * ('Out-Mig Pop Extrapolation'!$CH29 / 'Out-Mig Pop Extrapolation'!$CG29)</f>
        <v>0</v>
      </c>
      <c r="BI29" s="202">
        <f>'Python Migration Matrix'!BI29 * ('Out-Mig Pop Extrapolation'!$CH29 / 'Out-Mig Pop Extrapolation'!$CG29)</f>
        <v>19.766109427053632</v>
      </c>
      <c r="BJ29" s="202">
        <f>'Python Migration Matrix'!BJ29 * ('Out-Mig Pop Extrapolation'!$CH29 / 'Out-Mig Pop Extrapolation'!$CG29)</f>
        <v>0</v>
      </c>
      <c r="BK29" s="202">
        <f>'Python Migration Matrix'!BK29 * ('Out-Mig Pop Extrapolation'!$CH29 / 'Out-Mig Pop Extrapolation'!$CG29)</f>
        <v>0</v>
      </c>
      <c r="BL29" s="202">
        <f>'Python Migration Matrix'!BL29 * ('Out-Mig Pop Extrapolation'!$CH29 / 'Out-Mig Pop Extrapolation'!$CG29)</f>
        <v>9.8830547135268159</v>
      </c>
      <c r="BM29" s="202">
        <f>'Python Migration Matrix'!BM29 * ('Out-Mig Pop Extrapolation'!$CH29 / 'Out-Mig Pop Extrapolation'!$CG29)</f>
        <v>0</v>
      </c>
      <c r="BN29" s="202">
        <f>'Python Migration Matrix'!BN29 * ('Out-Mig Pop Extrapolation'!$CH29 / 'Out-Mig Pop Extrapolation'!$CG29)</f>
        <v>9.8830547135268159</v>
      </c>
      <c r="BO29" s="202">
        <f>'Python Migration Matrix'!BO29 * ('Out-Mig Pop Extrapolation'!$CH29 / 'Out-Mig Pop Extrapolation'!$CG29)</f>
        <v>0</v>
      </c>
      <c r="BP29" s="202">
        <f>'Python Migration Matrix'!BP29 * ('Out-Mig Pop Extrapolation'!$CH29 / 'Out-Mig Pop Extrapolation'!$CG29)</f>
        <v>19.766109427053632</v>
      </c>
      <c r="BQ29" s="202">
        <f>'Python Migration Matrix'!BQ29 * ('Out-Mig Pop Extrapolation'!$CH29 / 'Out-Mig Pop Extrapolation'!$CG29)</f>
        <v>9.8830547135268159</v>
      </c>
      <c r="BR29" s="202">
        <f>'Python Migration Matrix'!BR29 * ('Out-Mig Pop Extrapolation'!$CH29 / 'Out-Mig Pop Extrapolation'!$CG29)</f>
        <v>316.25775083285811</v>
      </c>
      <c r="BS29" s="202">
        <f>'Python Migration Matrix'!BS29 * ('Out-Mig Pop Extrapolation'!$CH29 / 'Out-Mig Pop Extrapolation'!$CG29)</f>
        <v>0</v>
      </c>
      <c r="BT29" s="202">
        <f>'Python Migration Matrix'!BT29 * ('Out-Mig Pop Extrapolation'!$CH29 / 'Out-Mig Pop Extrapolation'!$CG29)</f>
        <v>9.8830547135268159</v>
      </c>
      <c r="BU29" s="202">
        <f>'Python Migration Matrix'!BU29 * ('Out-Mig Pop Extrapolation'!$CH29 / 'Out-Mig Pop Extrapolation'!$CG29)</f>
        <v>9.8830547135268159</v>
      </c>
      <c r="BV29" s="202">
        <f>'Python Migration Matrix'!BV29 * ('Out-Mig Pop Extrapolation'!$CH29 / 'Out-Mig Pop Extrapolation'!$CG29)</f>
        <v>19.766109427053632</v>
      </c>
      <c r="BW29" s="202">
        <f>'Python Migration Matrix'!BW29 * ('Out-Mig Pop Extrapolation'!$CH29 / 'Out-Mig Pop Extrapolation'!$CG29)</f>
        <v>741.22910351451117</v>
      </c>
      <c r="BX29" s="202">
        <f>'Python Migration Matrix'!BX29 * ('Out-Mig Pop Extrapolation'!$CH29 / 'Out-Mig Pop Extrapolation'!$CG29)</f>
        <v>336.02386025991171</v>
      </c>
      <c r="BY29" s="202">
        <f>'Python Migration Matrix'!BY29 * ('Out-Mig Pop Extrapolation'!$CH29 / 'Out-Mig Pop Extrapolation'!$CG29)</f>
        <v>326.14080554638491</v>
      </c>
      <c r="BZ29" s="202">
        <f>'Python Migration Matrix'!BZ29 * ('Out-Mig Pop Extrapolation'!$CH29 / 'Out-Mig Pop Extrapolation'!$CG29)</f>
        <v>0</v>
      </c>
      <c r="CA29" s="202">
        <f>'Python Migration Matrix'!CA29 * ('Out-Mig Pop Extrapolation'!$CH29 / 'Out-Mig Pop Extrapolation'!$CG29)</f>
        <v>0</v>
      </c>
      <c r="CB29" s="202">
        <f>'Python Migration Matrix'!CB29 * ('Out-Mig Pop Extrapolation'!$CH29 / 'Out-Mig Pop Extrapolation'!$CG29)</f>
        <v>0</v>
      </c>
      <c r="CC29" s="202">
        <f>'Python Migration Matrix'!CC29 * ('Out-Mig Pop Extrapolation'!$CH29 / 'Out-Mig Pop Extrapolation'!$CG29)</f>
        <v>9.8830547135268159</v>
      </c>
      <c r="CD29" s="202">
        <f>'Python Migration Matrix'!CD29 * ('Out-Mig Pop Extrapolation'!$CH29 / 'Out-Mig Pop Extrapolation'!$CG29)</f>
        <v>49.415273567634081</v>
      </c>
      <c r="CE29" s="202">
        <f>'Python Migration Matrix'!CE29 * ('Out-Mig Pop Extrapolation'!$CH29 / 'Out-Mig Pop Extrapolation'!$CG29)</f>
        <v>0</v>
      </c>
      <c r="CF29" s="202">
        <f>'Python Migration Matrix'!CF29 * ('Out-Mig Pop Extrapolation'!$CH29 / 'Out-Mig Pop Extrapolation'!$CG29)</f>
        <v>237.19331312464357</v>
      </c>
      <c r="CG29" s="202">
        <v>66638</v>
      </c>
      <c r="CH29" s="250">
        <v>658587</v>
      </c>
    </row>
    <row r="30" spans="1:86">
      <c r="A30" s="166" t="s">
        <v>2208</v>
      </c>
      <c r="B30" s="202">
        <f>'Python Migration Matrix'!B30 * ('Out-Mig Pop Extrapolation'!$CH30 / 'Out-Mig Pop Extrapolation'!$CG30)</f>
        <v>36.91592699710781</v>
      </c>
      <c r="C30" s="202">
        <f>'Python Migration Matrix'!C30 * ('Out-Mig Pop Extrapolation'!$CH30 / 'Out-Mig Pop Extrapolation'!$CG30)</f>
        <v>101.51879924204648</v>
      </c>
      <c r="D30" s="202">
        <f>'Python Migration Matrix'!D30 * ('Out-Mig Pop Extrapolation'!$CH30 / 'Out-Mig Pop Extrapolation'!$CG30)</f>
        <v>36.91592699710781</v>
      </c>
      <c r="E30" s="202">
        <f>'Python Migration Matrix'!E30 * ('Out-Mig Pop Extrapolation'!$CH30 / 'Out-Mig Pop Extrapolation'!$CG30)</f>
        <v>396.84621521890898</v>
      </c>
      <c r="F30" s="202">
        <f>'Python Migration Matrix'!F30 * ('Out-Mig Pop Extrapolation'!$CH30 / 'Out-Mig Pop Extrapolation'!$CG30)</f>
        <v>110.74778099132342</v>
      </c>
      <c r="G30" s="202">
        <f>'Python Migration Matrix'!G30 * ('Out-Mig Pop Extrapolation'!$CH30 / 'Out-Mig Pop Extrapolation'!$CG30)</f>
        <v>1199.7676274060038</v>
      </c>
      <c r="H30" s="202">
        <f>'Python Migration Matrix'!H30 * ('Out-Mig Pop Extrapolation'!$CH30 / 'Out-Mig Pop Extrapolation'!$CG30)</f>
        <v>27.686945247830856</v>
      </c>
      <c r="I30" s="202">
        <f>'Python Migration Matrix'!I30 * ('Out-Mig Pop Extrapolation'!$CH30 / 'Out-Mig Pop Extrapolation'!$CG30)</f>
        <v>64.602872244938666</v>
      </c>
      <c r="J30" s="202">
        <f>'Python Migration Matrix'!J30 * ('Out-Mig Pop Extrapolation'!$CH30 / 'Out-Mig Pop Extrapolation'!$CG30)</f>
        <v>36.91592699710781</v>
      </c>
      <c r="K30" s="202">
        <f>'Python Migration Matrix'!K30 * ('Out-Mig Pop Extrapolation'!$CH30 / 'Out-Mig Pop Extrapolation'!$CG30)</f>
        <v>46.144908746384765</v>
      </c>
      <c r="L30" s="202">
        <f>'Python Migration Matrix'!L30 * ('Out-Mig Pop Extrapolation'!$CH30 / 'Out-Mig Pop Extrapolation'!$CG30)</f>
        <v>119.97676274060038</v>
      </c>
      <c r="M30" s="202">
        <f>'Python Migration Matrix'!M30 * ('Out-Mig Pop Extrapolation'!$CH30 / 'Out-Mig Pop Extrapolation'!$CG30)</f>
        <v>73.831853994215621</v>
      </c>
      <c r="N30" s="202">
        <f>'Python Migration Matrix'!N30 * ('Out-Mig Pop Extrapolation'!$CH30 / 'Out-Mig Pop Extrapolation'!$CG30)</f>
        <v>55.373890495661712</v>
      </c>
      <c r="O30" s="202">
        <f>'Python Migration Matrix'!O30 * ('Out-Mig Pop Extrapolation'!$CH30 / 'Out-Mig Pop Extrapolation'!$CG30)</f>
        <v>627.57075895083278</v>
      </c>
      <c r="P30" s="202">
        <f>'Python Migration Matrix'!P30 * ('Out-Mig Pop Extrapolation'!$CH30 / 'Out-Mig Pop Extrapolation'!$CG30)</f>
        <v>83.060835743492575</v>
      </c>
      <c r="Q30" s="202">
        <f>'Python Migration Matrix'!Q30 * ('Out-Mig Pop Extrapolation'!$CH30 / 'Out-Mig Pop Extrapolation'!$CG30)</f>
        <v>92.289817492769529</v>
      </c>
      <c r="R30" s="202">
        <f>'Python Migration Matrix'!R30 * ('Out-Mig Pop Extrapolation'!$CH30 / 'Out-Mig Pop Extrapolation'!$CG30)</f>
        <v>119.97676274060038</v>
      </c>
      <c r="S30" s="202">
        <f>'Python Migration Matrix'!S30 * ('Out-Mig Pop Extrapolation'!$CH30 / 'Out-Mig Pop Extrapolation'!$CG30)</f>
        <v>9.2289817492769526</v>
      </c>
      <c r="T30" s="202">
        <f>'Python Migration Matrix'!T30 * ('Out-Mig Pop Extrapolation'!$CH30 / 'Out-Mig Pop Extrapolation'!$CG30)</f>
        <v>2814.8394335294706</v>
      </c>
      <c r="U30" s="202">
        <f>'Python Migration Matrix'!U30 * ('Out-Mig Pop Extrapolation'!$CH30 / 'Out-Mig Pop Extrapolation'!$CG30)</f>
        <v>0</v>
      </c>
      <c r="V30" s="202">
        <f>'Python Migration Matrix'!V30 * ('Out-Mig Pop Extrapolation'!$CH30 / 'Out-Mig Pop Extrapolation'!$CG30)</f>
        <v>756.77650344071014</v>
      </c>
      <c r="W30" s="202">
        <f>'Python Migration Matrix'!W30 * ('Out-Mig Pop Extrapolation'!$CH30 / 'Out-Mig Pop Extrapolation'!$CG30)</f>
        <v>479.90705096240151</v>
      </c>
      <c r="X30" s="202">
        <f>'Python Migration Matrix'!X30 * ('Out-Mig Pop Extrapolation'!$CH30 / 'Out-Mig Pop Extrapolation'!$CG30)</f>
        <v>101.51879924204648</v>
      </c>
      <c r="Y30" s="202">
        <f>'Python Migration Matrix'!Y30 * ('Out-Mig Pop Extrapolation'!$CH30 / 'Out-Mig Pop Extrapolation'!$CG30)</f>
        <v>313.78537947541639</v>
      </c>
      <c r="Z30" s="202">
        <f>'Python Migration Matrix'!Z30 * ('Out-Mig Pop Extrapolation'!$CH30 / 'Out-Mig Pop Extrapolation'!$CG30)</f>
        <v>9.2289817492769526</v>
      </c>
      <c r="AA30" s="202">
        <f>'Python Migration Matrix'!AA30 * ('Out-Mig Pop Extrapolation'!$CH30 / 'Out-Mig Pop Extrapolation'!$CG30)</f>
        <v>27.686945247830856</v>
      </c>
      <c r="AB30" s="202">
        <f>'Python Migration Matrix'!AB30 * ('Out-Mig Pop Extrapolation'!$CH30 / 'Out-Mig Pop Extrapolation'!$CG30)</f>
        <v>0</v>
      </c>
      <c r="AC30" s="202">
        <f>'Python Migration Matrix'!AC30 * ('Out-Mig Pop Extrapolation'!$CH30 / 'Out-Mig Pop Extrapolation'!$CG30)</f>
        <v>9.2289817492769526</v>
      </c>
      <c r="AD30" s="202">
        <f>'Python Migration Matrix'!AD30 * ('Out-Mig Pop Extrapolation'!$CH30 / 'Out-Mig Pop Extrapolation'!$CG30)</f>
        <v>9.2289817492769526</v>
      </c>
      <c r="AE30" s="202">
        <f>'Python Migration Matrix'!AE30 * ('Out-Mig Pop Extrapolation'!$CH30 / 'Out-Mig Pop Extrapolation'!$CG30)</f>
        <v>21485.069512316746</v>
      </c>
      <c r="AF30" s="202">
        <f>'Python Migration Matrix'!AF30 * ('Out-Mig Pop Extrapolation'!$CH30 / 'Out-Mig Pop Extrapolation'!$CG30)</f>
        <v>9.2289817492769526</v>
      </c>
      <c r="AG30" s="202">
        <f>'Python Migration Matrix'!AG30 * ('Out-Mig Pop Extrapolation'!$CH30 / 'Out-Mig Pop Extrapolation'!$CG30)</f>
        <v>0</v>
      </c>
      <c r="AH30" s="202">
        <f>'Python Migration Matrix'!AH30 * ('Out-Mig Pop Extrapolation'!$CH30 / 'Out-Mig Pop Extrapolation'!$CG30)</f>
        <v>9.2289817492769526</v>
      </c>
      <c r="AI30" s="202">
        <f>'Python Migration Matrix'!AI30 * ('Out-Mig Pop Extrapolation'!$CH30 / 'Out-Mig Pop Extrapolation'!$CG30)</f>
        <v>507.59399621023238</v>
      </c>
      <c r="AJ30" s="202">
        <f>'Python Migration Matrix'!AJ30 * ('Out-Mig Pop Extrapolation'!$CH30 / 'Out-Mig Pop Extrapolation'!$CG30)</f>
        <v>175.3506532362621</v>
      </c>
      <c r="AK30" s="202">
        <f>'Python Migration Matrix'!AK30 * ('Out-Mig Pop Extrapolation'!$CH30 / 'Out-Mig Pop Extrapolation'!$CG30)</f>
        <v>9.2289817492769526</v>
      </c>
      <c r="AL30" s="202">
        <f>'Python Migration Matrix'!AL30 * ('Out-Mig Pop Extrapolation'!$CH30 / 'Out-Mig Pop Extrapolation'!$CG30)</f>
        <v>212.26658023336992</v>
      </c>
      <c r="AM30" s="202">
        <f>'Python Migration Matrix'!AM30 * ('Out-Mig Pop Extrapolation'!$CH30 / 'Out-Mig Pop Extrapolation'!$CG30)</f>
        <v>92.289817492769529</v>
      </c>
      <c r="AN30" s="202">
        <f>'Python Migration Matrix'!AN30 * ('Out-Mig Pop Extrapolation'!$CH30 / 'Out-Mig Pop Extrapolation'!$CG30)</f>
        <v>793.69243043781796</v>
      </c>
      <c r="AO30" s="202">
        <f>'Python Migration Matrix'!AO30 * ('Out-Mig Pop Extrapolation'!$CH30 / 'Out-Mig Pop Extrapolation'!$CG30)</f>
        <v>9.2289817492769526</v>
      </c>
      <c r="AP30" s="202">
        <f>'Python Migration Matrix'!AP30 * ('Out-Mig Pop Extrapolation'!$CH30 / 'Out-Mig Pop Extrapolation'!$CG30)</f>
        <v>83.060835743492575</v>
      </c>
      <c r="AQ30" s="202">
        <f>'Python Migration Matrix'!AQ30 * ('Out-Mig Pop Extrapolation'!$CH30 / 'Out-Mig Pop Extrapolation'!$CG30)</f>
        <v>18.457963498553905</v>
      </c>
      <c r="AR30" s="202">
        <f>'Python Migration Matrix'!AR30 * ('Out-Mig Pop Extrapolation'!$CH30 / 'Out-Mig Pop Extrapolation'!$CG30)</f>
        <v>18.457963498553905</v>
      </c>
      <c r="AS30" s="202">
        <f>'Python Migration Matrix'!AS30 * ('Out-Mig Pop Extrapolation'!$CH30 / 'Out-Mig Pop Extrapolation'!$CG30)</f>
        <v>0</v>
      </c>
      <c r="AT30" s="202">
        <f>'Python Migration Matrix'!AT30 * ('Out-Mig Pop Extrapolation'!$CH30 / 'Out-Mig Pop Extrapolation'!$CG30)</f>
        <v>3507.0130647252422</v>
      </c>
      <c r="AU30" s="202">
        <f>'Python Migration Matrix'!AU30 * ('Out-Mig Pop Extrapolation'!$CH30 / 'Out-Mig Pop Extrapolation'!$CG30)</f>
        <v>369.15926997107812</v>
      </c>
      <c r="AV30" s="202">
        <f>'Python Migration Matrix'!AV30 * ('Out-Mig Pop Extrapolation'!$CH30 / 'Out-Mig Pop Extrapolation'!$CG30)</f>
        <v>138.43472623915429</v>
      </c>
      <c r="AW30" s="202">
        <f>'Python Migration Matrix'!AW30 * ('Out-Mig Pop Extrapolation'!$CH30 / 'Out-Mig Pop Extrapolation'!$CG30)</f>
        <v>36.91592699710781</v>
      </c>
      <c r="AX30" s="202">
        <f>'Python Migration Matrix'!AX30 * ('Out-Mig Pop Extrapolation'!$CH30 / 'Out-Mig Pop Extrapolation'!$CG30)</f>
        <v>64.602872244938666</v>
      </c>
      <c r="AY30" s="202">
        <f>'Python Migration Matrix'!AY30 * ('Out-Mig Pop Extrapolation'!$CH30 / 'Out-Mig Pop Extrapolation'!$CG30)</f>
        <v>46.144908746384765</v>
      </c>
      <c r="AZ30" s="202">
        <f>'Python Migration Matrix'!AZ30 * ('Out-Mig Pop Extrapolation'!$CH30 / 'Out-Mig Pop Extrapolation'!$CG30)</f>
        <v>0</v>
      </c>
      <c r="BA30" s="202">
        <f>'Python Migration Matrix'!BA30 * ('Out-Mig Pop Extrapolation'!$CH30 / 'Out-Mig Pop Extrapolation'!$CG30)</f>
        <v>64.602872244938666</v>
      </c>
      <c r="BB30" s="202">
        <f>'Python Migration Matrix'!BB30 * ('Out-Mig Pop Extrapolation'!$CH30 / 'Out-Mig Pop Extrapolation'!$CG30)</f>
        <v>276.86945247830857</v>
      </c>
      <c r="BC30" s="202">
        <f>'Python Migration Matrix'!BC30 * ('Out-Mig Pop Extrapolation'!$CH30 / 'Out-Mig Pop Extrapolation'!$CG30)</f>
        <v>221.49556198264685</v>
      </c>
      <c r="BD30" s="202">
        <f>'Python Migration Matrix'!BD30 * ('Out-Mig Pop Extrapolation'!$CH30 / 'Out-Mig Pop Extrapolation'!$CG30)</f>
        <v>258.41148897975467</v>
      </c>
      <c r="BE30" s="202">
        <f>'Python Migration Matrix'!BE30 * ('Out-Mig Pop Extrapolation'!$CH30 / 'Out-Mig Pop Extrapolation'!$CG30)</f>
        <v>378.38825172035507</v>
      </c>
      <c r="BF30" s="202">
        <f>'Python Migration Matrix'!BF30 * ('Out-Mig Pop Extrapolation'!$CH30 / 'Out-Mig Pop Extrapolation'!$CG30)</f>
        <v>46.144908746384765</v>
      </c>
      <c r="BG30" s="202">
        <f>'Python Migration Matrix'!BG30 * ('Out-Mig Pop Extrapolation'!$CH30 / 'Out-Mig Pop Extrapolation'!$CG30)</f>
        <v>535.28094145806324</v>
      </c>
      <c r="BH30" s="202">
        <f>'Python Migration Matrix'!BH30 * ('Out-Mig Pop Extrapolation'!$CH30 / 'Out-Mig Pop Extrapolation'!$CG30)</f>
        <v>101.51879924204648</v>
      </c>
      <c r="BI30" s="202">
        <f>'Python Migration Matrix'!BI30 * ('Out-Mig Pop Extrapolation'!$CH30 / 'Out-Mig Pop Extrapolation'!$CG30)</f>
        <v>110.74778099132342</v>
      </c>
      <c r="BJ30" s="202">
        <f>'Python Migration Matrix'!BJ30 * ('Out-Mig Pop Extrapolation'!$CH30 / 'Out-Mig Pop Extrapolation'!$CG30)</f>
        <v>9.2289817492769526</v>
      </c>
      <c r="BK30" s="202">
        <f>'Python Migration Matrix'!BK30 * ('Out-Mig Pop Extrapolation'!$CH30 / 'Out-Mig Pop Extrapolation'!$CG30)</f>
        <v>55.373890495661712</v>
      </c>
      <c r="BL30" s="202">
        <f>'Python Migration Matrix'!BL30 * ('Out-Mig Pop Extrapolation'!$CH30 / 'Out-Mig Pop Extrapolation'!$CG30)</f>
        <v>369.15926997107812</v>
      </c>
      <c r="BM30" s="202">
        <f>'Python Migration Matrix'!BM30 * ('Out-Mig Pop Extrapolation'!$CH30 / 'Out-Mig Pop Extrapolation'!$CG30)</f>
        <v>0</v>
      </c>
      <c r="BN30" s="202">
        <f>'Python Migration Matrix'!BN30 * ('Out-Mig Pop Extrapolation'!$CH30 / 'Out-Mig Pop Extrapolation'!$CG30)</f>
        <v>92.289817492769529</v>
      </c>
      <c r="BO30" s="202">
        <f>'Python Migration Matrix'!BO30 * ('Out-Mig Pop Extrapolation'!$CH30 / 'Out-Mig Pop Extrapolation'!$CG30)</f>
        <v>27.686945247830856</v>
      </c>
      <c r="BP30" s="202">
        <f>'Python Migration Matrix'!BP30 * ('Out-Mig Pop Extrapolation'!$CH30 / 'Out-Mig Pop Extrapolation'!$CG30)</f>
        <v>9.2289817492769526</v>
      </c>
      <c r="BQ30" s="202">
        <f>'Python Migration Matrix'!BQ30 * ('Out-Mig Pop Extrapolation'!$CH30 / 'Out-Mig Pop Extrapolation'!$CG30)</f>
        <v>110.74778099132342</v>
      </c>
      <c r="BR30" s="202">
        <f>'Python Migration Matrix'!BR30 * ('Out-Mig Pop Extrapolation'!$CH30 / 'Out-Mig Pop Extrapolation'!$CG30)</f>
        <v>36.91592699710781</v>
      </c>
      <c r="BS30" s="202">
        <f>'Python Migration Matrix'!BS30 * ('Out-Mig Pop Extrapolation'!$CH30 / 'Out-Mig Pop Extrapolation'!$CG30)</f>
        <v>0</v>
      </c>
      <c r="BT30" s="202">
        <f>'Python Migration Matrix'!BT30 * ('Out-Mig Pop Extrapolation'!$CH30 / 'Out-Mig Pop Extrapolation'!$CG30)</f>
        <v>46.144908746384765</v>
      </c>
      <c r="BU30" s="202">
        <f>'Python Migration Matrix'!BU30 * ('Out-Mig Pop Extrapolation'!$CH30 / 'Out-Mig Pop Extrapolation'!$CG30)</f>
        <v>119.97676274060038</v>
      </c>
      <c r="BV30" s="202">
        <f>'Python Migration Matrix'!BV30 * ('Out-Mig Pop Extrapolation'!$CH30 / 'Out-Mig Pop Extrapolation'!$CG30)</f>
        <v>147.66370798843124</v>
      </c>
      <c r="BW30" s="202">
        <f>'Python Migration Matrix'!BW30 * ('Out-Mig Pop Extrapolation'!$CH30 / 'Out-Mig Pop Extrapolation'!$CG30)</f>
        <v>1199.7676274060038</v>
      </c>
      <c r="BX30" s="202">
        <f>'Python Migration Matrix'!BX30 * ('Out-Mig Pop Extrapolation'!$CH30 / 'Out-Mig Pop Extrapolation'!$CG30)</f>
        <v>978.27206542335693</v>
      </c>
      <c r="BY30" s="202">
        <f>'Python Migration Matrix'!BY30 * ('Out-Mig Pop Extrapolation'!$CH30 / 'Out-Mig Pop Extrapolation'!$CG30)</f>
        <v>1402.8052258900968</v>
      </c>
      <c r="BZ30" s="202">
        <f>'Python Migration Matrix'!BZ30 * ('Out-Mig Pop Extrapolation'!$CH30 / 'Out-Mig Pop Extrapolation'!$CG30)</f>
        <v>0</v>
      </c>
      <c r="CA30" s="202">
        <f>'Python Migration Matrix'!CA30 * ('Out-Mig Pop Extrapolation'!$CH30 / 'Out-Mig Pop Extrapolation'!$CG30)</f>
        <v>0</v>
      </c>
      <c r="CB30" s="202">
        <f>'Python Migration Matrix'!CB30 * ('Out-Mig Pop Extrapolation'!$CH30 / 'Out-Mig Pop Extrapolation'!$CG30)</f>
        <v>1015.1879924204648</v>
      </c>
      <c r="CC30" s="202">
        <f>'Python Migration Matrix'!CC30 * ('Out-Mig Pop Extrapolation'!$CH30 / 'Out-Mig Pop Extrapolation'!$CG30)</f>
        <v>0</v>
      </c>
      <c r="CD30" s="202">
        <f>'Python Migration Matrix'!CD30 * ('Out-Mig Pop Extrapolation'!$CH30 / 'Out-Mig Pop Extrapolation'!$CG30)</f>
        <v>0</v>
      </c>
      <c r="CE30" s="202">
        <f>'Python Migration Matrix'!CE30 * ('Out-Mig Pop Extrapolation'!$CH30 / 'Out-Mig Pop Extrapolation'!$CG30)</f>
        <v>0</v>
      </c>
      <c r="CF30" s="202">
        <f>'Python Migration Matrix'!CF30 * ('Out-Mig Pop Extrapolation'!$CH30 / 'Out-Mig Pop Extrapolation'!$CG30)</f>
        <v>239.95352548120076</v>
      </c>
      <c r="CG30" s="202">
        <v>230621</v>
      </c>
      <c r="CH30" s="205">
        <v>2128397</v>
      </c>
    </row>
    <row r="31" spans="1:86">
      <c r="A31" s="166" t="s">
        <v>2209</v>
      </c>
      <c r="B31" s="202">
        <f>'Python Migration Matrix'!B31 * ('Out-Mig Pop Extrapolation'!$CH31 / 'Out-Mig Pop Extrapolation'!$CG31)</f>
        <v>100.25945793147081</v>
      </c>
      <c r="C31" s="202">
        <f>'Python Migration Matrix'!C31 * ('Out-Mig Pop Extrapolation'!$CH31 / 'Out-Mig Pop Extrapolation'!$CG31)</f>
        <v>20.051891586294161</v>
      </c>
      <c r="D31" s="202">
        <f>'Python Migration Matrix'!D31 * ('Out-Mig Pop Extrapolation'!$CH31 / 'Out-Mig Pop Extrapolation'!$CG31)</f>
        <v>30.077837379441242</v>
      </c>
      <c r="E31" s="202">
        <f>'Python Migration Matrix'!E31 * ('Out-Mig Pop Extrapolation'!$CH31 / 'Out-Mig Pop Extrapolation'!$CG31)</f>
        <v>30.077837379441242</v>
      </c>
      <c r="F31" s="202">
        <f>'Python Migration Matrix'!F31 * ('Out-Mig Pop Extrapolation'!$CH31 / 'Out-Mig Pop Extrapolation'!$CG31)</f>
        <v>60.155674758882483</v>
      </c>
      <c r="G31" s="202">
        <f>'Python Migration Matrix'!G31 * ('Out-Mig Pop Extrapolation'!$CH31 / 'Out-Mig Pop Extrapolation'!$CG31)</f>
        <v>30.077837379441242</v>
      </c>
      <c r="H31" s="202">
        <f>'Python Migration Matrix'!H31 * ('Out-Mig Pop Extrapolation'!$CH31 / 'Out-Mig Pop Extrapolation'!$CG31)</f>
        <v>20.051891586294161</v>
      </c>
      <c r="I31" s="202">
        <f>'Python Migration Matrix'!I31 * ('Out-Mig Pop Extrapolation'!$CH31 / 'Out-Mig Pop Extrapolation'!$CG31)</f>
        <v>110.28540372461788</v>
      </c>
      <c r="J31" s="202">
        <f>'Python Migration Matrix'!J31 * ('Out-Mig Pop Extrapolation'!$CH31 / 'Out-Mig Pop Extrapolation'!$CG31)</f>
        <v>0</v>
      </c>
      <c r="K31" s="202">
        <f>'Python Migration Matrix'!K31 * ('Out-Mig Pop Extrapolation'!$CH31 / 'Out-Mig Pop Extrapolation'!$CG31)</f>
        <v>100.25945793147081</v>
      </c>
      <c r="L31" s="202">
        <f>'Python Migration Matrix'!L31 * ('Out-Mig Pop Extrapolation'!$CH31 / 'Out-Mig Pop Extrapolation'!$CG31)</f>
        <v>240.62269903552993</v>
      </c>
      <c r="M31" s="202">
        <f>'Python Migration Matrix'!M31 * ('Out-Mig Pop Extrapolation'!$CH31 / 'Out-Mig Pop Extrapolation'!$CG31)</f>
        <v>10.025945793147081</v>
      </c>
      <c r="N31" s="202">
        <f>'Python Migration Matrix'!N31 * ('Out-Mig Pop Extrapolation'!$CH31 / 'Out-Mig Pop Extrapolation'!$CG31)</f>
        <v>10.025945793147081</v>
      </c>
      <c r="O31" s="202">
        <f>'Python Migration Matrix'!O31 * ('Out-Mig Pop Extrapolation'!$CH31 / 'Out-Mig Pop Extrapolation'!$CG31)</f>
        <v>340.88215696700075</v>
      </c>
      <c r="P31" s="202">
        <f>'Python Migration Matrix'!P31 * ('Out-Mig Pop Extrapolation'!$CH31 / 'Out-Mig Pop Extrapolation'!$CG31)</f>
        <v>701.81620552029563</v>
      </c>
      <c r="Q31" s="202">
        <f>'Python Migration Matrix'!Q31 * ('Out-Mig Pop Extrapolation'!$CH31 / 'Out-Mig Pop Extrapolation'!$CG31)</f>
        <v>30.077837379441242</v>
      </c>
      <c r="R31" s="202">
        <f>'Python Migration Matrix'!R31 * ('Out-Mig Pop Extrapolation'!$CH31 / 'Out-Mig Pop Extrapolation'!$CG31)</f>
        <v>90.233512138323732</v>
      </c>
      <c r="S31" s="202">
        <f>'Python Migration Matrix'!S31 * ('Out-Mig Pop Extrapolation'!$CH31 / 'Out-Mig Pop Extrapolation'!$CG31)</f>
        <v>0</v>
      </c>
      <c r="T31" s="202">
        <f>'Python Migration Matrix'!T31 * ('Out-Mig Pop Extrapolation'!$CH31 / 'Out-Mig Pop Extrapolation'!$CG31)</f>
        <v>0</v>
      </c>
      <c r="U31" s="202">
        <f>'Python Migration Matrix'!U31 * ('Out-Mig Pop Extrapolation'!$CH31 / 'Out-Mig Pop Extrapolation'!$CG31)</f>
        <v>40.103783172588322</v>
      </c>
      <c r="V31" s="202">
        <f>'Python Migration Matrix'!V31 * ('Out-Mig Pop Extrapolation'!$CH31 / 'Out-Mig Pop Extrapolation'!$CG31)</f>
        <v>571.47891020938357</v>
      </c>
      <c r="W31" s="202">
        <f>'Python Migration Matrix'!W31 * ('Out-Mig Pop Extrapolation'!$CH31 / 'Out-Mig Pop Extrapolation'!$CG31)</f>
        <v>70.181620552029557</v>
      </c>
      <c r="X31" s="202">
        <f>'Python Migration Matrix'!X31 * ('Out-Mig Pop Extrapolation'!$CH31 / 'Out-Mig Pop Extrapolation'!$CG31)</f>
        <v>80.207566345176645</v>
      </c>
      <c r="Y31" s="202">
        <f>'Python Migration Matrix'!Y31 * ('Out-Mig Pop Extrapolation'!$CH31 / 'Out-Mig Pop Extrapolation'!$CG31)</f>
        <v>80.207566345176645</v>
      </c>
      <c r="Z31" s="202">
        <f>'Python Migration Matrix'!Z31 * ('Out-Mig Pop Extrapolation'!$CH31 / 'Out-Mig Pop Extrapolation'!$CG31)</f>
        <v>0</v>
      </c>
      <c r="AA31" s="202">
        <f>'Python Migration Matrix'!AA31 * ('Out-Mig Pop Extrapolation'!$CH31 / 'Out-Mig Pop Extrapolation'!$CG31)</f>
        <v>10.025945793147081</v>
      </c>
      <c r="AB31" s="202">
        <f>'Python Migration Matrix'!AB31 * ('Out-Mig Pop Extrapolation'!$CH31 / 'Out-Mig Pop Extrapolation'!$CG31)</f>
        <v>491.27134386420693</v>
      </c>
      <c r="AC31" s="202">
        <f>'Python Migration Matrix'!AC31 * ('Out-Mig Pop Extrapolation'!$CH31 / 'Out-Mig Pop Extrapolation'!$CG31)</f>
        <v>150.3891868972062</v>
      </c>
      <c r="AD31" s="202">
        <f>'Python Migration Matrix'!AD31 * ('Out-Mig Pop Extrapolation'!$CH31 / 'Out-Mig Pop Extrapolation'!$CG31)</f>
        <v>200.51891586294161</v>
      </c>
      <c r="AE31" s="202">
        <f>'Python Migration Matrix'!AE31 * ('Out-Mig Pop Extrapolation'!$CH31 / 'Out-Mig Pop Extrapolation'!$CG31)</f>
        <v>70.181620552029557</v>
      </c>
      <c r="AF31" s="202">
        <f>'Python Migration Matrix'!AF31 * ('Out-Mig Pop Extrapolation'!$CH31 / 'Out-Mig Pop Extrapolation'!$CG31)</f>
        <v>9785.3230941115507</v>
      </c>
      <c r="AG31" s="202">
        <f>'Python Migration Matrix'!AG31 * ('Out-Mig Pop Extrapolation'!$CH31 / 'Out-Mig Pop Extrapolation'!$CG31)</f>
        <v>290.75242800126534</v>
      </c>
      <c r="AH31" s="202">
        <f>'Python Migration Matrix'!AH31 * ('Out-Mig Pop Extrapolation'!$CH31 / 'Out-Mig Pop Extrapolation'!$CG31)</f>
        <v>140.36324110405911</v>
      </c>
      <c r="AI31" s="202">
        <f>'Python Migration Matrix'!AI31 * ('Out-Mig Pop Extrapolation'!$CH31 / 'Out-Mig Pop Extrapolation'!$CG31)</f>
        <v>250.64864482867702</v>
      </c>
      <c r="AJ31" s="202">
        <f>'Python Migration Matrix'!AJ31 * ('Out-Mig Pop Extrapolation'!$CH31 / 'Out-Mig Pop Extrapolation'!$CG31)</f>
        <v>30.077837379441242</v>
      </c>
      <c r="AK31" s="202">
        <f>'Python Migration Matrix'!AK31 * ('Out-Mig Pop Extrapolation'!$CH31 / 'Out-Mig Pop Extrapolation'!$CG31)</f>
        <v>0</v>
      </c>
      <c r="AL31" s="202">
        <f>'Python Migration Matrix'!AL31 * ('Out-Mig Pop Extrapolation'!$CH31 / 'Out-Mig Pop Extrapolation'!$CG31)</f>
        <v>40.103783172588322</v>
      </c>
      <c r="AM31" s="202">
        <f>'Python Migration Matrix'!AM31 * ('Out-Mig Pop Extrapolation'!$CH31 / 'Out-Mig Pop Extrapolation'!$CG31)</f>
        <v>20.051891586294161</v>
      </c>
      <c r="AN31" s="202">
        <f>'Python Migration Matrix'!AN31 * ('Out-Mig Pop Extrapolation'!$CH31 / 'Out-Mig Pop Extrapolation'!$CG31)</f>
        <v>380.98594013958905</v>
      </c>
      <c r="AO31" s="202">
        <f>'Python Migration Matrix'!AO31 * ('Out-Mig Pop Extrapolation'!$CH31 / 'Out-Mig Pop Extrapolation'!$CG31)</f>
        <v>20.051891586294161</v>
      </c>
      <c r="AP31" s="202">
        <f>'Python Migration Matrix'!AP31 * ('Out-Mig Pop Extrapolation'!$CH31 / 'Out-Mig Pop Extrapolation'!$CG31)</f>
        <v>80.207566345176645</v>
      </c>
      <c r="AQ31" s="202">
        <f>'Python Migration Matrix'!AQ31 * ('Out-Mig Pop Extrapolation'!$CH31 / 'Out-Mig Pop Extrapolation'!$CG31)</f>
        <v>10.025945793147081</v>
      </c>
      <c r="AR31" s="202">
        <f>'Python Migration Matrix'!AR31 * ('Out-Mig Pop Extrapolation'!$CH31 / 'Out-Mig Pop Extrapolation'!$CG31)</f>
        <v>0</v>
      </c>
      <c r="AS31" s="202">
        <f>'Python Migration Matrix'!AS31 * ('Out-Mig Pop Extrapolation'!$CH31 / 'Out-Mig Pop Extrapolation'!$CG31)</f>
        <v>60.155674758882483</v>
      </c>
      <c r="AT31" s="202">
        <f>'Python Migration Matrix'!AT31 * ('Out-Mig Pop Extrapolation'!$CH31 / 'Out-Mig Pop Extrapolation'!$CG31)</f>
        <v>30.077837379441242</v>
      </c>
      <c r="AU31" s="202">
        <f>'Python Migration Matrix'!AU31 * ('Out-Mig Pop Extrapolation'!$CH31 / 'Out-Mig Pop Extrapolation'!$CG31)</f>
        <v>50.129728965735403</v>
      </c>
      <c r="AV31" s="202">
        <f>'Python Migration Matrix'!AV31 * ('Out-Mig Pop Extrapolation'!$CH31 / 'Out-Mig Pop Extrapolation'!$CG31)</f>
        <v>30.077837379441242</v>
      </c>
      <c r="AW31" s="202">
        <f>'Python Migration Matrix'!AW31 * ('Out-Mig Pop Extrapolation'!$CH31 / 'Out-Mig Pop Extrapolation'!$CG31)</f>
        <v>0</v>
      </c>
      <c r="AX31" s="202">
        <f>'Python Migration Matrix'!AX31 * ('Out-Mig Pop Extrapolation'!$CH31 / 'Out-Mig Pop Extrapolation'!$CG31)</f>
        <v>862.23133821064891</v>
      </c>
      <c r="AY31" s="202">
        <f>'Python Migration Matrix'!AY31 * ('Out-Mig Pop Extrapolation'!$CH31 / 'Out-Mig Pop Extrapolation'!$CG31)</f>
        <v>571.47891020938357</v>
      </c>
      <c r="AZ31" s="202">
        <f>'Python Migration Matrix'!AZ31 * ('Out-Mig Pop Extrapolation'!$CH31 / 'Out-Mig Pop Extrapolation'!$CG31)</f>
        <v>150.3891868972062</v>
      </c>
      <c r="BA31" s="202">
        <f>'Python Migration Matrix'!BA31 * ('Out-Mig Pop Extrapolation'!$CH31 / 'Out-Mig Pop Extrapolation'!$CG31)</f>
        <v>30.077837379441242</v>
      </c>
      <c r="BB31" s="202">
        <f>'Python Migration Matrix'!BB31 * ('Out-Mig Pop Extrapolation'!$CH31 / 'Out-Mig Pop Extrapolation'!$CG31)</f>
        <v>10.025945793147081</v>
      </c>
      <c r="BC31" s="202">
        <f>'Python Migration Matrix'!BC31 * ('Out-Mig Pop Extrapolation'!$CH31 / 'Out-Mig Pop Extrapolation'!$CG31)</f>
        <v>170.44107848350038</v>
      </c>
      <c r="BD31" s="202">
        <f>'Python Migration Matrix'!BD31 * ('Out-Mig Pop Extrapolation'!$CH31 / 'Out-Mig Pop Extrapolation'!$CG31)</f>
        <v>952.46485034897262</v>
      </c>
      <c r="BE31" s="202">
        <f>'Python Migration Matrix'!BE31 * ('Out-Mig Pop Extrapolation'!$CH31 / 'Out-Mig Pop Extrapolation'!$CG31)</f>
        <v>150.3891868972062</v>
      </c>
      <c r="BF31" s="202">
        <f>'Python Migration Matrix'!BF31 * ('Out-Mig Pop Extrapolation'!$CH31 / 'Out-Mig Pop Extrapolation'!$CG31)</f>
        <v>1022.6464709010022</v>
      </c>
      <c r="BG31" s="202">
        <f>'Python Migration Matrix'!BG31 * ('Out-Mig Pop Extrapolation'!$CH31 / 'Out-Mig Pop Extrapolation'!$CG31)</f>
        <v>90.233512138323732</v>
      </c>
      <c r="BH31" s="202">
        <f>'Python Migration Matrix'!BH31 * ('Out-Mig Pop Extrapolation'!$CH31 / 'Out-Mig Pop Extrapolation'!$CG31)</f>
        <v>10.025945793147081</v>
      </c>
      <c r="BI31" s="202">
        <f>'Python Migration Matrix'!BI31 * ('Out-Mig Pop Extrapolation'!$CH31 / 'Out-Mig Pop Extrapolation'!$CG31)</f>
        <v>10.025945793147081</v>
      </c>
      <c r="BJ31" s="202">
        <f>'Python Migration Matrix'!BJ31 * ('Out-Mig Pop Extrapolation'!$CH31 / 'Out-Mig Pop Extrapolation'!$CG31)</f>
        <v>0</v>
      </c>
      <c r="BK31" s="202">
        <f>'Python Migration Matrix'!BK31 * ('Out-Mig Pop Extrapolation'!$CH31 / 'Out-Mig Pop Extrapolation'!$CG31)</f>
        <v>20.051891586294161</v>
      </c>
      <c r="BL31" s="202">
        <f>'Python Migration Matrix'!BL31 * ('Out-Mig Pop Extrapolation'!$CH31 / 'Out-Mig Pop Extrapolation'!$CG31)</f>
        <v>10.025945793147081</v>
      </c>
      <c r="BM31" s="202">
        <f>'Python Migration Matrix'!BM31 * ('Out-Mig Pop Extrapolation'!$CH31 / 'Out-Mig Pop Extrapolation'!$CG31)</f>
        <v>0</v>
      </c>
      <c r="BN31" s="202">
        <f>'Python Migration Matrix'!BN31 * ('Out-Mig Pop Extrapolation'!$CH31 / 'Out-Mig Pop Extrapolation'!$CG31)</f>
        <v>0</v>
      </c>
      <c r="BO31" s="202">
        <f>'Python Migration Matrix'!BO31 * ('Out-Mig Pop Extrapolation'!$CH31 / 'Out-Mig Pop Extrapolation'!$CG31)</f>
        <v>0</v>
      </c>
      <c r="BP31" s="202">
        <f>'Python Migration Matrix'!BP31 * ('Out-Mig Pop Extrapolation'!$CH31 / 'Out-Mig Pop Extrapolation'!$CG31)</f>
        <v>0</v>
      </c>
      <c r="BQ31" s="202">
        <f>'Python Migration Matrix'!BQ31 * ('Out-Mig Pop Extrapolation'!$CH31 / 'Out-Mig Pop Extrapolation'!$CG31)</f>
        <v>0</v>
      </c>
      <c r="BR31" s="202">
        <f>'Python Migration Matrix'!BR31 * ('Out-Mig Pop Extrapolation'!$CH31 / 'Out-Mig Pop Extrapolation'!$CG31)</f>
        <v>220.57080744923576</v>
      </c>
      <c r="BS31" s="202">
        <f>'Python Migration Matrix'!BS31 * ('Out-Mig Pop Extrapolation'!$CH31 / 'Out-Mig Pop Extrapolation'!$CG31)</f>
        <v>0</v>
      </c>
      <c r="BT31" s="202">
        <f>'Python Migration Matrix'!BT31 * ('Out-Mig Pop Extrapolation'!$CH31 / 'Out-Mig Pop Extrapolation'!$CG31)</f>
        <v>30.077837379441242</v>
      </c>
      <c r="BU31" s="202">
        <f>'Python Migration Matrix'!BU31 * ('Out-Mig Pop Extrapolation'!$CH31 / 'Out-Mig Pop Extrapolation'!$CG31)</f>
        <v>10.025945793147081</v>
      </c>
      <c r="BV31" s="202">
        <f>'Python Migration Matrix'!BV31 * ('Out-Mig Pop Extrapolation'!$CH31 / 'Out-Mig Pop Extrapolation'!$CG31)</f>
        <v>50.129728965735403</v>
      </c>
      <c r="BW31" s="202">
        <f>'Python Migration Matrix'!BW31 * ('Out-Mig Pop Extrapolation'!$CH31 / 'Out-Mig Pop Extrapolation'!$CG31)</f>
        <v>741.91998869288398</v>
      </c>
      <c r="BX31" s="202">
        <f>'Python Migration Matrix'!BX31 * ('Out-Mig Pop Extrapolation'!$CH31 / 'Out-Mig Pop Extrapolation'!$CG31)</f>
        <v>350.90810276014781</v>
      </c>
      <c r="BY31" s="202">
        <f>'Python Migration Matrix'!BY31 * ('Out-Mig Pop Extrapolation'!$CH31 / 'Out-Mig Pop Extrapolation'!$CG31)</f>
        <v>671.73836814085439</v>
      </c>
      <c r="BZ31" s="202">
        <f>'Python Migration Matrix'!BZ31 * ('Out-Mig Pop Extrapolation'!$CH31 / 'Out-Mig Pop Extrapolation'!$CG31)</f>
        <v>130.33729531091205</v>
      </c>
      <c r="CA31" s="202">
        <f>'Python Migration Matrix'!CA31 * ('Out-Mig Pop Extrapolation'!$CH31 / 'Out-Mig Pop Extrapolation'!$CG31)</f>
        <v>0</v>
      </c>
      <c r="CB31" s="202">
        <f>'Python Migration Matrix'!CB31 * ('Out-Mig Pop Extrapolation'!$CH31 / 'Out-Mig Pop Extrapolation'!$CG31)</f>
        <v>0</v>
      </c>
      <c r="CC31" s="202">
        <f>'Python Migration Matrix'!CC31 * ('Out-Mig Pop Extrapolation'!$CH31 / 'Out-Mig Pop Extrapolation'!$CG31)</f>
        <v>0</v>
      </c>
      <c r="CD31" s="202">
        <f>'Python Migration Matrix'!CD31 * ('Out-Mig Pop Extrapolation'!$CH31 / 'Out-Mig Pop Extrapolation'!$CG31)</f>
        <v>90.233512138323732</v>
      </c>
      <c r="CE31" s="202">
        <f>'Python Migration Matrix'!CE31 * ('Out-Mig Pop Extrapolation'!$CH31 / 'Out-Mig Pop Extrapolation'!$CG31)</f>
        <v>0</v>
      </c>
      <c r="CF31" s="202">
        <f>'Python Migration Matrix'!CF31 * ('Out-Mig Pop Extrapolation'!$CH31 / 'Out-Mig Pop Extrapolation'!$CG31)</f>
        <v>591.5308017956778</v>
      </c>
      <c r="CG31" s="202">
        <v>148579</v>
      </c>
      <c r="CH31" s="250">
        <v>1489645</v>
      </c>
    </row>
    <row r="32" spans="1:86">
      <c r="A32" s="166" t="s">
        <v>2210</v>
      </c>
      <c r="B32" s="202">
        <f>'Python Migration Matrix'!B32 * ('Out-Mig Pop Extrapolation'!$CH32 / 'Out-Mig Pop Extrapolation'!$CG32)</f>
        <v>20.284018310780219</v>
      </c>
      <c r="C32" s="202">
        <f>'Python Migration Matrix'!C32 * ('Out-Mig Pop Extrapolation'!$CH32 / 'Out-Mig Pop Extrapolation'!$CG32)</f>
        <v>0</v>
      </c>
      <c r="D32" s="202">
        <f>'Python Migration Matrix'!D32 * ('Out-Mig Pop Extrapolation'!$CH32 / 'Out-Mig Pop Extrapolation'!$CG32)</f>
        <v>0</v>
      </c>
      <c r="E32" s="202">
        <f>'Python Migration Matrix'!E32 * ('Out-Mig Pop Extrapolation'!$CH32 / 'Out-Mig Pop Extrapolation'!$CG32)</f>
        <v>0</v>
      </c>
      <c r="F32" s="202">
        <f>'Python Migration Matrix'!F32 * ('Out-Mig Pop Extrapolation'!$CH32 / 'Out-Mig Pop Extrapolation'!$CG32)</f>
        <v>0</v>
      </c>
      <c r="G32" s="202">
        <f>'Python Migration Matrix'!G32 * ('Out-Mig Pop Extrapolation'!$CH32 / 'Out-Mig Pop Extrapolation'!$CG32)</f>
        <v>20.284018310780219</v>
      </c>
      <c r="H32" s="202">
        <f>'Python Migration Matrix'!H32 * ('Out-Mig Pop Extrapolation'!$CH32 / 'Out-Mig Pop Extrapolation'!$CG32)</f>
        <v>0</v>
      </c>
      <c r="I32" s="202">
        <f>'Python Migration Matrix'!I32 * ('Out-Mig Pop Extrapolation'!$CH32 / 'Out-Mig Pop Extrapolation'!$CG32)</f>
        <v>0</v>
      </c>
      <c r="J32" s="202">
        <f>'Python Migration Matrix'!J32 * ('Out-Mig Pop Extrapolation'!$CH32 / 'Out-Mig Pop Extrapolation'!$CG32)</f>
        <v>0</v>
      </c>
      <c r="K32" s="202">
        <f>'Python Migration Matrix'!K32 * ('Out-Mig Pop Extrapolation'!$CH32 / 'Out-Mig Pop Extrapolation'!$CG32)</f>
        <v>0</v>
      </c>
      <c r="L32" s="202">
        <f>'Python Migration Matrix'!L32 * ('Out-Mig Pop Extrapolation'!$CH32 / 'Out-Mig Pop Extrapolation'!$CG32)</f>
        <v>233.26621057397253</v>
      </c>
      <c r="M32" s="202">
        <f>'Python Migration Matrix'!M32 * ('Out-Mig Pop Extrapolation'!$CH32 / 'Out-Mig Pop Extrapolation'!$CG32)</f>
        <v>10.142009155390109</v>
      </c>
      <c r="N32" s="202">
        <f>'Python Migration Matrix'!N32 * ('Out-Mig Pop Extrapolation'!$CH32 / 'Out-Mig Pop Extrapolation'!$CG32)</f>
        <v>10.142009155390109</v>
      </c>
      <c r="O32" s="202">
        <f>'Python Migration Matrix'!O32 * ('Out-Mig Pop Extrapolation'!$CH32 / 'Out-Mig Pop Extrapolation'!$CG32)</f>
        <v>10.142009155390109</v>
      </c>
      <c r="P32" s="202">
        <f>'Python Migration Matrix'!P32 * ('Out-Mig Pop Extrapolation'!$CH32 / 'Out-Mig Pop Extrapolation'!$CG32)</f>
        <v>192.69817395241208</v>
      </c>
      <c r="Q32" s="202">
        <f>'Python Migration Matrix'!Q32 * ('Out-Mig Pop Extrapolation'!$CH32 / 'Out-Mig Pop Extrapolation'!$CG32)</f>
        <v>0</v>
      </c>
      <c r="R32" s="202">
        <f>'Python Migration Matrix'!R32 * ('Out-Mig Pop Extrapolation'!$CH32 / 'Out-Mig Pop Extrapolation'!$CG32)</f>
        <v>50.710045776950551</v>
      </c>
      <c r="S32" s="202">
        <f>'Python Migration Matrix'!S32 * ('Out-Mig Pop Extrapolation'!$CH32 / 'Out-Mig Pop Extrapolation'!$CG32)</f>
        <v>0</v>
      </c>
      <c r="T32" s="202">
        <f>'Python Migration Matrix'!T32 * ('Out-Mig Pop Extrapolation'!$CH32 / 'Out-Mig Pop Extrapolation'!$CG32)</f>
        <v>0</v>
      </c>
      <c r="U32" s="202">
        <f>'Python Migration Matrix'!U32 * ('Out-Mig Pop Extrapolation'!$CH32 / 'Out-Mig Pop Extrapolation'!$CG32)</f>
        <v>0</v>
      </c>
      <c r="V32" s="202">
        <f>'Python Migration Matrix'!V32 * ('Out-Mig Pop Extrapolation'!$CH32 / 'Out-Mig Pop Extrapolation'!$CG32)</f>
        <v>70.994064087730763</v>
      </c>
      <c r="W32" s="202">
        <f>'Python Migration Matrix'!W32 * ('Out-Mig Pop Extrapolation'!$CH32 / 'Out-Mig Pop Extrapolation'!$CG32)</f>
        <v>0</v>
      </c>
      <c r="X32" s="202">
        <f>'Python Migration Matrix'!X32 * ('Out-Mig Pop Extrapolation'!$CH32 / 'Out-Mig Pop Extrapolation'!$CG32)</f>
        <v>0</v>
      </c>
      <c r="Y32" s="202">
        <f>'Python Migration Matrix'!Y32 * ('Out-Mig Pop Extrapolation'!$CH32 / 'Out-Mig Pop Extrapolation'!$CG32)</f>
        <v>0</v>
      </c>
      <c r="Z32" s="202">
        <f>'Python Migration Matrix'!Z32 * ('Out-Mig Pop Extrapolation'!$CH32 / 'Out-Mig Pop Extrapolation'!$CG32)</f>
        <v>0</v>
      </c>
      <c r="AA32" s="202">
        <f>'Python Migration Matrix'!AA32 * ('Out-Mig Pop Extrapolation'!$CH32 / 'Out-Mig Pop Extrapolation'!$CG32)</f>
        <v>0</v>
      </c>
      <c r="AB32" s="202">
        <f>'Python Migration Matrix'!AB32 * ('Out-Mig Pop Extrapolation'!$CH32 / 'Out-Mig Pop Extrapolation'!$CG32)</f>
        <v>30.426027466170328</v>
      </c>
      <c r="AC32" s="202">
        <f>'Python Migration Matrix'!AC32 * ('Out-Mig Pop Extrapolation'!$CH32 / 'Out-Mig Pop Extrapolation'!$CG32)</f>
        <v>0</v>
      </c>
      <c r="AD32" s="202">
        <f>'Python Migration Matrix'!AD32 * ('Out-Mig Pop Extrapolation'!$CH32 / 'Out-Mig Pop Extrapolation'!$CG32)</f>
        <v>10.142009155390109</v>
      </c>
      <c r="AE32" s="202">
        <f>'Python Migration Matrix'!AE32 * ('Out-Mig Pop Extrapolation'!$CH32 / 'Out-Mig Pop Extrapolation'!$CG32)</f>
        <v>50.710045776950551</v>
      </c>
      <c r="AF32" s="202">
        <f>'Python Migration Matrix'!AF32 * ('Out-Mig Pop Extrapolation'!$CH32 / 'Out-Mig Pop Extrapolation'!$CG32)</f>
        <v>354.97032043865386</v>
      </c>
      <c r="AG32" s="202">
        <f>'Python Migration Matrix'!AG32 * ('Out-Mig Pop Extrapolation'!$CH32 / 'Out-Mig Pop Extrapolation'!$CG32)</f>
        <v>922.92283314049996</v>
      </c>
      <c r="AH32" s="202">
        <f>'Python Migration Matrix'!AH32 * ('Out-Mig Pop Extrapolation'!$CH32 / 'Out-Mig Pop Extrapolation'!$CG32)</f>
        <v>0</v>
      </c>
      <c r="AI32" s="202">
        <f>'Python Migration Matrix'!AI32 * ('Out-Mig Pop Extrapolation'!$CH32 / 'Out-Mig Pop Extrapolation'!$CG32)</f>
        <v>20.284018310780219</v>
      </c>
      <c r="AJ32" s="202">
        <f>'Python Migration Matrix'!AJ32 * ('Out-Mig Pop Extrapolation'!$CH32 / 'Out-Mig Pop Extrapolation'!$CG32)</f>
        <v>0</v>
      </c>
      <c r="AK32" s="202">
        <f>'Python Migration Matrix'!AK32 * ('Out-Mig Pop Extrapolation'!$CH32 / 'Out-Mig Pop Extrapolation'!$CG32)</f>
        <v>0</v>
      </c>
      <c r="AL32" s="202">
        <f>'Python Migration Matrix'!AL32 * ('Out-Mig Pop Extrapolation'!$CH32 / 'Out-Mig Pop Extrapolation'!$CG32)</f>
        <v>0</v>
      </c>
      <c r="AM32" s="202">
        <f>'Python Migration Matrix'!AM32 * ('Out-Mig Pop Extrapolation'!$CH32 / 'Out-Mig Pop Extrapolation'!$CG32)</f>
        <v>10.142009155390109</v>
      </c>
      <c r="AN32" s="202">
        <f>'Python Migration Matrix'!AN32 * ('Out-Mig Pop Extrapolation'!$CH32 / 'Out-Mig Pop Extrapolation'!$CG32)</f>
        <v>40.568036621560438</v>
      </c>
      <c r="AO32" s="202">
        <f>'Python Migration Matrix'!AO32 * ('Out-Mig Pop Extrapolation'!$CH32 / 'Out-Mig Pop Extrapolation'!$CG32)</f>
        <v>0</v>
      </c>
      <c r="AP32" s="202">
        <f>'Python Migration Matrix'!AP32 * ('Out-Mig Pop Extrapolation'!$CH32 / 'Out-Mig Pop Extrapolation'!$CG32)</f>
        <v>0</v>
      </c>
      <c r="AQ32" s="202">
        <f>'Python Migration Matrix'!AQ32 * ('Out-Mig Pop Extrapolation'!$CH32 / 'Out-Mig Pop Extrapolation'!$CG32)</f>
        <v>0</v>
      </c>
      <c r="AR32" s="202">
        <f>'Python Migration Matrix'!AR32 * ('Out-Mig Pop Extrapolation'!$CH32 / 'Out-Mig Pop Extrapolation'!$CG32)</f>
        <v>0</v>
      </c>
      <c r="AS32" s="202">
        <f>'Python Migration Matrix'!AS32 * ('Out-Mig Pop Extrapolation'!$CH32 / 'Out-Mig Pop Extrapolation'!$CG32)</f>
        <v>81.136073243120876</v>
      </c>
      <c r="AT32" s="202">
        <f>'Python Migration Matrix'!AT32 * ('Out-Mig Pop Extrapolation'!$CH32 / 'Out-Mig Pop Extrapolation'!$CG32)</f>
        <v>0</v>
      </c>
      <c r="AU32" s="202">
        <f>'Python Migration Matrix'!AU32 * ('Out-Mig Pop Extrapolation'!$CH32 / 'Out-Mig Pop Extrapolation'!$CG32)</f>
        <v>0</v>
      </c>
      <c r="AV32" s="202">
        <f>'Python Migration Matrix'!AV32 * ('Out-Mig Pop Extrapolation'!$CH32 / 'Out-Mig Pop Extrapolation'!$CG32)</f>
        <v>0</v>
      </c>
      <c r="AW32" s="202">
        <f>'Python Migration Matrix'!AW32 * ('Out-Mig Pop Extrapolation'!$CH32 / 'Out-Mig Pop Extrapolation'!$CG32)</f>
        <v>0</v>
      </c>
      <c r="AX32" s="202">
        <f>'Python Migration Matrix'!AX32 * ('Out-Mig Pop Extrapolation'!$CH32 / 'Out-Mig Pop Extrapolation'!$CG32)</f>
        <v>20.284018310780219</v>
      </c>
      <c r="AY32" s="202">
        <f>'Python Migration Matrix'!AY32 * ('Out-Mig Pop Extrapolation'!$CH32 / 'Out-Mig Pop Extrapolation'!$CG32)</f>
        <v>30.426027466170328</v>
      </c>
      <c r="AZ32" s="202">
        <f>'Python Migration Matrix'!AZ32 * ('Out-Mig Pop Extrapolation'!$CH32 / 'Out-Mig Pop Extrapolation'!$CG32)</f>
        <v>10.142009155390109</v>
      </c>
      <c r="BA32" s="202">
        <f>'Python Migration Matrix'!BA32 * ('Out-Mig Pop Extrapolation'!$CH32 / 'Out-Mig Pop Extrapolation'!$CG32)</f>
        <v>30.426027466170328</v>
      </c>
      <c r="BB32" s="202">
        <f>'Python Migration Matrix'!BB32 * ('Out-Mig Pop Extrapolation'!$CH32 / 'Out-Mig Pop Extrapolation'!$CG32)</f>
        <v>10.142009155390109</v>
      </c>
      <c r="BC32" s="202">
        <f>'Python Migration Matrix'!BC32 * ('Out-Mig Pop Extrapolation'!$CH32 / 'Out-Mig Pop Extrapolation'!$CG32)</f>
        <v>0</v>
      </c>
      <c r="BD32" s="202">
        <f>'Python Migration Matrix'!BD32 * ('Out-Mig Pop Extrapolation'!$CH32 / 'Out-Mig Pop Extrapolation'!$CG32)</f>
        <v>50.710045776950551</v>
      </c>
      <c r="BE32" s="202">
        <f>'Python Migration Matrix'!BE32 * ('Out-Mig Pop Extrapolation'!$CH32 / 'Out-Mig Pop Extrapolation'!$CG32)</f>
        <v>81.136073243120876</v>
      </c>
      <c r="BF32" s="202">
        <f>'Python Migration Matrix'!BF32 * ('Out-Mig Pop Extrapolation'!$CH32 / 'Out-Mig Pop Extrapolation'!$CG32)</f>
        <v>0</v>
      </c>
      <c r="BG32" s="202">
        <f>'Python Migration Matrix'!BG32 * ('Out-Mig Pop Extrapolation'!$CH32 / 'Out-Mig Pop Extrapolation'!$CG32)</f>
        <v>0</v>
      </c>
      <c r="BH32" s="202">
        <f>'Python Migration Matrix'!BH32 * ('Out-Mig Pop Extrapolation'!$CH32 / 'Out-Mig Pop Extrapolation'!$CG32)</f>
        <v>0</v>
      </c>
      <c r="BI32" s="202">
        <f>'Python Migration Matrix'!BI32 * ('Out-Mig Pop Extrapolation'!$CH32 / 'Out-Mig Pop Extrapolation'!$CG32)</f>
        <v>0</v>
      </c>
      <c r="BJ32" s="202">
        <f>'Python Migration Matrix'!BJ32 * ('Out-Mig Pop Extrapolation'!$CH32 / 'Out-Mig Pop Extrapolation'!$CG32)</f>
        <v>0</v>
      </c>
      <c r="BK32" s="202">
        <f>'Python Migration Matrix'!BK32 * ('Out-Mig Pop Extrapolation'!$CH32 / 'Out-Mig Pop Extrapolation'!$CG32)</f>
        <v>10.142009155390109</v>
      </c>
      <c r="BL32" s="202">
        <f>'Python Migration Matrix'!BL32 * ('Out-Mig Pop Extrapolation'!$CH32 / 'Out-Mig Pop Extrapolation'!$CG32)</f>
        <v>0</v>
      </c>
      <c r="BM32" s="202">
        <f>'Python Migration Matrix'!BM32 * ('Out-Mig Pop Extrapolation'!$CH32 / 'Out-Mig Pop Extrapolation'!$CG32)</f>
        <v>0</v>
      </c>
      <c r="BN32" s="202">
        <f>'Python Migration Matrix'!BN32 * ('Out-Mig Pop Extrapolation'!$CH32 / 'Out-Mig Pop Extrapolation'!$CG32)</f>
        <v>0</v>
      </c>
      <c r="BO32" s="202">
        <f>'Python Migration Matrix'!BO32 * ('Out-Mig Pop Extrapolation'!$CH32 / 'Out-Mig Pop Extrapolation'!$CG32)</f>
        <v>0</v>
      </c>
      <c r="BP32" s="202">
        <f>'Python Migration Matrix'!BP32 * ('Out-Mig Pop Extrapolation'!$CH32 / 'Out-Mig Pop Extrapolation'!$CG32)</f>
        <v>0</v>
      </c>
      <c r="BQ32" s="202">
        <f>'Python Migration Matrix'!BQ32 * ('Out-Mig Pop Extrapolation'!$CH32 / 'Out-Mig Pop Extrapolation'!$CG32)</f>
        <v>0</v>
      </c>
      <c r="BR32" s="202">
        <f>'Python Migration Matrix'!BR32 * ('Out-Mig Pop Extrapolation'!$CH32 / 'Out-Mig Pop Extrapolation'!$CG32)</f>
        <v>0</v>
      </c>
      <c r="BS32" s="202">
        <f>'Python Migration Matrix'!BS32 * ('Out-Mig Pop Extrapolation'!$CH32 / 'Out-Mig Pop Extrapolation'!$CG32)</f>
        <v>0</v>
      </c>
      <c r="BT32" s="202">
        <f>'Python Migration Matrix'!BT32 * ('Out-Mig Pop Extrapolation'!$CH32 / 'Out-Mig Pop Extrapolation'!$CG32)</f>
        <v>0</v>
      </c>
      <c r="BU32" s="202">
        <f>'Python Migration Matrix'!BU32 * ('Out-Mig Pop Extrapolation'!$CH32 / 'Out-Mig Pop Extrapolation'!$CG32)</f>
        <v>0</v>
      </c>
      <c r="BV32" s="202">
        <f>'Python Migration Matrix'!BV32 * ('Out-Mig Pop Extrapolation'!$CH32 / 'Out-Mig Pop Extrapolation'!$CG32)</f>
        <v>0</v>
      </c>
      <c r="BW32" s="202">
        <f>'Python Migration Matrix'!BW32 * ('Out-Mig Pop Extrapolation'!$CH32 / 'Out-Mig Pop Extrapolation'!$CG32)</f>
        <v>60.852054932340657</v>
      </c>
      <c r="BX32" s="202">
        <f>'Python Migration Matrix'!BX32 * ('Out-Mig Pop Extrapolation'!$CH32 / 'Out-Mig Pop Extrapolation'!$CG32)</f>
        <v>0</v>
      </c>
      <c r="BY32" s="202">
        <f>'Python Migration Matrix'!BY32 * ('Out-Mig Pop Extrapolation'!$CH32 / 'Out-Mig Pop Extrapolation'!$CG32)</f>
        <v>30.426027466170328</v>
      </c>
      <c r="BZ32" s="202">
        <f>'Python Migration Matrix'!BZ32 * ('Out-Mig Pop Extrapolation'!$CH32 / 'Out-Mig Pop Extrapolation'!$CG32)</f>
        <v>0</v>
      </c>
      <c r="CA32" s="202">
        <f>'Python Migration Matrix'!CA32 * ('Out-Mig Pop Extrapolation'!$CH32 / 'Out-Mig Pop Extrapolation'!$CG32)</f>
        <v>0</v>
      </c>
      <c r="CB32" s="202">
        <f>'Python Migration Matrix'!CB32 * ('Out-Mig Pop Extrapolation'!$CH32 / 'Out-Mig Pop Extrapolation'!$CG32)</f>
        <v>0</v>
      </c>
      <c r="CC32" s="202">
        <f>'Python Migration Matrix'!CC32 * ('Out-Mig Pop Extrapolation'!$CH32 / 'Out-Mig Pop Extrapolation'!$CG32)</f>
        <v>0</v>
      </c>
      <c r="CD32" s="202">
        <f>'Python Migration Matrix'!CD32 * ('Out-Mig Pop Extrapolation'!$CH32 / 'Out-Mig Pop Extrapolation'!$CG32)</f>
        <v>50.710045776950551</v>
      </c>
      <c r="CE32" s="202">
        <f>'Python Migration Matrix'!CE32 * ('Out-Mig Pop Extrapolation'!$CH32 / 'Out-Mig Pop Extrapolation'!$CG32)</f>
        <v>0</v>
      </c>
      <c r="CF32" s="202">
        <f>'Python Migration Matrix'!CF32 * ('Out-Mig Pop Extrapolation'!$CH32 / 'Out-Mig Pop Extrapolation'!$CG32)</f>
        <v>111.5621007092912</v>
      </c>
      <c r="CG32" s="202">
        <v>19879</v>
      </c>
      <c r="CH32" s="250">
        <v>201613</v>
      </c>
    </row>
    <row r="33" spans="1:86">
      <c r="A33" s="166" t="s">
        <v>2211</v>
      </c>
      <c r="B33" s="202">
        <f>'Python Migration Matrix'!B33 * ('Out-Mig Pop Extrapolation'!$CH33 / 'Out-Mig Pop Extrapolation'!$CG33)</f>
        <v>209.97905603924636</v>
      </c>
      <c r="C33" s="202">
        <f>'Python Migration Matrix'!C33 * ('Out-Mig Pop Extrapolation'!$CH33 / 'Out-Mig Pop Extrapolation'!$CG33)</f>
        <v>0</v>
      </c>
      <c r="D33" s="202">
        <f>'Python Migration Matrix'!D33 * ('Out-Mig Pop Extrapolation'!$CH33 / 'Out-Mig Pop Extrapolation'!$CG33)</f>
        <v>9.9990026685355406</v>
      </c>
      <c r="E33" s="202">
        <f>'Python Migration Matrix'!E33 * ('Out-Mig Pop Extrapolation'!$CH33 / 'Out-Mig Pop Extrapolation'!$CG33)</f>
        <v>9.9990026685355406</v>
      </c>
      <c r="F33" s="202">
        <f>'Python Migration Matrix'!F33 * ('Out-Mig Pop Extrapolation'!$CH33 / 'Out-Mig Pop Extrapolation'!$CG33)</f>
        <v>199.98005337071081</v>
      </c>
      <c r="G33" s="202">
        <f>'Python Migration Matrix'!G33 * ('Out-Mig Pop Extrapolation'!$CH33 / 'Out-Mig Pop Extrapolation'!$CG33)</f>
        <v>9.9990026685355406</v>
      </c>
      <c r="H33" s="202">
        <f>'Python Migration Matrix'!H33 * ('Out-Mig Pop Extrapolation'!$CH33 / 'Out-Mig Pop Extrapolation'!$CG33)</f>
        <v>39.996010674142163</v>
      </c>
      <c r="I33" s="202">
        <f>'Python Migration Matrix'!I33 * ('Out-Mig Pop Extrapolation'!$CH33 / 'Out-Mig Pop Extrapolation'!$CG33)</f>
        <v>39.996010674142163</v>
      </c>
      <c r="J33" s="202">
        <f>'Python Migration Matrix'!J33 * ('Out-Mig Pop Extrapolation'!$CH33 / 'Out-Mig Pop Extrapolation'!$CG33)</f>
        <v>0</v>
      </c>
      <c r="K33" s="202">
        <f>'Python Migration Matrix'!K33 * ('Out-Mig Pop Extrapolation'!$CH33 / 'Out-Mig Pop Extrapolation'!$CG33)</f>
        <v>69.993018679748786</v>
      </c>
      <c r="L33" s="202">
        <f>'Python Migration Matrix'!L33 * ('Out-Mig Pop Extrapolation'!$CH33 / 'Out-Mig Pop Extrapolation'!$CG33)</f>
        <v>1899.8105070217528</v>
      </c>
      <c r="M33" s="202">
        <f>'Python Migration Matrix'!M33 * ('Out-Mig Pop Extrapolation'!$CH33 / 'Out-Mig Pop Extrapolation'!$CG33)</f>
        <v>29.997008005606624</v>
      </c>
      <c r="N33" s="202">
        <f>'Python Migration Matrix'!N33 * ('Out-Mig Pop Extrapolation'!$CH33 / 'Out-Mig Pop Extrapolation'!$CG33)</f>
        <v>29.997008005606624</v>
      </c>
      <c r="O33" s="202">
        <f>'Python Migration Matrix'!O33 * ('Out-Mig Pop Extrapolation'!$CH33 / 'Out-Mig Pop Extrapolation'!$CG33)</f>
        <v>379.96210140435056</v>
      </c>
      <c r="P33" s="202">
        <f>'Python Migration Matrix'!P33 * ('Out-Mig Pop Extrapolation'!$CH33 / 'Out-Mig Pop Extrapolation'!$CG33)</f>
        <v>169.9830453651042</v>
      </c>
      <c r="Q33" s="202">
        <f>'Python Migration Matrix'!Q33 * ('Out-Mig Pop Extrapolation'!$CH33 / 'Out-Mig Pop Extrapolation'!$CG33)</f>
        <v>0</v>
      </c>
      <c r="R33" s="202">
        <f>'Python Migration Matrix'!R33 * ('Out-Mig Pop Extrapolation'!$CH33 / 'Out-Mig Pop Extrapolation'!$CG33)</f>
        <v>19.998005337071081</v>
      </c>
      <c r="S33" s="202">
        <f>'Python Migration Matrix'!S33 * ('Out-Mig Pop Extrapolation'!$CH33 / 'Out-Mig Pop Extrapolation'!$CG33)</f>
        <v>0</v>
      </c>
      <c r="T33" s="202">
        <f>'Python Migration Matrix'!T33 * ('Out-Mig Pop Extrapolation'!$CH33 / 'Out-Mig Pop Extrapolation'!$CG33)</f>
        <v>0</v>
      </c>
      <c r="U33" s="202">
        <f>'Python Migration Matrix'!U33 * ('Out-Mig Pop Extrapolation'!$CH33 / 'Out-Mig Pop Extrapolation'!$CG33)</f>
        <v>0</v>
      </c>
      <c r="V33" s="202">
        <f>'Python Migration Matrix'!V33 * ('Out-Mig Pop Extrapolation'!$CH33 / 'Out-Mig Pop Extrapolation'!$CG33)</f>
        <v>379.96210140435056</v>
      </c>
      <c r="W33" s="202">
        <f>'Python Migration Matrix'!W33 * ('Out-Mig Pop Extrapolation'!$CH33 / 'Out-Mig Pop Extrapolation'!$CG33)</f>
        <v>49.995013342677701</v>
      </c>
      <c r="X33" s="202">
        <f>'Python Migration Matrix'!X33 * ('Out-Mig Pop Extrapolation'!$CH33 / 'Out-Mig Pop Extrapolation'!$CG33)</f>
        <v>39.996010674142163</v>
      </c>
      <c r="Y33" s="202">
        <f>'Python Migration Matrix'!Y33 * ('Out-Mig Pop Extrapolation'!$CH33 / 'Out-Mig Pop Extrapolation'!$CG33)</f>
        <v>0</v>
      </c>
      <c r="Z33" s="202">
        <f>'Python Migration Matrix'!Z33 * ('Out-Mig Pop Extrapolation'!$CH33 / 'Out-Mig Pop Extrapolation'!$CG33)</f>
        <v>0</v>
      </c>
      <c r="AA33" s="202">
        <f>'Python Migration Matrix'!AA33 * ('Out-Mig Pop Extrapolation'!$CH33 / 'Out-Mig Pop Extrapolation'!$CG33)</f>
        <v>9.9990026685355406</v>
      </c>
      <c r="AB33" s="202">
        <f>'Python Migration Matrix'!AB33 * ('Out-Mig Pop Extrapolation'!$CH33 / 'Out-Mig Pop Extrapolation'!$CG33)</f>
        <v>19.998005337071081</v>
      </c>
      <c r="AC33" s="202">
        <f>'Python Migration Matrix'!AC33 * ('Out-Mig Pop Extrapolation'!$CH33 / 'Out-Mig Pop Extrapolation'!$CG33)</f>
        <v>119.98803202242649</v>
      </c>
      <c r="AD33" s="202">
        <f>'Python Migration Matrix'!AD33 * ('Out-Mig Pop Extrapolation'!$CH33 / 'Out-Mig Pop Extrapolation'!$CG33)</f>
        <v>639.9361707862746</v>
      </c>
      <c r="AE33" s="202">
        <f>'Python Migration Matrix'!AE33 * ('Out-Mig Pop Extrapolation'!$CH33 / 'Out-Mig Pop Extrapolation'!$CG33)</f>
        <v>69.993018679748786</v>
      </c>
      <c r="AF33" s="202">
        <f>'Python Migration Matrix'!AF33 * ('Out-Mig Pop Extrapolation'!$CH33 / 'Out-Mig Pop Extrapolation'!$CG33)</f>
        <v>269.97307205045962</v>
      </c>
      <c r="AG33" s="202">
        <f>'Python Migration Matrix'!AG33 * ('Out-Mig Pop Extrapolation'!$CH33 / 'Out-Mig Pop Extrapolation'!$CG33)</f>
        <v>79.992021348284325</v>
      </c>
      <c r="AH33" s="202">
        <f>'Python Migration Matrix'!AH33 * ('Out-Mig Pop Extrapolation'!$CH33 / 'Out-Mig Pop Extrapolation'!$CG33)</f>
        <v>5199.4813876384815</v>
      </c>
      <c r="AI33" s="202">
        <f>'Python Migration Matrix'!AI33 * ('Out-Mig Pop Extrapolation'!$CH33 / 'Out-Mig Pop Extrapolation'!$CG33)</f>
        <v>229.97706137631744</v>
      </c>
      <c r="AJ33" s="202">
        <f>'Python Migration Matrix'!AJ33 * ('Out-Mig Pop Extrapolation'!$CH33 / 'Out-Mig Pop Extrapolation'!$CG33)</f>
        <v>19.998005337071081</v>
      </c>
      <c r="AK33" s="202">
        <f>'Python Migration Matrix'!AK33 * ('Out-Mig Pop Extrapolation'!$CH33 / 'Out-Mig Pop Extrapolation'!$CG33)</f>
        <v>0</v>
      </c>
      <c r="AL33" s="202">
        <f>'Python Migration Matrix'!AL33 * ('Out-Mig Pop Extrapolation'!$CH33 / 'Out-Mig Pop Extrapolation'!$CG33)</f>
        <v>89.991024016819864</v>
      </c>
      <c r="AM33" s="202">
        <f>'Python Migration Matrix'!AM33 * ('Out-Mig Pop Extrapolation'!$CH33 / 'Out-Mig Pop Extrapolation'!$CG33)</f>
        <v>0</v>
      </c>
      <c r="AN33" s="202">
        <f>'Python Migration Matrix'!AN33 * ('Out-Mig Pop Extrapolation'!$CH33 / 'Out-Mig Pop Extrapolation'!$CG33)</f>
        <v>399.96010674142161</v>
      </c>
      <c r="AO33" s="202">
        <f>'Python Migration Matrix'!AO33 * ('Out-Mig Pop Extrapolation'!$CH33 / 'Out-Mig Pop Extrapolation'!$CG33)</f>
        <v>9.9990026685355406</v>
      </c>
      <c r="AP33" s="202">
        <f>'Python Migration Matrix'!AP33 * ('Out-Mig Pop Extrapolation'!$CH33 / 'Out-Mig Pop Extrapolation'!$CG33)</f>
        <v>109.98902935389094</v>
      </c>
      <c r="AQ33" s="202">
        <f>'Python Migration Matrix'!AQ33 * ('Out-Mig Pop Extrapolation'!$CH33 / 'Out-Mig Pop Extrapolation'!$CG33)</f>
        <v>9.9990026685355406</v>
      </c>
      <c r="AR33" s="202">
        <f>'Python Migration Matrix'!AR33 * ('Out-Mig Pop Extrapolation'!$CH33 / 'Out-Mig Pop Extrapolation'!$CG33)</f>
        <v>19.998005337071081</v>
      </c>
      <c r="AS33" s="202">
        <f>'Python Migration Matrix'!AS33 * ('Out-Mig Pop Extrapolation'!$CH33 / 'Out-Mig Pop Extrapolation'!$CG33)</f>
        <v>59.994016011213247</v>
      </c>
      <c r="AT33" s="202">
        <f>'Python Migration Matrix'!AT33 * ('Out-Mig Pop Extrapolation'!$CH33 / 'Out-Mig Pop Extrapolation'!$CG33)</f>
        <v>109.98902935389094</v>
      </c>
      <c r="AU33" s="202">
        <f>'Python Migration Matrix'!AU33 * ('Out-Mig Pop Extrapolation'!$CH33 / 'Out-Mig Pop Extrapolation'!$CG33)</f>
        <v>19.998005337071081</v>
      </c>
      <c r="AV33" s="202">
        <f>'Python Migration Matrix'!AV33 * ('Out-Mig Pop Extrapolation'!$CH33 / 'Out-Mig Pop Extrapolation'!$CG33)</f>
        <v>29.997008005606624</v>
      </c>
      <c r="AW33" s="202">
        <f>'Python Migration Matrix'!AW33 * ('Out-Mig Pop Extrapolation'!$CH33 / 'Out-Mig Pop Extrapolation'!$CG33)</f>
        <v>19.998005337071081</v>
      </c>
      <c r="AX33" s="202">
        <f>'Python Migration Matrix'!AX33 * ('Out-Mig Pop Extrapolation'!$CH33 / 'Out-Mig Pop Extrapolation'!$CG33)</f>
        <v>309.96908272460178</v>
      </c>
      <c r="AY33" s="202">
        <f>'Python Migration Matrix'!AY33 * ('Out-Mig Pop Extrapolation'!$CH33 / 'Out-Mig Pop Extrapolation'!$CG33)</f>
        <v>59.994016011213247</v>
      </c>
      <c r="AZ33" s="202">
        <f>'Python Migration Matrix'!AZ33 * ('Out-Mig Pop Extrapolation'!$CH33 / 'Out-Mig Pop Extrapolation'!$CG33)</f>
        <v>0</v>
      </c>
      <c r="BA33" s="202">
        <f>'Python Migration Matrix'!BA33 * ('Out-Mig Pop Extrapolation'!$CH33 / 'Out-Mig Pop Extrapolation'!$CG33)</f>
        <v>19.998005337071081</v>
      </c>
      <c r="BB33" s="202">
        <f>'Python Migration Matrix'!BB33 * ('Out-Mig Pop Extrapolation'!$CH33 / 'Out-Mig Pop Extrapolation'!$CG33)</f>
        <v>19.998005337071081</v>
      </c>
      <c r="BC33" s="202">
        <f>'Python Migration Matrix'!BC33 * ('Out-Mig Pop Extrapolation'!$CH33 / 'Out-Mig Pop Extrapolation'!$CG33)</f>
        <v>259.97406938192404</v>
      </c>
      <c r="BD33" s="202">
        <f>'Python Migration Matrix'!BD33 * ('Out-Mig Pop Extrapolation'!$CH33 / 'Out-Mig Pop Extrapolation'!$CG33)</f>
        <v>1909.8095096902882</v>
      </c>
      <c r="BE33" s="202">
        <f>'Python Migration Matrix'!BE33 * ('Out-Mig Pop Extrapolation'!$CH33 / 'Out-Mig Pop Extrapolation'!$CG33)</f>
        <v>89.991024016819864</v>
      </c>
      <c r="BF33" s="202">
        <f>'Python Migration Matrix'!BF33 * ('Out-Mig Pop Extrapolation'!$CH33 / 'Out-Mig Pop Extrapolation'!$CG33)</f>
        <v>29.997008005606624</v>
      </c>
      <c r="BG33" s="202">
        <f>'Python Migration Matrix'!BG33 * ('Out-Mig Pop Extrapolation'!$CH33 / 'Out-Mig Pop Extrapolation'!$CG33)</f>
        <v>249.97506671338851</v>
      </c>
      <c r="BH33" s="202">
        <f>'Python Migration Matrix'!BH33 * ('Out-Mig Pop Extrapolation'!$CH33 / 'Out-Mig Pop Extrapolation'!$CG33)</f>
        <v>0</v>
      </c>
      <c r="BI33" s="202">
        <f>'Python Migration Matrix'!BI33 * ('Out-Mig Pop Extrapolation'!$CH33 / 'Out-Mig Pop Extrapolation'!$CG33)</f>
        <v>29.997008005606624</v>
      </c>
      <c r="BJ33" s="202">
        <f>'Python Migration Matrix'!BJ33 * ('Out-Mig Pop Extrapolation'!$CH33 / 'Out-Mig Pop Extrapolation'!$CG33)</f>
        <v>0</v>
      </c>
      <c r="BK33" s="202">
        <f>'Python Migration Matrix'!BK33 * ('Out-Mig Pop Extrapolation'!$CH33 / 'Out-Mig Pop Extrapolation'!$CG33)</f>
        <v>19.998005337071081</v>
      </c>
      <c r="BL33" s="202">
        <f>'Python Migration Matrix'!BL33 * ('Out-Mig Pop Extrapolation'!$CH33 / 'Out-Mig Pop Extrapolation'!$CG33)</f>
        <v>9.9990026685355406</v>
      </c>
      <c r="BM33" s="202">
        <f>'Python Migration Matrix'!BM33 * ('Out-Mig Pop Extrapolation'!$CH33 / 'Out-Mig Pop Extrapolation'!$CG33)</f>
        <v>0</v>
      </c>
      <c r="BN33" s="202">
        <f>'Python Migration Matrix'!BN33 * ('Out-Mig Pop Extrapolation'!$CH33 / 'Out-Mig Pop Extrapolation'!$CG33)</f>
        <v>9.9990026685355406</v>
      </c>
      <c r="BO33" s="202">
        <f>'Python Migration Matrix'!BO33 * ('Out-Mig Pop Extrapolation'!$CH33 / 'Out-Mig Pop Extrapolation'!$CG33)</f>
        <v>0</v>
      </c>
      <c r="BP33" s="202">
        <f>'Python Migration Matrix'!BP33 * ('Out-Mig Pop Extrapolation'!$CH33 / 'Out-Mig Pop Extrapolation'!$CG33)</f>
        <v>9.9990026685355406</v>
      </c>
      <c r="BQ33" s="202">
        <f>'Python Migration Matrix'!BQ33 * ('Out-Mig Pop Extrapolation'!$CH33 / 'Out-Mig Pop Extrapolation'!$CG33)</f>
        <v>19.998005337071081</v>
      </c>
      <c r="BR33" s="202">
        <f>'Python Migration Matrix'!BR33 * ('Out-Mig Pop Extrapolation'!$CH33 / 'Out-Mig Pop Extrapolation'!$CG33)</f>
        <v>129.98703469096202</v>
      </c>
      <c r="BS33" s="202">
        <f>'Python Migration Matrix'!BS33 * ('Out-Mig Pop Extrapolation'!$CH33 / 'Out-Mig Pop Extrapolation'!$CG33)</f>
        <v>0</v>
      </c>
      <c r="BT33" s="202">
        <f>'Python Migration Matrix'!BT33 * ('Out-Mig Pop Extrapolation'!$CH33 / 'Out-Mig Pop Extrapolation'!$CG33)</f>
        <v>39.996010674142163</v>
      </c>
      <c r="BU33" s="202">
        <f>'Python Migration Matrix'!BU33 * ('Out-Mig Pop Extrapolation'!$CH33 / 'Out-Mig Pop Extrapolation'!$CG33)</f>
        <v>19.998005337071081</v>
      </c>
      <c r="BV33" s="202">
        <f>'Python Migration Matrix'!BV33 * ('Out-Mig Pop Extrapolation'!$CH33 / 'Out-Mig Pop Extrapolation'!$CG33)</f>
        <v>19.998005337071081</v>
      </c>
      <c r="BW33" s="202">
        <f>'Python Migration Matrix'!BW33 * ('Out-Mig Pop Extrapolation'!$CH33 / 'Out-Mig Pop Extrapolation'!$CG33)</f>
        <v>659.93417612334565</v>
      </c>
      <c r="BX33" s="202">
        <f>'Python Migration Matrix'!BX33 * ('Out-Mig Pop Extrapolation'!$CH33 / 'Out-Mig Pop Extrapolation'!$CG33)</f>
        <v>309.96908272460178</v>
      </c>
      <c r="BY33" s="202">
        <f>'Python Migration Matrix'!BY33 * ('Out-Mig Pop Extrapolation'!$CH33 / 'Out-Mig Pop Extrapolation'!$CG33)</f>
        <v>549.94514676945471</v>
      </c>
      <c r="BZ33" s="202">
        <f>'Python Migration Matrix'!BZ33 * ('Out-Mig Pop Extrapolation'!$CH33 / 'Out-Mig Pop Extrapolation'!$CG33)</f>
        <v>59.994016011213247</v>
      </c>
      <c r="CA33" s="202">
        <f>'Python Migration Matrix'!CA33 * ('Out-Mig Pop Extrapolation'!$CH33 / 'Out-Mig Pop Extrapolation'!$CG33)</f>
        <v>0</v>
      </c>
      <c r="CB33" s="202">
        <f>'Python Migration Matrix'!CB33 * ('Out-Mig Pop Extrapolation'!$CH33 / 'Out-Mig Pop Extrapolation'!$CG33)</f>
        <v>9.9990026685355406</v>
      </c>
      <c r="CC33" s="202">
        <f>'Python Migration Matrix'!CC33 * ('Out-Mig Pop Extrapolation'!$CH33 / 'Out-Mig Pop Extrapolation'!$CG33)</f>
        <v>0</v>
      </c>
      <c r="CD33" s="202">
        <f>'Python Migration Matrix'!CD33 * ('Out-Mig Pop Extrapolation'!$CH33 / 'Out-Mig Pop Extrapolation'!$CG33)</f>
        <v>9.9990026685355406</v>
      </c>
      <c r="CE33" s="202">
        <f>'Python Migration Matrix'!CE33 * ('Out-Mig Pop Extrapolation'!$CH33 / 'Out-Mig Pop Extrapolation'!$CG33)</f>
        <v>0</v>
      </c>
      <c r="CF33" s="202">
        <f>'Python Migration Matrix'!CF33 * ('Out-Mig Pop Extrapolation'!$CH33 / 'Out-Mig Pop Extrapolation'!$CG33)</f>
        <v>579.94215477506134</v>
      </c>
      <c r="CG33" s="202">
        <v>74198</v>
      </c>
      <c r="CH33" s="250">
        <v>741906</v>
      </c>
    </row>
    <row r="34" spans="1:86">
      <c r="A34" s="166" t="s">
        <v>2212</v>
      </c>
      <c r="B34" s="202">
        <f>'Python Migration Matrix'!B34 * ('Out-Mig Pop Extrapolation'!$CH34 / 'Out-Mig Pop Extrapolation'!$CG34)</f>
        <v>120.87820558773038</v>
      </c>
      <c r="C34" s="202">
        <f>'Python Migration Matrix'!C34 * ('Out-Mig Pop Extrapolation'!$CH34 / 'Out-Mig Pop Extrapolation'!$CG34)</f>
        <v>402.92735195910126</v>
      </c>
      <c r="D34" s="202">
        <f>'Python Migration Matrix'!D34 * ('Out-Mig Pop Extrapolation'!$CH34 / 'Out-Mig Pop Extrapolation'!$CG34)</f>
        <v>120.87820558773038</v>
      </c>
      <c r="E34" s="202">
        <f>'Python Migration Matrix'!E34 * ('Out-Mig Pop Extrapolation'!$CH34 / 'Out-Mig Pop Extrapolation'!$CG34)</f>
        <v>221.61004357750568</v>
      </c>
      <c r="F34" s="202">
        <f>'Python Migration Matrix'!F34 * ('Out-Mig Pop Extrapolation'!$CH34 / 'Out-Mig Pop Extrapolation'!$CG34)</f>
        <v>2669.3937067290458</v>
      </c>
      <c r="G34" s="202">
        <f>'Python Migration Matrix'!G34 * ('Out-Mig Pop Extrapolation'!$CH34 / 'Out-Mig Pop Extrapolation'!$CG34)</f>
        <v>110.80502178875284</v>
      </c>
      <c r="H34" s="202">
        <f>'Python Migration Matrix'!H34 * ('Out-Mig Pop Extrapolation'!$CH34 / 'Out-Mig Pop Extrapolation'!$CG34)</f>
        <v>30.219551396932594</v>
      </c>
      <c r="I34" s="202">
        <f>'Python Migration Matrix'!I34 * ('Out-Mig Pop Extrapolation'!$CH34 / 'Out-Mig Pop Extrapolation'!$CG34)</f>
        <v>342.48824916523608</v>
      </c>
      <c r="J34" s="202">
        <f>'Python Migration Matrix'!J34 * ('Out-Mig Pop Extrapolation'!$CH34 / 'Out-Mig Pop Extrapolation'!$CG34)</f>
        <v>0</v>
      </c>
      <c r="K34" s="202">
        <f>'Python Migration Matrix'!K34 * ('Out-Mig Pop Extrapolation'!$CH34 / 'Out-Mig Pop Extrapolation'!$CG34)</f>
        <v>5802.1538682110586</v>
      </c>
      <c r="L34" s="202">
        <f>'Python Migration Matrix'!L34 * ('Out-Mig Pop Extrapolation'!$CH34 / 'Out-Mig Pop Extrapolation'!$CG34)</f>
        <v>352.56143296421362</v>
      </c>
      <c r="M34" s="202">
        <f>'Python Migration Matrix'!M34 * ('Out-Mig Pop Extrapolation'!$CH34 / 'Out-Mig Pop Extrapolation'!$CG34)</f>
        <v>332.41506536625855</v>
      </c>
      <c r="N34" s="202">
        <f>'Python Migration Matrix'!N34 * ('Out-Mig Pop Extrapolation'!$CH34 / 'Out-Mig Pop Extrapolation'!$CG34)</f>
        <v>130.95138938670792</v>
      </c>
      <c r="O34" s="202">
        <f>'Python Migration Matrix'!O34 * ('Out-Mig Pop Extrapolation'!$CH34 / 'Out-Mig Pop Extrapolation'!$CG34)</f>
        <v>2095.2222301873267</v>
      </c>
      <c r="P34" s="202">
        <f>'Python Migration Matrix'!P34 * ('Out-Mig Pop Extrapolation'!$CH34 / 'Out-Mig Pop Extrapolation'!$CG34)</f>
        <v>423.07371955705634</v>
      </c>
      <c r="Q34" s="202">
        <f>'Python Migration Matrix'!Q34 * ('Out-Mig Pop Extrapolation'!$CH34 / 'Out-Mig Pop Extrapolation'!$CG34)</f>
        <v>846.14743911411267</v>
      </c>
      <c r="R34" s="202">
        <f>'Python Migration Matrix'!R34 * ('Out-Mig Pop Extrapolation'!$CH34 / 'Out-Mig Pop Extrapolation'!$CG34)</f>
        <v>3606.1998000339563</v>
      </c>
      <c r="S34" s="202">
        <f>'Python Migration Matrix'!S34 * ('Out-Mig Pop Extrapolation'!$CH34 / 'Out-Mig Pop Extrapolation'!$CG34)</f>
        <v>0</v>
      </c>
      <c r="T34" s="202">
        <f>'Python Migration Matrix'!T34 * ('Out-Mig Pop Extrapolation'!$CH34 / 'Out-Mig Pop Extrapolation'!$CG34)</f>
        <v>312.26869776830347</v>
      </c>
      <c r="U34" s="202">
        <f>'Python Migration Matrix'!U34 * ('Out-Mig Pop Extrapolation'!$CH34 / 'Out-Mig Pop Extrapolation'!$CG34)</f>
        <v>120.87820558773038</v>
      </c>
      <c r="V34" s="202">
        <f>'Python Migration Matrix'!V34 * ('Out-Mig Pop Extrapolation'!$CH34 / 'Out-Mig Pop Extrapolation'!$CG34)</f>
        <v>4704.176834122507</v>
      </c>
      <c r="W34" s="202">
        <f>'Python Migration Matrix'!W34 * ('Out-Mig Pop Extrapolation'!$CH34 / 'Out-Mig Pop Extrapolation'!$CG34)</f>
        <v>533.8787413458092</v>
      </c>
      <c r="X34" s="202">
        <f>'Python Migration Matrix'!X34 * ('Out-Mig Pop Extrapolation'!$CH34 / 'Out-Mig Pop Extrapolation'!$CG34)</f>
        <v>261.90277877341583</v>
      </c>
      <c r="Y34" s="202">
        <f>'Python Migration Matrix'!Y34 * ('Out-Mig Pop Extrapolation'!$CH34 / 'Out-Mig Pop Extrapolation'!$CG34)</f>
        <v>342.48824916523608</v>
      </c>
      <c r="Z34" s="202">
        <f>'Python Migration Matrix'!Z34 * ('Out-Mig Pop Extrapolation'!$CH34 / 'Out-Mig Pop Extrapolation'!$CG34)</f>
        <v>10.073183798977531</v>
      </c>
      <c r="AA34" s="202">
        <f>'Python Migration Matrix'!AA34 * ('Out-Mig Pop Extrapolation'!$CH34 / 'Out-Mig Pop Extrapolation'!$CG34)</f>
        <v>0</v>
      </c>
      <c r="AB34" s="202">
        <f>'Python Migration Matrix'!AB34 * ('Out-Mig Pop Extrapolation'!$CH34 / 'Out-Mig Pop Extrapolation'!$CG34)</f>
        <v>20.146367597955063</v>
      </c>
      <c r="AC34" s="202">
        <f>'Python Migration Matrix'!AC34 * ('Out-Mig Pop Extrapolation'!$CH34 / 'Out-Mig Pop Extrapolation'!$CG34)</f>
        <v>80.585470391820252</v>
      </c>
      <c r="AD34" s="202">
        <f>'Python Migration Matrix'!AD34 * ('Out-Mig Pop Extrapolation'!$CH34 / 'Out-Mig Pop Extrapolation'!$CG34)</f>
        <v>120.87820558773038</v>
      </c>
      <c r="AE34" s="202">
        <f>'Python Migration Matrix'!AE34 * ('Out-Mig Pop Extrapolation'!$CH34 / 'Out-Mig Pop Extrapolation'!$CG34)</f>
        <v>1017.3915636967307</v>
      </c>
      <c r="AF34" s="202">
        <f>'Python Migration Matrix'!AF34 * ('Out-Mig Pop Extrapolation'!$CH34 / 'Out-Mig Pop Extrapolation'!$CG34)</f>
        <v>463.36645475296643</v>
      </c>
      <c r="AG34" s="202">
        <f>'Python Migration Matrix'!AG34 * ('Out-Mig Pop Extrapolation'!$CH34 / 'Out-Mig Pop Extrapolation'!$CG34)</f>
        <v>50.365918994887657</v>
      </c>
      <c r="AH34" s="202">
        <f>'Python Migration Matrix'!AH34 * ('Out-Mig Pop Extrapolation'!$CH34 / 'Out-Mig Pop Extrapolation'!$CG34)</f>
        <v>443.22008715501136</v>
      </c>
      <c r="AI34" s="202">
        <f>'Python Migration Matrix'!AI34 * ('Out-Mig Pop Extrapolation'!$CH34 / 'Out-Mig Pop Extrapolation'!$CG34)</f>
        <v>31478.699371804785</v>
      </c>
      <c r="AJ34" s="202">
        <f>'Python Migration Matrix'!AJ34 * ('Out-Mig Pop Extrapolation'!$CH34 / 'Out-Mig Pop Extrapolation'!$CG34)</f>
        <v>342.48824916523608</v>
      </c>
      <c r="AK34" s="202">
        <f>'Python Migration Matrix'!AK34 * ('Out-Mig Pop Extrapolation'!$CH34 / 'Out-Mig Pop Extrapolation'!$CG34)</f>
        <v>201.46367597955063</v>
      </c>
      <c r="AL34" s="202">
        <f>'Python Migration Matrix'!AL34 * ('Out-Mig Pop Extrapolation'!$CH34 / 'Out-Mig Pop Extrapolation'!$CG34)</f>
        <v>1349.8066290629893</v>
      </c>
      <c r="AM34" s="202">
        <f>'Python Migration Matrix'!AM34 * ('Out-Mig Pop Extrapolation'!$CH34 / 'Out-Mig Pop Extrapolation'!$CG34)</f>
        <v>120.87820558773038</v>
      </c>
      <c r="AN34" s="202">
        <f>'Python Migration Matrix'!AN34 * ('Out-Mig Pop Extrapolation'!$CH34 / 'Out-Mig Pop Extrapolation'!$CG34)</f>
        <v>17829.53532419023</v>
      </c>
      <c r="AO34" s="202">
        <f>'Python Migration Matrix'!AO34 * ('Out-Mig Pop Extrapolation'!$CH34 / 'Out-Mig Pop Extrapolation'!$CG34)</f>
        <v>352.56143296421362</v>
      </c>
      <c r="AP34" s="202">
        <f>'Python Migration Matrix'!AP34 * ('Out-Mig Pop Extrapolation'!$CH34 / 'Out-Mig Pop Extrapolation'!$CG34)</f>
        <v>715.19604972740478</v>
      </c>
      <c r="AQ34" s="202">
        <f>'Python Migration Matrix'!AQ34 * ('Out-Mig Pop Extrapolation'!$CH34 / 'Out-Mig Pop Extrapolation'!$CG34)</f>
        <v>120.87820558773038</v>
      </c>
      <c r="AR34" s="202">
        <f>'Python Migration Matrix'!AR34 * ('Out-Mig Pop Extrapolation'!$CH34 / 'Out-Mig Pop Extrapolation'!$CG34)</f>
        <v>100.73183798977531</v>
      </c>
      <c r="AS34" s="202">
        <f>'Python Migration Matrix'!AS34 * ('Out-Mig Pop Extrapolation'!$CH34 / 'Out-Mig Pop Extrapolation'!$CG34)</f>
        <v>30.219551396932594</v>
      </c>
      <c r="AT34" s="202">
        <f>'Python Migration Matrix'!AT34 * ('Out-Mig Pop Extrapolation'!$CH34 / 'Out-Mig Pop Extrapolation'!$CG34)</f>
        <v>1662.0753268312926</v>
      </c>
      <c r="AU34" s="202">
        <f>'Python Migration Matrix'!AU34 * ('Out-Mig Pop Extrapolation'!$CH34 / 'Out-Mig Pop Extrapolation'!$CG34)</f>
        <v>443.22008715501136</v>
      </c>
      <c r="AV34" s="202">
        <f>'Python Migration Matrix'!AV34 * ('Out-Mig Pop Extrapolation'!$CH34 / 'Out-Mig Pop Extrapolation'!$CG34)</f>
        <v>231.68322737648322</v>
      </c>
      <c r="AW34" s="202">
        <f>'Python Migration Matrix'!AW34 * ('Out-Mig Pop Extrapolation'!$CH34 / 'Out-Mig Pop Extrapolation'!$CG34)</f>
        <v>211.53685977852817</v>
      </c>
      <c r="AX34" s="202">
        <f>'Python Migration Matrix'!AX34 * ('Out-Mig Pop Extrapolation'!$CH34 / 'Out-Mig Pop Extrapolation'!$CG34)</f>
        <v>1067.7574826916184</v>
      </c>
      <c r="AY34" s="202">
        <f>'Python Migration Matrix'!AY34 * ('Out-Mig Pop Extrapolation'!$CH34 / 'Out-Mig Pop Extrapolation'!$CG34)</f>
        <v>130.95138938670792</v>
      </c>
      <c r="AZ34" s="202">
        <f>'Python Migration Matrix'!AZ34 * ('Out-Mig Pop Extrapolation'!$CH34 / 'Out-Mig Pop Extrapolation'!$CG34)</f>
        <v>463.36645475296643</v>
      </c>
      <c r="BA34" s="202">
        <f>'Python Migration Matrix'!BA34 * ('Out-Mig Pop Extrapolation'!$CH34 / 'Out-Mig Pop Extrapolation'!$CG34)</f>
        <v>1037.5379312946857</v>
      </c>
      <c r="BB34" s="202">
        <f>'Python Migration Matrix'!BB34 * ('Out-Mig Pop Extrapolation'!$CH34 / 'Out-Mig Pop Extrapolation'!$CG34)</f>
        <v>191.39049218057309</v>
      </c>
      <c r="BC34" s="202">
        <f>'Python Migration Matrix'!BC34 * ('Out-Mig Pop Extrapolation'!$CH34 / 'Out-Mig Pop Extrapolation'!$CG34)</f>
        <v>765.56196872229236</v>
      </c>
      <c r="BD34" s="202">
        <f>'Python Migration Matrix'!BD34 * ('Out-Mig Pop Extrapolation'!$CH34 / 'Out-Mig Pop Extrapolation'!$CG34)</f>
        <v>1450.5384670527646</v>
      </c>
      <c r="BE34" s="202">
        <f>'Python Migration Matrix'!BE34 * ('Out-Mig Pop Extrapolation'!$CH34 / 'Out-Mig Pop Extrapolation'!$CG34)</f>
        <v>7977.9615687902051</v>
      </c>
      <c r="BF34" s="202">
        <f>'Python Migration Matrix'!BF34 * ('Out-Mig Pop Extrapolation'!$CH34 / 'Out-Mig Pop Extrapolation'!$CG34)</f>
        <v>10.073183798977531</v>
      </c>
      <c r="BG34" s="202">
        <f>'Python Migration Matrix'!BG34 * ('Out-Mig Pop Extrapolation'!$CH34 / 'Out-Mig Pop Extrapolation'!$CG34)</f>
        <v>2185.8808843781244</v>
      </c>
      <c r="BH34" s="202">
        <f>'Python Migration Matrix'!BH34 * ('Out-Mig Pop Extrapolation'!$CH34 / 'Out-Mig Pop Extrapolation'!$CG34)</f>
        <v>231.68322737648322</v>
      </c>
      <c r="BI34" s="202">
        <f>'Python Migration Matrix'!BI34 * ('Out-Mig Pop Extrapolation'!$CH34 / 'Out-Mig Pop Extrapolation'!$CG34)</f>
        <v>282.04914637137085</v>
      </c>
      <c r="BJ34" s="202">
        <f>'Python Migration Matrix'!BJ34 * ('Out-Mig Pop Extrapolation'!$CH34 / 'Out-Mig Pop Extrapolation'!$CG34)</f>
        <v>20.146367597955063</v>
      </c>
      <c r="BK34" s="202">
        <f>'Python Migration Matrix'!BK34 * ('Out-Mig Pop Extrapolation'!$CH34 / 'Out-Mig Pop Extrapolation'!$CG34)</f>
        <v>1249.0747910732139</v>
      </c>
      <c r="BL34" s="202">
        <f>'Python Migration Matrix'!BL34 * ('Out-Mig Pop Extrapolation'!$CH34 / 'Out-Mig Pop Extrapolation'!$CG34)</f>
        <v>110.80502178875284</v>
      </c>
      <c r="BM34" s="202">
        <f>'Python Migration Matrix'!BM34 * ('Out-Mig Pop Extrapolation'!$CH34 / 'Out-Mig Pop Extrapolation'!$CG34)</f>
        <v>60.439102793865189</v>
      </c>
      <c r="BN34" s="202">
        <f>'Python Migration Matrix'!BN34 * ('Out-Mig Pop Extrapolation'!$CH34 / 'Out-Mig Pop Extrapolation'!$CG34)</f>
        <v>60.439102793865189</v>
      </c>
      <c r="BO34" s="202">
        <f>'Python Migration Matrix'!BO34 * ('Out-Mig Pop Extrapolation'!$CH34 / 'Out-Mig Pop Extrapolation'!$CG34)</f>
        <v>10.073183798977531</v>
      </c>
      <c r="BP34" s="202">
        <f>'Python Migration Matrix'!BP34 * ('Out-Mig Pop Extrapolation'!$CH34 / 'Out-Mig Pop Extrapolation'!$CG34)</f>
        <v>161.1709407836405</v>
      </c>
      <c r="BQ34" s="202">
        <f>'Python Migration Matrix'!BQ34 * ('Out-Mig Pop Extrapolation'!$CH34 / 'Out-Mig Pop Extrapolation'!$CG34)</f>
        <v>302.19551396932593</v>
      </c>
      <c r="BR34" s="202">
        <f>'Python Migration Matrix'!BR34 * ('Out-Mig Pop Extrapolation'!$CH34 / 'Out-Mig Pop Extrapolation'!$CG34)</f>
        <v>564.09829274274171</v>
      </c>
      <c r="BS34" s="202">
        <f>'Python Migration Matrix'!BS34 * ('Out-Mig Pop Extrapolation'!$CH34 / 'Out-Mig Pop Extrapolation'!$CG34)</f>
        <v>0</v>
      </c>
      <c r="BT34" s="202">
        <f>'Python Migration Matrix'!BT34 * ('Out-Mig Pop Extrapolation'!$CH34 / 'Out-Mig Pop Extrapolation'!$CG34)</f>
        <v>533.8787413458092</v>
      </c>
      <c r="BU34" s="202">
        <f>'Python Migration Matrix'!BU34 * ('Out-Mig Pop Extrapolation'!$CH34 / 'Out-Mig Pop Extrapolation'!$CG34)</f>
        <v>402.92735195910126</v>
      </c>
      <c r="BV34" s="202">
        <f>'Python Migration Matrix'!BV34 * ('Out-Mig Pop Extrapolation'!$CH34 / 'Out-Mig Pop Extrapolation'!$CG34)</f>
        <v>654.75694693353955</v>
      </c>
      <c r="BW34" s="202">
        <f>'Python Migration Matrix'!BW34 * ('Out-Mig Pop Extrapolation'!$CH34 / 'Out-Mig Pop Extrapolation'!$CG34)</f>
        <v>18202.2431247524</v>
      </c>
      <c r="BX34" s="202">
        <f>'Python Migration Matrix'!BX34 * ('Out-Mig Pop Extrapolation'!$CH34 / 'Out-Mig Pop Extrapolation'!$CG34)</f>
        <v>2649.2473391310909</v>
      </c>
      <c r="BY34" s="202">
        <f>'Python Migration Matrix'!BY34 * ('Out-Mig Pop Extrapolation'!$CH34 / 'Out-Mig Pop Extrapolation'!$CG34)</f>
        <v>32133.456318738325</v>
      </c>
      <c r="BZ34" s="202">
        <f>'Python Migration Matrix'!BZ34 * ('Out-Mig Pop Extrapolation'!$CH34 / 'Out-Mig Pop Extrapolation'!$CG34)</f>
        <v>70.512286592842713</v>
      </c>
      <c r="CA34" s="202">
        <f>'Python Migration Matrix'!CA34 * ('Out-Mig Pop Extrapolation'!$CH34 / 'Out-Mig Pop Extrapolation'!$CG34)</f>
        <v>0</v>
      </c>
      <c r="CB34" s="202">
        <f>'Python Migration Matrix'!CB34 * ('Out-Mig Pop Extrapolation'!$CH34 / 'Out-Mig Pop Extrapolation'!$CG34)</f>
        <v>10.073183798977531</v>
      </c>
      <c r="CC34" s="202">
        <f>'Python Migration Matrix'!CC34 * ('Out-Mig Pop Extrapolation'!$CH34 / 'Out-Mig Pop Extrapolation'!$CG34)</f>
        <v>30.219551396932594</v>
      </c>
      <c r="CD34" s="202">
        <f>'Python Migration Matrix'!CD34 * ('Out-Mig Pop Extrapolation'!$CH34 / 'Out-Mig Pop Extrapolation'!$CG34)</f>
        <v>20.146367597955063</v>
      </c>
      <c r="CE34" s="202">
        <f>'Python Migration Matrix'!CE34 * ('Out-Mig Pop Extrapolation'!$CH34 / 'Out-Mig Pop Extrapolation'!$CG34)</f>
        <v>30.219551396932594</v>
      </c>
      <c r="CF34" s="202">
        <f>'Python Migration Matrix'!CF34 * ('Out-Mig Pop Extrapolation'!$CH34 / 'Out-Mig Pop Extrapolation'!$CG34)</f>
        <v>4573.2254447357991</v>
      </c>
      <c r="CG34" s="202">
        <v>265045</v>
      </c>
      <c r="CH34" s="250">
        <v>2669847</v>
      </c>
    </row>
    <row r="35" spans="1:86">
      <c r="A35" s="166" t="s">
        <v>2213</v>
      </c>
      <c r="B35" s="202">
        <f>'Python Migration Matrix'!B35 * ('Out-Mig Pop Extrapolation'!$CH35 / 'Out-Mig Pop Extrapolation'!$CG35)</f>
        <v>13.272282685820953</v>
      </c>
      <c r="C35" s="202">
        <f>'Python Migration Matrix'!C35 * ('Out-Mig Pop Extrapolation'!$CH35 / 'Out-Mig Pop Extrapolation'!$CG35)</f>
        <v>79.633696114925712</v>
      </c>
      <c r="D35" s="202">
        <f>'Python Migration Matrix'!D35 * ('Out-Mig Pop Extrapolation'!$CH35 / 'Out-Mig Pop Extrapolation'!$CG35)</f>
        <v>99.542120143657144</v>
      </c>
      <c r="E35" s="202">
        <f>'Python Migration Matrix'!E35 * ('Out-Mig Pop Extrapolation'!$CH35 / 'Out-Mig Pop Extrapolation'!$CG35)</f>
        <v>0</v>
      </c>
      <c r="F35" s="202">
        <f>'Python Migration Matrix'!F35 * ('Out-Mig Pop Extrapolation'!$CH35 / 'Out-Mig Pop Extrapolation'!$CG35)</f>
        <v>13.272282685820953</v>
      </c>
      <c r="G35" s="202">
        <f>'Python Migration Matrix'!G35 * ('Out-Mig Pop Extrapolation'!$CH35 / 'Out-Mig Pop Extrapolation'!$CG35)</f>
        <v>0</v>
      </c>
      <c r="H35" s="202">
        <f>'Python Migration Matrix'!H35 * ('Out-Mig Pop Extrapolation'!$CH35 / 'Out-Mig Pop Extrapolation'!$CG35)</f>
        <v>0</v>
      </c>
      <c r="I35" s="202">
        <f>'Python Migration Matrix'!I35 * ('Out-Mig Pop Extrapolation'!$CH35 / 'Out-Mig Pop Extrapolation'!$CG35)</f>
        <v>0</v>
      </c>
      <c r="J35" s="202">
        <f>'Python Migration Matrix'!J35 * ('Out-Mig Pop Extrapolation'!$CH35 / 'Out-Mig Pop Extrapolation'!$CG35)</f>
        <v>0</v>
      </c>
      <c r="K35" s="202">
        <f>'Python Migration Matrix'!K35 * ('Out-Mig Pop Extrapolation'!$CH35 / 'Out-Mig Pop Extrapolation'!$CG35)</f>
        <v>0</v>
      </c>
      <c r="L35" s="202">
        <f>'Python Migration Matrix'!L35 * ('Out-Mig Pop Extrapolation'!$CH35 / 'Out-Mig Pop Extrapolation'!$CG35)</f>
        <v>0</v>
      </c>
      <c r="M35" s="202">
        <f>'Python Migration Matrix'!M35 * ('Out-Mig Pop Extrapolation'!$CH35 / 'Out-Mig Pop Extrapolation'!$CG35)</f>
        <v>39.816848057462856</v>
      </c>
      <c r="N35" s="202">
        <f>'Python Migration Matrix'!N35 * ('Out-Mig Pop Extrapolation'!$CH35 / 'Out-Mig Pop Extrapolation'!$CG35)</f>
        <v>424.71304594627048</v>
      </c>
      <c r="O35" s="202">
        <f>'Python Migration Matrix'!O35 * ('Out-Mig Pop Extrapolation'!$CH35 / 'Out-Mig Pop Extrapolation'!$CG35)</f>
        <v>126.08668551529905</v>
      </c>
      <c r="P35" s="202">
        <f>'Python Migration Matrix'!P35 * ('Out-Mig Pop Extrapolation'!$CH35 / 'Out-Mig Pop Extrapolation'!$CG35)</f>
        <v>13.272282685820953</v>
      </c>
      <c r="Q35" s="202">
        <f>'Python Migration Matrix'!Q35 * ('Out-Mig Pop Extrapolation'!$CH35 / 'Out-Mig Pop Extrapolation'!$CG35)</f>
        <v>0</v>
      </c>
      <c r="R35" s="202">
        <f>'Python Migration Matrix'!R35 * ('Out-Mig Pop Extrapolation'!$CH35 / 'Out-Mig Pop Extrapolation'!$CG35)</f>
        <v>0</v>
      </c>
      <c r="S35" s="202">
        <f>'Python Migration Matrix'!S35 * ('Out-Mig Pop Extrapolation'!$CH35 / 'Out-Mig Pop Extrapolation'!$CG35)</f>
        <v>0</v>
      </c>
      <c r="T35" s="202">
        <f>'Python Migration Matrix'!T35 * ('Out-Mig Pop Extrapolation'!$CH35 / 'Out-Mig Pop Extrapolation'!$CG35)</f>
        <v>0</v>
      </c>
      <c r="U35" s="202">
        <f>'Python Migration Matrix'!U35 * ('Out-Mig Pop Extrapolation'!$CH35 / 'Out-Mig Pop Extrapolation'!$CG35)</f>
        <v>0</v>
      </c>
      <c r="V35" s="202">
        <f>'Python Migration Matrix'!V35 * ('Out-Mig Pop Extrapolation'!$CH35 / 'Out-Mig Pop Extrapolation'!$CG35)</f>
        <v>126.08668551529905</v>
      </c>
      <c r="W35" s="202">
        <f>'Python Migration Matrix'!W35 * ('Out-Mig Pop Extrapolation'!$CH35 / 'Out-Mig Pop Extrapolation'!$CG35)</f>
        <v>583.98043817612188</v>
      </c>
      <c r="X35" s="202">
        <f>'Python Migration Matrix'!X35 * ('Out-Mig Pop Extrapolation'!$CH35 / 'Out-Mig Pop Extrapolation'!$CG35)</f>
        <v>6.6361413429104763</v>
      </c>
      <c r="Y35" s="202">
        <f>'Python Migration Matrix'!Y35 * ('Out-Mig Pop Extrapolation'!$CH35 / 'Out-Mig Pop Extrapolation'!$CG35)</f>
        <v>79.633696114925712</v>
      </c>
      <c r="Z35" s="202">
        <f>'Python Migration Matrix'!Z35 * ('Out-Mig Pop Extrapolation'!$CH35 / 'Out-Mig Pop Extrapolation'!$CG35)</f>
        <v>59.725272086194288</v>
      </c>
      <c r="AA35" s="202">
        <f>'Python Migration Matrix'!AA35 * ('Out-Mig Pop Extrapolation'!$CH35 / 'Out-Mig Pop Extrapolation'!$CG35)</f>
        <v>0</v>
      </c>
      <c r="AB35" s="202">
        <f>'Python Migration Matrix'!AB35 * ('Out-Mig Pop Extrapolation'!$CH35 / 'Out-Mig Pop Extrapolation'!$CG35)</f>
        <v>0</v>
      </c>
      <c r="AC35" s="202">
        <f>'Python Migration Matrix'!AC35 * ('Out-Mig Pop Extrapolation'!$CH35 / 'Out-Mig Pop Extrapolation'!$CG35)</f>
        <v>0</v>
      </c>
      <c r="AD35" s="202">
        <f>'Python Migration Matrix'!AD35 * ('Out-Mig Pop Extrapolation'!$CH35 / 'Out-Mig Pop Extrapolation'!$CG35)</f>
        <v>0</v>
      </c>
      <c r="AE35" s="202">
        <f>'Python Migration Matrix'!AE35 * ('Out-Mig Pop Extrapolation'!$CH35 / 'Out-Mig Pop Extrapolation'!$CG35)</f>
        <v>46.452989400373333</v>
      </c>
      <c r="AF35" s="202">
        <f>'Python Migration Matrix'!AF35 * ('Out-Mig Pop Extrapolation'!$CH35 / 'Out-Mig Pop Extrapolation'!$CG35)</f>
        <v>0</v>
      </c>
      <c r="AG35" s="202">
        <f>'Python Migration Matrix'!AG35 * ('Out-Mig Pop Extrapolation'!$CH35 / 'Out-Mig Pop Extrapolation'!$CG35)</f>
        <v>0</v>
      </c>
      <c r="AH35" s="202">
        <f>'Python Migration Matrix'!AH35 * ('Out-Mig Pop Extrapolation'!$CH35 / 'Out-Mig Pop Extrapolation'!$CG35)</f>
        <v>0</v>
      </c>
      <c r="AI35" s="202">
        <f>'Python Migration Matrix'!AI35 * ('Out-Mig Pop Extrapolation'!$CH35 / 'Out-Mig Pop Extrapolation'!$CG35)</f>
        <v>39.816848057462856</v>
      </c>
      <c r="AJ35" s="202">
        <f>'Python Migration Matrix'!AJ35 * ('Out-Mig Pop Extrapolation'!$CH35 / 'Out-Mig Pop Extrapolation'!$CG35)</f>
        <v>3264.9815407119545</v>
      </c>
      <c r="AK35" s="202">
        <f>'Python Migration Matrix'!AK35 * ('Out-Mig Pop Extrapolation'!$CH35 / 'Out-Mig Pop Extrapolation'!$CG35)</f>
        <v>1433.406530068663</v>
      </c>
      <c r="AL35" s="202">
        <f>'Python Migration Matrix'!AL35 * ('Out-Mig Pop Extrapolation'!$CH35 / 'Out-Mig Pop Extrapolation'!$CG35)</f>
        <v>26.544565371641905</v>
      </c>
      <c r="AM35" s="202">
        <f>'Python Migration Matrix'!AM35 * ('Out-Mig Pop Extrapolation'!$CH35 / 'Out-Mig Pop Extrapolation'!$CG35)</f>
        <v>33.180706714552379</v>
      </c>
      <c r="AN35" s="202">
        <f>'Python Migration Matrix'!AN35 * ('Out-Mig Pop Extrapolation'!$CH35 / 'Out-Mig Pop Extrapolation'!$CG35)</f>
        <v>265.44565371641903</v>
      </c>
      <c r="AO35" s="202">
        <f>'Python Migration Matrix'!AO35 * ('Out-Mig Pop Extrapolation'!$CH35 / 'Out-Mig Pop Extrapolation'!$CG35)</f>
        <v>6.6361413429104763</v>
      </c>
      <c r="AP35" s="202">
        <f>'Python Migration Matrix'!AP35 * ('Out-Mig Pop Extrapolation'!$CH35 / 'Out-Mig Pop Extrapolation'!$CG35)</f>
        <v>26.544565371641905</v>
      </c>
      <c r="AQ35" s="202">
        <f>'Python Migration Matrix'!AQ35 * ('Out-Mig Pop Extrapolation'!$CH35 / 'Out-Mig Pop Extrapolation'!$CG35)</f>
        <v>583.98043817612188</v>
      </c>
      <c r="AR35" s="202">
        <f>'Python Migration Matrix'!AR35 * ('Out-Mig Pop Extrapolation'!$CH35 / 'Out-Mig Pop Extrapolation'!$CG35)</f>
        <v>935.69592935037713</v>
      </c>
      <c r="AS35" s="202">
        <f>'Python Migration Matrix'!AS35 * ('Out-Mig Pop Extrapolation'!$CH35 / 'Out-Mig Pop Extrapolation'!$CG35)</f>
        <v>0</v>
      </c>
      <c r="AT35" s="202">
        <f>'Python Migration Matrix'!AT35 * ('Out-Mig Pop Extrapolation'!$CH35 / 'Out-Mig Pop Extrapolation'!$CG35)</f>
        <v>53.08913074328381</v>
      </c>
      <c r="AU35" s="202">
        <f>'Python Migration Matrix'!AU35 * ('Out-Mig Pop Extrapolation'!$CH35 / 'Out-Mig Pop Extrapolation'!$CG35)</f>
        <v>159.26739222985142</v>
      </c>
      <c r="AV35" s="202">
        <f>'Python Migration Matrix'!AV35 * ('Out-Mig Pop Extrapolation'!$CH35 / 'Out-Mig Pop Extrapolation'!$CG35)</f>
        <v>145.99510954403047</v>
      </c>
      <c r="AW35" s="202">
        <f>'Python Migration Matrix'!AW35 * ('Out-Mig Pop Extrapolation'!$CH35 / 'Out-Mig Pop Extrapolation'!$CG35)</f>
        <v>0</v>
      </c>
      <c r="AX35" s="202">
        <f>'Python Migration Matrix'!AX35 * ('Out-Mig Pop Extrapolation'!$CH35 / 'Out-Mig Pop Extrapolation'!$CG35)</f>
        <v>19.908424028731428</v>
      </c>
      <c r="AY35" s="202">
        <f>'Python Migration Matrix'!AY35 * ('Out-Mig Pop Extrapolation'!$CH35 / 'Out-Mig Pop Extrapolation'!$CG35)</f>
        <v>0</v>
      </c>
      <c r="AZ35" s="202">
        <f>'Python Migration Matrix'!AZ35 * ('Out-Mig Pop Extrapolation'!$CH35 / 'Out-Mig Pop Extrapolation'!$CG35)</f>
        <v>0</v>
      </c>
      <c r="BA35" s="202">
        <f>'Python Migration Matrix'!BA35 * ('Out-Mig Pop Extrapolation'!$CH35 / 'Out-Mig Pop Extrapolation'!$CG35)</f>
        <v>0</v>
      </c>
      <c r="BB35" s="202">
        <f>'Python Migration Matrix'!BB35 * ('Out-Mig Pop Extrapolation'!$CH35 / 'Out-Mig Pop Extrapolation'!$CG35)</f>
        <v>13.272282685820953</v>
      </c>
      <c r="BC35" s="202">
        <f>'Python Migration Matrix'!BC35 * ('Out-Mig Pop Extrapolation'!$CH35 / 'Out-Mig Pop Extrapolation'!$CG35)</f>
        <v>19.908424028731428</v>
      </c>
      <c r="BD35" s="202">
        <f>'Python Migration Matrix'!BD35 * ('Out-Mig Pop Extrapolation'!$CH35 / 'Out-Mig Pop Extrapolation'!$CG35)</f>
        <v>6.6361413429104763</v>
      </c>
      <c r="BE35" s="202">
        <f>'Python Migration Matrix'!BE35 * ('Out-Mig Pop Extrapolation'!$CH35 / 'Out-Mig Pop Extrapolation'!$CG35)</f>
        <v>39.816848057462856</v>
      </c>
      <c r="BF35" s="202">
        <f>'Python Migration Matrix'!BF35 * ('Out-Mig Pop Extrapolation'!$CH35 / 'Out-Mig Pop Extrapolation'!$CG35)</f>
        <v>0</v>
      </c>
      <c r="BG35" s="202">
        <f>'Python Migration Matrix'!BG35 * ('Out-Mig Pop Extrapolation'!$CH35 / 'Out-Mig Pop Extrapolation'!$CG35)</f>
        <v>13.272282685820953</v>
      </c>
      <c r="BH35" s="202">
        <f>'Python Migration Matrix'!BH35 * ('Out-Mig Pop Extrapolation'!$CH35 / 'Out-Mig Pop Extrapolation'!$CG35)</f>
        <v>0</v>
      </c>
      <c r="BI35" s="202">
        <f>'Python Migration Matrix'!BI35 * ('Out-Mig Pop Extrapolation'!$CH35 / 'Out-Mig Pop Extrapolation'!$CG35)</f>
        <v>0</v>
      </c>
      <c r="BJ35" s="202">
        <f>'Python Migration Matrix'!BJ35 * ('Out-Mig Pop Extrapolation'!$CH35 / 'Out-Mig Pop Extrapolation'!$CG35)</f>
        <v>132.72282685820952</v>
      </c>
      <c r="BK35" s="202">
        <f>'Python Migration Matrix'!BK35 * ('Out-Mig Pop Extrapolation'!$CH35 / 'Out-Mig Pop Extrapolation'!$CG35)</f>
        <v>0</v>
      </c>
      <c r="BL35" s="202">
        <f>'Python Migration Matrix'!BL35 * ('Out-Mig Pop Extrapolation'!$CH35 / 'Out-Mig Pop Extrapolation'!$CG35)</f>
        <v>33.180706714552379</v>
      </c>
      <c r="BM35" s="202">
        <f>'Python Migration Matrix'!BM35 * ('Out-Mig Pop Extrapolation'!$CH35 / 'Out-Mig Pop Extrapolation'!$CG35)</f>
        <v>6.6361413429104763</v>
      </c>
      <c r="BN35" s="202">
        <f>'Python Migration Matrix'!BN35 * ('Out-Mig Pop Extrapolation'!$CH35 / 'Out-Mig Pop Extrapolation'!$CG35)</f>
        <v>13.272282685820953</v>
      </c>
      <c r="BO35" s="202">
        <f>'Python Migration Matrix'!BO35 * ('Out-Mig Pop Extrapolation'!$CH35 / 'Out-Mig Pop Extrapolation'!$CG35)</f>
        <v>6.6361413429104763</v>
      </c>
      <c r="BP35" s="202">
        <f>'Python Migration Matrix'!BP35 * ('Out-Mig Pop Extrapolation'!$CH35 / 'Out-Mig Pop Extrapolation'!$CG35)</f>
        <v>119.45054417238858</v>
      </c>
      <c r="BQ35" s="202">
        <f>'Python Migration Matrix'!BQ35 * ('Out-Mig Pop Extrapolation'!$CH35 / 'Out-Mig Pop Extrapolation'!$CG35)</f>
        <v>19.908424028731428</v>
      </c>
      <c r="BR35" s="202">
        <f>'Python Migration Matrix'!BR35 * ('Out-Mig Pop Extrapolation'!$CH35 / 'Out-Mig Pop Extrapolation'!$CG35)</f>
        <v>0</v>
      </c>
      <c r="BS35" s="202">
        <f>'Python Migration Matrix'!BS35 * ('Out-Mig Pop Extrapolation'!$CH35 / 'Out-Mig Pop Extrapolation'!$CG35)</f>
        <v>6.6361413429104763</v>
      </c>
      <c r="BT35" s="202">
        <f>'Python Migration Matrix'!BT35 * ('Out-Mig Pop Extrapolation'!$CH35 / 'Out-Mig Pop Extrapolation'!$CG35)</f>
        <v>13.272282685820953</v>
      </c>
      <c r="BU35" s="202">
        <f>'Python Migration Matrix'!BU35 * ('Out-Mig Pop Extrapolation'!$CH35 / 'Out-Mig Pop Extrapolation'!$CG35)</f>
        <v>258.8095123735086</v>
      </c>
      <c r="BV35" s="202">
        <f>'Python Migration Matrix'!BV35 * ('Out-Mig Pop Extrapolation'!$CH35 / 'Out-Mig Pop Extrapolation'!$CG35)</f>
        <v>1028.6019081511238</v>
      </c>
      <c r="BW35" s="202">
        <f>'Python Migration Matrix'!BW35 * ('Out-Mig Pop Extrapolation'!$CH35 / 'Out-Mig Pop Extrapolation'!$CG35)</f>
        <v>53.08913074328381</v>
      </c>
      <c r="BX35" s="202">
        <f>'Python Migration Matrix'!BX35 * ('Out-Mig Pop Extrapolation'!$CH35 / 'Out-Mig Pop Extrapolation'!$CG35)</f>
        <v>59.725272086194288</v>
      </c>
      <c r="BY35" s="202">
        <f>'Python Migration Matrix'!BY35 * ('Out-Mig Pop Extrapolation'!$CH35 / 'Out-Mig Pop Extrapolation'!$CG35)</f>
        <v>205.72038163022478</v>
      </c>
      <c r="BZ35" s="202">
        <f>'Python Migration Matrix'!BZ35 * ('Out-Mig Pop Extrapolation'!$CH35 / 'Out-Mig Pop Extrapolation'!$CG35)</f>
        <v>0</v>
      </c>
      <c r="CA35" s="202">
        <f>'Python Migration Matrix'!CA35 * ('Out-Mig Pop Extrapolation'!$CH35 / 'Out-Mig Pop Extrapolation'!$CG35)</f>
        <v>0</v>
      </c>
      <c r="CB35" s="202">
        <f>'Python Migration Matrix'!CB35 * ('Out-Mig Pop Extrapolation'!$CH35 / 'Out-Mig Pop Extrapolation'!$CG35)</f>
        <v>0</v>
      </c>
      <c r="CC35" s="202">
        <f>'Python Migration Matrix'!CC35 * ('Out-Mig Pop Extrapolation'!$CH35 / 'Out-Mig Pop Extrapolation'!$CG35)</f>
        <v>6.6361413429104763</v>
      </c>
      <c r="CD35" s="202">
        <f>'Python Migration Matrix'!CD35 * ('Out-Mig Pop Extrapolation'!$CH35 / 'Out-Mig Pop Extrapolation'!$CG35)</f>
        <v>0</v>
      </c>
      <c r="CE35" s="202">
        <f>'Python Migration Matrix'!CE35 * ('Out-Mig Pop Extrapolation'!$CH35 / 'Out-Mig Pop Extrapolation'!$CG35)</f>
        <v>0</v>
      </c>
      <c r="CF35" s="202">
        <f>'Python Migration Matrix'!CF35 * ('Out-Mig Pop Extrapolation'!$CH35 / 'Out-Mig Pop Extrapolation'!$CG35)</f>
        <v>285.35407774515051</v>
      </c>
      <c r="CG35" s="202">
        <v>91607</v>
      </c>
      <c r="CH35" s="250">
        <v>607917</v>
      </c>
    </row>
    <row r="36" spans="1:86">
      <c r="A36" s="148" t="s">
        <v>2156</v>
      </c>
      <c r="B36" s="202">
        <f>'Python Migration Matrix'!B36 * ('Out-Mig Pop Extrapolation'!$CH36 / 'Out-Mig Pop Extrapolation'!$CG36)</f>
        <v>8.1502440898809674</v>
      </c>
      <c r="C36" s="202">
        <f>'Python Migration Matrix'!C36 * ('Out-Mig Pop Extrapolation'!$CH36 / 'Out-Mig Pop Extrapolation'!$CG36)</f>
        <v>8.1502440898809674</v>
      </c>
      <c r="D36" s="202">
        <f>'Python Migration Matrix'!D36 * ('Out-Mig Pop Extrapolation'!$CH36 / 'Out-Mig Pop Extrapolation'!$CG36)</f>
        <v>8.1502440898809674</v>
      </c>
      <c r="E36" s="202">
        <f>'Python Migration Matrix'!E36 * ('Out-Mig Pop Extrapolation'!$CH36 / 'Out-Mig Pop Extrapolation'!$CG36)</f>
        <v>0</v>
      </c>
      <c r="F36" s="202">
        <f>'Python Migration Matrix'!F36 * ('Out-Mig Pop Extrapolation'!$CH36 / 'Out-Mig Pop Extrapolation'!$CG36)</f>
        <v>0</v>
      </c>
      <c r="G36" s="202">
        <f>'Python Migration Matrix'!G36 * ('Out-Mig Pop Extrapolation'!$CH36 / 'Out-Mig Pop Extrapolation'!$CG36)</f>
        <v>0</v>
      </c>
      <c r="H36" s="202">
        <f>'Python Migration Matrix'!H36 * ('Out-Mig Pop Extrapolation'!$CH36 / 'Out-Mig Pop Extrapolation'!$CG36)</f>
        <v>0</v>
      </c>
      <c r="I36" s="202">
        <f>'Python Migration Matrix'!I36 * ('Out-Mig Pop Extrapolation'!$CH36 / 'Out-Mig Pop Extrapolation'!$CG36)</f>
        <v>0</v>
      </c>
      <c r="J36" s="202">
        <f>'Python Migration Matrix'!J36 * ('Out-Mig Pop Extrapolation'!$CH36 / 'Out-Mig Pop Extrapolation'!$CG36)</f>
        <v>0</v>
      </c>
      <c r="K36" s="202">
        <f>'Python Migration Matrix'!K36 * ('Out-Mig Pop Extrapolation'!$CH36 / 'Out-Mig Pop Extrapolation'!$CG36)</f>
        <v>8.1502440898809674</v>
      </c>
      <c r="L36" s="202">
        <f>'Python Migration Matrix'!L36 * ('Out-Mig Pop Extrapolation'!$CH36 / 'Out-Mig Pop Extrapolation'!$CG36)</f>
        <v>0</v>
      </c>
      <c r="M36" s="202">
        <f>'Python Migration Matrix'!M36 * ('Out-Mig Pop Extrapolation'!$CH36 / 'Out-Mig Pop Extrapolation'!$CG36)</f>
        <v>8.1502440898809674</v>
      </c>
      <c r="N36" s="202">
        <f>'Python Migration Matrix'!N36 * ('Out-Mig Pop Extrapolation'!$CH36 / 'Out-Mig Pop Extrapolation'!$CG36)</f>
        <v>122.25366134821451</v>
      </c>
      <c r="O36" s="202">
        <f>'Python Migration Matrix'!O36 * ('Out-Mig Pop Extrapolation'!$CH36 / 'Out-Mig Pop Extrapolation'!$CG36)</f>
        <v>0</v>
      </c>
      <c r="P36" s="202">
        <f>'Python Migration Matrix'!P36 * ('Out-Mig Pop Extrapolation'!$CH36 / 'Out-Mig Pop Extrapolation'!$CG36)</f>
        <v>0</v>
      </c>
      <c r="Q36" s="202">
        <f>'Python Migration Matrix'!Q36 * ('Out-Mig Pop Extrapolation'!$CH36 / 'Out-Mig Pop Extrapolation'!$CG36)</f>
        <v>0</v>
      </c>
      <c r="R36" s="202">
        <f>'Python Migration Matrix'!R36 * ('Out-Mig Pop Extrapolation'!$CH36 / 'Out-Mig Pop Extrapolation'!$CG36)</f>
        <v>16.300488179761935</v>
      </c>
      <c r="S36" s="202">
        <f>'Python Migration Matrix'!S36 * ('Out-Mig Pop Extrapolation'!$CH36 / 'Out-Mig Pop Extrapolation'!$CG36)</f>
        <v>0</v>
      </c>
      <c r="T36" s="202">
        <f>'Python Migration Matrix'!T36 * ('Out-Mig Pop Extrapolation'!$CH36 / 'Out-Mig Pop Extrapolation'!$CG36)</f>
        <v>0</v>
      </c>
      <c r="U36" s="202">
        <f>'Python Migration Matrix'!U36 * ('Out-Mig Pop Extrapolation'!$CH36 / 'Out-Mig Pop Extrapolation'!$CG36)</f>
        <v>0</v>
      </c>
      <c r="V36" s="202">
        <f>'Python Migration Matrix'!V36 * ('Out-Mig Pop Extrapolation'!$CH36 / 'Out-Mig Pop Extrapolation'!$CG36)</f>
        <v>0</v>
      </c>
      <c r="W36" s="202">
        <f>'Python Migration Matrix'!W36 * ('Out-Mig Pop Extrapolation'!$CH36 / 'Out-Mig Pop Extrapolation'!$CG36)</f>
        <v>16.300488179761935</v>
      </c>
      <c r="X36" s="202">
        <f>'Python Migration Matrix'!X36 * ('Out-Mig Pop Extrapolation'!$CH36 / 'Out-Mig Pop Extrapolation'!$CG36)</f>
        <v>0</v>
      </c>
      <c r="Y36" s="202">
        <f>'Python Migration Matrix'!Y36 * ('Out-Mig Pop Extrapolation'!$CH36 / 'Out-Mig Pop Extrapolation'!$CG36)</f>
        <v>65.201952719047739</v>
      </c>
      <c r="Z36" s="202">
        <f>'Python Migration Matrix'!Z36 * ('Out-Mig Pop Extrapolation'!$CH36 / 'Out-Mig Pop Extrapolation'!$CG36)</f>
        <v>0</v>
      </c>
      <c r="AA36" s="202">
        <f>'Python Migration Matrix'!AA36 * ('Out-Mig Pop Extrapolation'!$CH36 / 'Out-Mig Pop Extrapolation'!$CG36)</f>
        <v>0</v>
      </c>
      <c r="AB36" s="202">
        <f>'Python Migration Matrix'!AB36 * ('Out-Mig Pop Extrapolation'!$CH36 / 'Out-Mig Pop Extrapolation'!$CG36)</f>
        <v>0</v>
      </c>
      <c r="AC36" s="202">
        <f>'Python Migration Matrix'!AC36 * ('Out-Mig Pop Extrapolation'!$CH36 / 'Out-Mig Pop Extrapolation'!$CG36)</f>
        <v>0</v>
      </c>
      <c r="AD36" s="202">
        <f>'Python Migration Matrix'!AD36 * ('Out-Mig Pop Extrapolation'!$CH36 / 'Out-Mig Pop Extrapolation'!$CG36)</f>
        <v>0</v>
      </c>
      <c r="AE36" s="202">
        <f>'Python Migration Matrix'!AE36 * ('Out-Mig Pop Extrapolation'!$CH36 / 'Out-Mig Pop Extrapolation'!$CG36)</f>
        <v>16.300488179761935</v>
      </c>
      <c r="AF36" s="202">
        <f>'Python Migration Matrix'!AF36 * ('Out-Mig Pop Extrapolation'!$CH36 / 'Out-Mig Pop Extrapolation'!$CG36)</f>
        <v>0</v>
      </c>
      <c r="AG36" s="202">
        <f>'Python Migration Matrix'!AG36 * ('Out-Mig Pop Extrapolation'!$CH36 / 'Out-Mig Pop Extrapolation'!$CG36)</f>
        <v>0</v>
      </c>
      <c r="AH36" s="202">
        <f>'Python Migration Matrix'!AH36 * ('Out-Mig Pop Extrapolation'!$CH36 / 'Out-Mig Pop Extrapolation'!$CG36)</f>
        <v>8.1502440898809674</v>
      </c>
      <c r="AI36" s="202">
        <f>'Python Migration Matrix'!AI36 * ('Out-Mig Pop Extrapolation'!$CH36 / 'Out-Mig Pop Extrapolation'!$CG36)</f>
        <v>0</v>
      </c>
      <c r="AJ36" s="202">
        <f>'Python Migration Matrix'!AJ36 * ('Out-Mig Pop Extrapolation'!$CH36 / 'Out-Mig Pop Extrapolation'!$CG36)</f>
        <v>464.56391312321512</v>
      </c>
      <c r="AK36" s="202">
        <f>'Python Migration Matrix'!AK36 * ('Out-Mig Pop Extrapolation'!$CH36 / 'Out-Mig Pop Extrapolation'!$CG36)</f>
        <v>1646.3493061559554</v>
      </c>
      <c r="AL36" s="202">
        <f>'Python Migration Matrix'!AL36 * ('Out-Mig Pop Extrapolation'!$CH36 / 'Out-Mig Pop Extrapolation'!$CG36)</f>
        <v>32.60097635952387</v>
      </c>
      <c r="AM36" s="202">
        <f>'Python Migration Matrix'!AM36 * ('Out-Mig Pop Extrapolation'!$CH36 / 'Out-Mig Pop Extrapolation'!$CG36)</f>
        <v>138.55414952797645</v>
      </c>
      <c r="AN36" s="202">
        <f>'Python Migration Matrix'!AN36 * ('Out-Mig Pop Extrapolation'!$CH36 / 'Out-Mig Pop Extrapolation'!$CG36)</f>
        <v>16.300488179761935</v>
      </c>
      <c r="AO36" s="202">
        <f>'Python Migration Matrix'!AO36 * ('Out-Mig Pop Extrapolation'!$CH36 / 'Out-Mig Pop Extrapolation'!$CG36)</f>
        <v>0</v>
      </c>
      <c r="AP36" s="202">
        <f>'Python Migration Matrix'!AP36 * ('Out-Mig Pop Extrapolation'!$CH36 / 'Out-Mig Pop Extrapolation'!$CG36)</f>
        <v>0</v>
      </c>
      <c r="AQ36" s="202">
        <f>'Python Migration Matrix'!AQ36 * ('Out-Mig Pop Extrapolation'!$CH36 / 'Out-Mig Pop Extrapolation'!$CG36)</f>
        <v>24.450732269642902</v>
      </c>
      <c r="AR36" s="202">
        <f>'Python Migration Matrix'!AR36 * ('Out-Mig Pop Extrapolation'!$CH36 / 'Out-Mig Pop Extrapolation'!$CG36)</f>
        <v>122.25366134821451</v>
      </c>
      <c r="AS36" s="202">
        <f>'Python Migration Matrix'!AS36 * ('Out-Mig Pop Extrapolation'!$CH36 / 'Out-Mig Pop Extrapolation'!$CG36)</f>
        <v>0</v>
      </c>
      <c r="AT36" s="202">
        <f>'Python Migration Matrix'!AT36 * ('Out-Mig Pop Extrapolation'!$CH36 / 'Out-Mig Pop Extrapolation'!$CG36)</f>
        <v>0</v>
      </c>
      <c r="AU36" s="202">
        <f>'Python Migration Matrix'!AU36 * ('Out-Mig Pop Extrapolation'!$CH36 / 'Out-Mig Pop Extrapolation'!$CG36)</f>
        <v>8.1502440898809674</v>
      </c>
      <c r="AV36" s="202">
        <f>'Python Migration Matrix'!AV36 * ('Out-Mig Pop Extrapolation'!$CH36 / 'Out-Mig Pop Extrapolation'!$CG36)</f>
        <v>89.652684988690638</v>
      </c>
      <c r="AW36" s="202">
        <f>'Python Migration Matrix'!AW36 * ('Out-Mig Pop Extrapolation'!$CH36 / 'Out-Mig Pop Extrapolation'!$CG36)</f>
        <v>0</v>
      </c>
      <c r="AX36" s="202">
        <f>'Python Migration Matrix'!AX36 * ('Out-Mig Pop Extrapolation'!$CH36 / 'Out-Mig Pop Extrapolation'!$CG36)</f>
        <v>0</v>
      </c>
      <c r="AY36" s="202">
        <f>'Python Migration Matrix'!AY36 * ('Out-Mig Pop Extrapolation'!$CH36 / 'Out-Mig Pop Extrapolation'!$CG36)</f>
        <v>0</v>
      </c>
      <c r="AZ36" s="202">
        <f>'Python Migration Matrix'!AZ36 * ('Out-Mig Pop Extrapolation'!$CH36 / 'Out-Mig Pop Extrapolation'!$CG36)</f>
        <v>0</v>
      </c>
      <c r="BA36" s="202">
        <f>'Python Migration Matrix'!BA36 * ('Out-Mig Pop Extrapolation'!$CH36 / 'Out-Mig Pop Extrapolation'!$CG36)</f>
        <v>0</v>
      </c>
      <c r="BB36" s="202">
        <f>'Python Migration Matrix'!BB36 * ('Out-Mig Pop Extrapolation'!$CH36 / 'Out-Mig Pop Extrapolation'!$CG36)</f>
        <v>0</v>
      </c>
      <c r="BC36" s="202">
        <f>'Python Migration Matrix'!BC36 * ('Out-Mig Pop Extrapolation'!$CH36 / 'Out-Mig Pop Extrapolation'!$CG36)</f>
        <v>0</v>
      </c>
      <c r="BD36" s="202">
        <f>'Python Migration Matrix'!BD36 * ('Out-Mig Pop Extrapolation'!$CH36 / 'Out-Mig Pop Extrapolation'!$CG36)</f>
        <v>0</v>
      </c>
      <c r="BE36" s="202">
        <f>'Python Migration Matrix'!BE36 * ('Out-Mig Pop Extrapolation'!$CH36 / 'Out-Mig Pop Extrapolation'!$CG36)</f>
        <v>0</v>
      </c>
      <c r="BF36" s="202">
        <f>'Python Migration Matrix'!BF36 * ('Out-Mig Pop Extrapolation'!$CH36 / 'Out-Mig Pop Extrapolation'!$CG36)</f>
        <v>0</v>
      </c>
      <c r="BG36" s="202">
        <f>'Python Migration Matrix'!BG36 * ('Out-Mig Pop Extrapolation'!$CH36 / 'Out-Mig Pop Extrapolation'!$CG36)</f>
        <v>73.35219680892871</v>
      </c>
      <c r="BH36" s="202">
        <f>'Python Migration Matrix'!BH36 * ('Out-Mig Pop Extrapolation'!$CH36 / 'Out-Mig Pop Extrapolation'!$CG36)</f>
        <v>0</v>
      </c>
      <c r="BI36" s="202">
        <f>'Python Migration Matrix'!BI36 * ('Out-Mig Pop Extrapolation'!$CH36 / 'Out-Mig Pop Extrapolation'!$CG36)</f>
        <v>0</v>
      </c>
      <c r="BJ36" s="202">
        <f>'Python Migration Matrix'!BJ36 * ('Out-Mig Pop Extrapolation'!$CH36 / 'Out-Mig Pop Extrapolation'!$CG36)</f>
        <v>24.450732269642902</v>
      </c>
      <c r="BK36" s="202">
        <f>'Python Migration Matrix'!BK36 * ('Out-Mig Pop Extrapolation'!$CH36 / 'Out-Mig Pop Extrapolation'!$CG36)</f>
        <v>0</v>
      </c>
      <c r="BL36" s="202">
        <f>'Python Migration Matrix'!BL36 * ('Out-Mig Pop Extrapolation'!$CH36 / 'Out-Mig Pop Extrapolation'!$CG36)</f>
        <v>8.1502440898809674</v>
      </c>
      <c r="BM36" s="202">
        <f>'Python Migration Matrix'!BM36 * ('Out-Mig Pop Extrapolation'!$CH36 / 'Out-Mig Pop Extrapolation'!$CG36)</f>
        <v>0</v>
      </c>
      <c r="BN36" s="202">
        <f>'Python Migration Matrix'!BN36 * ('Out-Mig Pop Extrapolation'!$CH36 / 'Out-Mig Pop Extrapolation'!$CG36)</f>
        <v>0</v>
      </c>
      <c r="BO36" s="202">
        <f>'Python Migration Matrix'!BO36 * ('Out-Mig Pop Extrapolation'!$CH36 / 'Out-Mig Pop Extrapolation'!$CG36)</f>
        <v>0</v>
      </c>
      <c r="BP36" s="202">
        <f>'Python Migration Matrix'!BP36 * ('Out-Mig Pop Extrapolation'!$CH36 / 'Out-Mig Pop Extrapolation'!$CG36)</f>
        <v>8.1502440898809674</v>
      </c>
      <c r="BQ36" s="202">
        <f>'Python Migration Matrix'!BQ36 * ('Out-Mig Pop Extrapolation'!$CH36 / 'Out-Mig Pop Extrapolation'!$CG36)</f>
        <v>16.300488179761935</v>
      </c>
      <c r="BR36" s="202">
        <f>'Python Migration Matrix'!BR36 * ('Out-Mig Pop Extrapolation'!$CH36 / 'Out-Mig Pop Extrapolation'!$CG36)</f>
        <v>0</v>
      </c>
      <c r="BS36" s="202">
        <f>'Python Migration Matrix'!BS36 * ('Out-Mig Pop Extrapolation'!$CH36 / 'Out-Mig Pop Extrapolation'!$CG36)</f>
        <v>0</v>
      </c>
      <c r="BT36" s="202">
        <f>'Python Migration Matrix'!BT36 * ('Out-Mig Pop Extrapolation'!$CH36 / 'Out-Mig Pop Extrapolation'!$CG36)</f>
        <v>0</v>
      </c>
      <c r="BU36" s="202">
        <f>'Python Migration Matrix'!BU36 * ('Out-Mig Pop Extrapolation'!$CH36 / 'Out-Mig Pop Extrapolation'!$CG36)</f>
        <v>16.300488179761935</v>
      </c>
      <c r="BV36" s="202">
        <f>'Python Migration Matrix'!BV36 * ('Out-Mig Pop Extrapolation'!$CH36 / 'Out-Mig Pop Extrapolation'!$CG36)</f>
        <v>40.75122044940484</v>
      </c>
      <c r="BW36" s="202">
        <f>'Python Migration Matrix'!BW36 * ('Out-Mig Pop Extrapolation'!$CH36 / 'Out-Mig Pop Extrapolation'!$CG36)</f>
        <v>32.60097635952387</v>
      </c>
      <c r="BX36" s="202">
        <f>'Python Migration Matrix'!BX36 * ('Out-Mig Pop Extrapolation'!$CH36 / 'Out-Mig Pop Extrapolation'!$CG36)</f>
        <v>8.1502440898809674</v>
      </c>
      <c r="BY36" s="202">
        <f>'Python Migration Matrix'!BY36 * ('Out-Mig Pop Extrapolation'!$CH36 / 'Out-Mig Pop Extrapolation'!$CG36)</f>
        <v>32.60097635952387</v>
      </c>
      <c r="BZ36" s="202">
        <f>'Python Migration Matrix'!BZ36 * ('Out-Mig Pop Extrapolation'!$CH36 / 'Out-Mig Pop Extrapolation'!$CG36)</f>
        <v>0</v>
      </c>
      <c r="CA36" s="202">
        <f>'Python Migration Matrix'!CA36 * ('Out-Mig Pop Extrapolation'!$CH36 / 'Out-Mig Pop Extrapolation'!$CG36)</f>
        <v>0</v>
      </c>
      <c r="CB36" s="202">
        <f>'Python Migration Matrix'!CB36 * ('Out-Mig Pop Extrapolation'!$CH36 / 'Out-Mig Pop Extrapolation'!$CG36)</f>
        <v>0</v>
      </c>
      <c r="CC36" s="202">
        <f>'Python Migration Matrix'!CC36 * ('Out-Mig Pop Extrapolation'!$CH36 / 'Out-Mig Pop Extrapolation'!$CG36)</f>
        <v>8.1502440898809674</v>
      </c>
      <c r="CD36" s="202">
        <f>'Python Migration Matrix'!CD36 * ('Out-Mig Pop Extrapolation'!$CH36 / 'Out-Mig Pop Extrapolation'!$CG36)</f>
        <v>0</v>
      </c>
      <c r="CE36" s="202">
        <f>'Python Migration Matrix'!CE36 * ('Out-Mig Pop Extrapolation'!$CH36 / 'Out-Mig Pop Extrapolation'!$CG36)</f>
        <v>0</v>
      </c>
      <c r="CF36" s="202">
        <f>'Python Migration Matrix'!CF36 * ('Out-Mig Pop Extrapolation'!$CH36 / 'Out-Mig Pop Extrapolation'!$CG36)</f>
        <v>5754.0723274559632</v>
      </c>
      <c r="CG36" s="202">
        <v>114507</v>
      </c>
      <c r="CH36" s="250">
        <v>933260</v>
      </c>
    </row>
    <row r="37" spans="1:86">
      <c r="A37" s="166" t="s">
        <v>2214</v>
      </c>
      <c r="B37" s="202">
        <f>'Python Migration Matrix'!B37 * ('Out-Mig Pop Extrapolation'!$CH37 / 'Out-Mig Pop Extrapolation'!$CG37)</f>
        <v>0</v>
      </c>
      <c r="C37" s="202">
        <f>'Python Migration Matrix'!C37 * ('Out-Mig Pop Extrapolation'!$CH37 / 'Out-Mig Pop Extrapolation'!$CG37)</f>
        <v>242.55521349368189</v>
      </c>
      <c r="D37" s="202">
        <f>'Python Migration Matrix'!D37 * ('Out-Mig Pop Extrapolation'!$CH37 / 'Out-Mig Pop Extrapolation'!$CG37)</f>
        <v>192.02287734916484</v>
      </c>
      <c r="E37" s="202">
        <f>'Python Migration Matrix'!E37 * ('Out-Mig Pop Extrapolation'!$CH37 / 'Out-Mig Pop Extrapolation'!$CG37)</f>
        <v>40.425868915613648</v>
      </c>
      <c r="F37" s="202">
        <f>'Python Migration Matrix'!F37 * ('Out-Mig Pop Extrapolation'!$CH37 / 'Out-Mig Pop Extrapolation'!$CG37)</f>
        <v>101.06467228903412</v>
      </c>
      <c r="G37" s="202">
        <f>'Python Migration Matrix'!G37 * ('Out-Mig Pop Extrapolation'!$CH37 / 'Out-Mig Pop Extrapolation'!$CG37)</f>
        <v>111.17113951793753</v>
      </c>
      <c r="H37" s="202">
        <f>'Python Migration Matrix'!H37 * ('Out-Mig Pop Extrapolation'!$CH37 / 'Out-Mig Pop Extrapolation'!$CG37)</f>
        <v>0</v>
      </c>
      <c r="I37" s="202">
        <f>'Python Migration Matrix'!I37 * ('Out-Mig Pop Extrapolation'!$CH37 / 'Out-Mig Pop Extrapolation'!$CG37)</f>
        <v>70.745270602323885</v>
      </c>
      <c r="J37" s="202">
        <f>'Python Migration Matrix'!J37 * ('Out-Mig Pop Extrapolation'!$CH37 / 'Out-Mig Pop Extrapolation'!$CG37)</f>
        <v>0</v>
      </c>
      <c r="K37" s="202">
        <f>'Python Migration Matrix'!K37 * ('Out-Mig Pop Extrapolation'!$CH37 / 'Out-Mig Pop Extrapolation'!$CG37)</f>
        <v>272.87461518039214</v>
      </c>
      <c r="L37" s="202">
        <f>'Python Migration Matrix'!L37 * ('Out-Mig Pop Extrapolation'!$CH37 / 'Out-Mig Pop Extrapolation'!$CG37)</f>
        <v>151.5970084335512</v>
      </c>
      <c r="M37" s="202">
        <f>'Python Migration Matrix'!M37 * ('Out-Mig Pop Extrapolation'!$CH37 / 'Out-Mig Pop Extrapolation'!$CG37)</f>
        <v>909.58205060130706</v>
      </c>
      <c r="N37" s="202">
        <f>'Python Migration Matrix'!N37 * ('Out-Mig Pop Extrapolation'!$CH37 / 'Out-Mig Pop Extrapolation'!$CG37)</f>
        <v>80.851737831227297</v>
      </c>
      <c r="O37" s="202">
        <f>'Python Migration Matrix'!O37 * ('Out-Mig Pop Extrapolation'!$CH37 / 'Out-Mig Pop Extrapolation'!$CG37)</f>
        <v>1111.7113951793754</v>
      </c>
      <c r="P37" s="202">
        <f>'Python Migration Matrix'!P37 * ('Out-Mig Pop Extrapolation'!$CH37 / 'Out-Mig Pop Extrapolation'!$CG37)</f>
        <v>101.06467228903412</v>
      </c>
      <c r="Q37" s="202">
        <f>'Python Migration Matrix'!Q37 * ('Out-Mig Pop Extrapolation'!$CH37 / 'Out-Mig Pop Extrapolation'!$CG37)</f>
        <v>40.425868915613648</v>
      </c>
      <c r="R37" s="202">
        <f>'Python Migration Matrix'!R37 * ('Out-Mig Pop Extrapolation'!$CH37 / 'Out-Mig Pop Extrapolation'!$CG37)</f>
        <v>161.70347566245459</v>
      </c>
      <c r="S37" s="202">
        <f>'Python Migration Matrix'!S37 * ('Out-Mig Pop Extrapolation'!$CH37 / 'Out-Mig Pop Extrapolation'!$CG37)</f>
        <v>30.319401686710236</v>
      </c>
      <c r="T37" s="202">
        <f>'Python Migration Matrix'!T37 * ('Out-Mig Pop Extrapolation'!$CH37 / 'Out-Mig Pop Extrapolation'!$CG37)</f>
        <v>50.53233614451706</v>
      </c>
      <c r="U37" s="202">
        <f>'Python Migration Matrix'!U37 * ('Out-Mig Pop Extrapolation'!$CH37 / 'Out-Mig Pop Extrapolation'!$CG37)</f>
        <v>70.745270602323885</v>
      </c>
      <c r="V37" s="202">
        <f>'Python Migration Matrix'!V37 * ('Out-Mig Pop Extrapolation'!$CH37 / 'Out-Mig Pop Extrapolation'!$CG37)</f>
        <v>1819.1641012026141</v>
      </c>
      <c r="W37" s="202">
        <f>'Python Migration Matrix'!W37 * ('Out-Mig Pop Extrapolation'!$CH37 / 'Out-Mig Pop Extrapolation'!$CG37)</f>
        <v>3890.9898831278138</v>
      </c>
      <c r="X37" s="202">
        <f>'Python Migration Matrix'!X37 * ('Out-Mig Pop Extrapolation'!$CH37 / 'Out-Mig Pop Extrapolation'!$CG37)</f>
        <v>212.23581180697164</v>
      </c>
      <c r="Y37" s="202">
        <f>'Python Migration Matrix'!Y37 * ('Out-Mig Pop Extrapolation'!$CH37 / 'Out-Mig Pop Extrapolation'!$CG37)</f>
        <v>333.51341855381258</v>
      </c>
      <c r="Z37" s="202">
        <f>'Python Migration Matrix'!Z37 * ('Out-Mig Pop Extrapolation'!$CH37 / 'Out-Mig Pop Extrapolation'!$CG37)</f>
        <v>70.745270602323885</v>
      </c>
      <c r="AA37" s="202">
        <f>'Python Migration Matrix'!AA37 * ('Out-Mig Pop Extrapolation'!$CH37 / 'Out-Mig Pop Extrapolation'!$CG37)</f>
        <v>950.00791951692077</v>
      </c>
      <c r="AB37" s="202">
        <f>'Python Migration Matrix'!AB37 * ('Out-Mig Pop Extrapolation'!$CH37 / 'Out-Mig Pop Extrapolation'!$CG37)</f>
        <v>0</v>
      </c>
      <c r="AC37" s="202">
        <f>'Python Migration Matrix'!AC37 * ('Out-Mig Pop Extrapolation'!$CH37 / 'Out-Mig Pop Extrapolation'!$CG37)</f>
        <v>20.212934457806824</v>
      </c>
      <c r="AD37" s="202">
        <f>'Python Migration Matrix'!AD37 * ('Out-Mig Pop Extrapolation'!$CH37 / 'Out-Mig Pop Extrapolation'!$CG37)</f>
        <v>10.106467228903412</v>
      </c>
      <c r="AE37" s="202">
        <f>'Python Migration Matrix'!AE37 * ('Out-Mig Pop Extrapolation'!$CH37 / 'Out-Mig Pop Extrapolation'!$CG37)</f>
        <v>232.44874626477849</v>
      </c>
      <c r="AF37" s="202">
        <f>'Python Migration Matrix'!AF37 * ('Out-Mig Pop Extrapolation'!$CH37 / 'Out-Mig Pop Extrapolation'!$CG37)</f>
        <v>111.17113951793753</v>
      </c>
      <c r="AG37" s="202">
        <f>'Python Migration Matrix'!AG37 * ('Out-Mig Pop Extrapolation'!$CH37 / 'Out-Mig Pop Extrapolation'!$CG37)</f>
        <v>0</v>
      </c>
      <c r="AH37" s="202">
        <f>'Python Migration Matrix'!AH37 * ('Out-Mig Pop Extrapolation'!$CH37 / 'Out-Mig Pop Extrapolation'!$CG37)</f>
        <v>20.212934457806824</v>
      </c>
      <c r="AI37" s="202">
        <f>'Python Migration Matrix'!AI37 * ('Out-Mig Pop Extrapolation'!$CH37 / 'Out-Mig Pop Extrapolation'!$CG37)</f>
        <v>687.23977156543197</v>
      </c>
      <c r="AJ37" s="202">
        <f>'Python Migration Matrix'!AJ37 * ('Out-Mig Pop Extrapolation'!$CH37 / 'Out-Mig Pop Extrapolation'!$CG37)</f>
        <v>60.638803373420473</v>
      </c>
      <c r="AK37" s="202">
        <f>'Python Migration Matrix'!AK37 * ('Out-Mig Pop Extrapolation'!$CH37 / 'Out-Mig Pop Extrapolation'!$CG37)</f>
        <v>252.66168072258529</v>
      </c>
      <c r="AL37" s="202">
        <f>'Python Migration Matrix'!AL37 * ('Out-Mig Pop Extrapolation'!$CH37 / 'Out-Mig Pop Extrapolation'!$CG37)</f>
        <v>20132.082719975599</v>
      </c>
      <c r="AM37" s="202">
        <f>'Python Migration Matrix'!AM37 * ('Out-Mig Pop Extrapolation'!$CH37 / 'Out-Mig Pop Extrapolation'!$CG37)</f>
        <v>20.212934457806824</v>
      </c>
      <c r="AN37" s="202">
        <f>'Python Migration Matrix'!AN37 * ('Out-Mig Pop Extrapolation'!$CH37 / 'Out-Mig Pop Extrapolation'!$CG37)</f>
        <v>1748.4188306002902</v>
      </c>
      <c r="AO37" s="202">
        <f>'Python Migration Matrix'!AO37 * ('Out-Mig Pop Extrapolation'!$CH37 / 'Out-Mig Pop Extrapolation'!$CG37)</f>
        <v>10.106467228903412</v>
      </c>
      <c r="AP37" s="202">
        <f>'Python Migration Matrix'!AP37 * ('Out-Mig Pop Extrapolation'!$CH37 / 'Out-Mig Pop Extrapolation'!$CG37)</f>
        <v>222.34227903587507</v>
      </c>
      <c r="AQ37" s="202">
        <f>'Python Migration Matrix'!AQ37 * ('Out-Mig Pop Extrapolation'!$CH37 / 'Out-Mig Pop Extrapolation'!$CG37)</f>
        <v>70.745270602323885</v>
      </c>
      <c r="AR37" s="202">
        <f>'Python Migration Matrix'!AR37 * ('Out-Mig Pop Extrapolation'!$CH37 / 'Out-Mig Pop Extrapolation'!$CG37)</f>
        <v>181.91641012026142</v>
      </c>
      <c r="AS37" s="202">
        <f>'Python Migration Matrix'!AS37 * ('Out-Mig Pop Extrapolation'!$CH37 / 'Out-Mig Pop Extrapolation'!$CG37)</f>
        <v>0</v>
      </c>
      <c r="AT37" s="202">
        <f>'Python Migration Matrix'!AT37 * ('Out-Mig Pop Extrapolation'!$CH37 / 'Out-Mig Pop Extrapolation'!$CG37)</f>
        <v>323.40695132490919</v>
      </c>
      <c r="AU37" s="202">
        <f>'Python Migration Matrix'!AU37 * ('Out-Mig Pop Extrapolation'!$CH37 / 'Out-Mig Pop Extrapolation'!$CG37)</f>
        <v>151.5970084335512</v>
      </c>
      <c r="AV37" s="202">
        <f>'Python Migration Matrix'!AV37 * ('Out-Mig Pop Extrapolation'!$CH37 / 'Out-Mig Pop Extrapolation'!$CG37)</f>
        <v>10.106467228903412</v>
      </c>
      <c r="AW37" s="202">
        <f>'Python Migration Matrix'!AW37 * ('Out-Mig Pop Extrapolation'!$CH37 / 'Out-Mig Pop Extrapolation'!$CG37)</f>
        <v>303.19401686710239</v>
      </c>
      <c r="AX37" s="202">
        <f>'Python Migration Matrix'!AX37 * ('Out-Mig Pop Extrapolation'!$CH37 / 'Out-Mig Pop Extrapolation'!$CG37)</f>
        <v>101.06467228903412</v>
      </c>
      <c r="AY37" s="202">
        <f>'Python Migration Matrix'!AY37 * ('Out-Mig Pop Extrapolation'!$CH37 / 'Out-Mig Pop Extrapolation'!$CG37)</f>
        <v>10.106467228903412</v>
      </c>
      <c r="AZ37" s="202">
        <f>'Python Migration Matrix'!AZ37 * ('Out-Mig Pop Extrapolation'!$CH37 / 'Out-Mig Pop Extrapolation'!$CG37)</f>
        <v>10.106467228903412</v>
      </c>
      <c r="BA37" s="202">
        <f>'Python Migration Matrix'!BA37 * ('Out-Mig Pop Extrapolation'!$CH37 / 'Out-Mig Pop Extrapolation'!$CG37)</f>
        <v>0</v>
      </c>
      <c r="BB37" s="202">
        <f>'Python Migration Matrix'!BB37 * ('Out-Mig Pop Extrapolation'!$CH37 / 'Out-Mig Pop Extrapolation'!$CG37)</f>
        <v>161.70347566245459</v>
      </c>
      <c r="BC37" s="202">
        <f>'Python Migration Matrix'!BC37 * ('Out-Mig Pop Extrapolation'!$CH37 / 'Out-Mig Pop Extrapolation'!$CG37)</f>
        <v>667.02683710762517</v>
      </c>
      <c r="BD37" s="202">
        <f>'Python Migration Matrix'!BD37 * ('Out-Mig Pop Extrapolation'!$CH37 / 'Out-Mig Pop Extrapolation'!$CG37)</f>
        <v>161.70347566245459</v>
      </c>
      <c r="BE37" s="202">
        <f>'Python Migration Matrix'!BE37 * ('Out-Mig Pop Extrapolation'!$CH37 / 'Out-Mig Pop Extrapolation'!$CG37)</f>
        <v>757.98504216775586</v>
      </c>
      <c r="BF37" s="202">
        <f>'Python Migration Matrix'!BF37 * ('Out-Mig Pop Extrapolation'!$CH37 / 'Out-Mig Pop Extrapolation'!$CG37)</f>
        <v>0</v>
      </c>
      <c r="BG37" s="202">
        <f>'Python Migration Matrix'!BG37 * ('Out-Mig Pop Extrapolation'!$CH37 / 'Out-Mig Pop Extrapolation'!$CG37)</f>
        <v>1142.0307968660857</v>
      </c>
      <c r="BH37" s="202">
        <f>'Python Migration Matrix'!BH37 * ('Out-Mig Pop Extrapolation'!$CH37 / 'Out-Mig Pop Extrapolation'!$CG37)</f>
        <v>10.106467228903412</v>
      </c>
      <c r="BI37" s="202">
        <f>'Python Migration Matrix'!BI37 * ('Out-Mig Pop Extrapolation'!$CH37 / 'Out-Mig Pop Extrapolation'!$CG37)</f>
        <v>3355.3471199959326</v>
      </c>
      <c r="BJ37" s="202">
        <f>'Python Migration Matrix'!BJ37 * ('Out-Mig Pop Extrapolation'!$CH37 / 'Out-Mig Pop Extrapolation'!$CG37)</f>
        <v>70.745270602323885</v>
      </c>
      <c r="BK37" s="202">
        <f>'Python Migration Matrix'!BK37 * ('Out-Mig Pop Extrapolation'!$CH37 / 'Out-Mig Pop Extrapolation'!$CG37)</f>
        <v>20.212934457806824</v>
      </c>
      <c r="BL37" s="202">
        <f>'Python Migration Matrix'!BL37 * ('Out-Mig Pop Extrapolation'!$CH37 / 'Out-Mig Pop Extrapolation'!$CG37)</f>
        <v>232.44874626477849</v>
      </c>
      <c r="BM37" s="202">
        <f>'Python Migration Matrix'!BM37 * ('Out-Mig Pop Extrapolation'!$CH37 / 'Out-Mig Pop Extrapolation'!$CG37)</f>
        <v>909.58205060130706</v>
      </c>
      <c r="BN37" s="202">
        <f>'Python Migration Matrix'!BN37 * ('Out-Mig Pop Extrapolation'!$CH37 / 'Out-Mig Pop Extrapolation'!$CG37)</f>
        <v>30.319401686710236</v>
      </c>
      <c r="BO37" s="202">
        <f>'Python Migration Matrix'!BO37 * ('Out-Mig Pop Extrapolation'!$CH37 / 'Out-Mig Pop Extrapolation'!$CG37)</f>
        <v>0</v>
      </c>
      <c r="BP37" s="202">
        <f>'Python Migration Matrix'!BP37 * ('Out-Mig Pop Extrapolation'!$CH37 / 'Out-Mig Pop Extrapolation'!$CG37)</f>
        <v>252.66168072258529</v>
      </c>
      <c r="BQ37" s="202">
        <f>'Python Migration Matrix'!BQ37 * ('Out-Mig Pop Extrapolation'!$CH37 / 'Out-Mig Pop Extrapolation'!$CG37)</f>
        <v>272.87461518039214</v>
      </c>
      <c r="BR37" s="202">
        <f>'Python Migration Matrix'!BR37 * ('Out-Mig Pop Extrapolation'!$CH37 / 'Out-Mig Pop Extrapolation'!$CG37)</f>
        <v>121.27760674684095</v>
      </c>
      <c r="BS37" s="202">
        <f>'Python Migration Matrix'!BS37 * ('Out-Mig Pop Extrapolation'!$CH37 / 'Out-Mig Pop Extrapolation'!$CG37)</f>
        <v>0</v>
      </c>
      <c r="BT37" s="202">
        <f>'Python Migration Matrix'!BT37 * ('Out-Mig Pop Extrapolation'!$CH37 / 'Out-Mig Pop Extrapolation'!$CG37)</f>
        <v>161.70347566245459</v>
      </c>
      <c r="BU37" s="202">
        <f>'Python Migration Matrix'!BU37 * ('Out-Mig Pop Extrapolation'!$CH37 / 'Out-Mig Pop Extrapolation'!$CG37)</f>
        <v>50.53233614451706</v>
      </c>
      <c r="BV37" s="202">
        <f>'Python Migration Matrix'!BV37 * ('Out-Mig Pop Extrapolation'!$CH37 / 'Out-Mig Pop Extrapolation'!$CG37)</f>
        <v>30.319401686710236</v>
      </c>
      <c r="BW37" s="202">
        <f>'Python Migration Matrix'!BW37 * ('Out-Mig Pop Extrapolation'!$CH37 / 'Out-Mig Pop Extrapolation'!$CG37)</f>
        <v>3254.2824477068989</v>
      </c>
      <c r="BX37" s="202">
        <f>'Python Migration Matrix'!BX37 * ('Out-Mig Pop Extrapolation'!$CH37 / 'Out-Mig Pop Extrapolation'!$CG37)</f>
        <v>2455.8715366235292</v>
      </c>
      <c r="BY37" s="202">
        <f>'Python Migration Matrix'!BY37 * ('Out-Mig Pop Extrapolation'!$CH37 / 'Out-Mig Pop Extrapolation'!$CG37)</f>
        <v>2748.9590862617279</v>
      </c>
      <c r="BZ37" s="202">
        <f>'Python Migration Matrix'!BZ37 * ('Out-Mig Pop Extrapolation'!$CH37 / 'Out-Mig Pop Extrapolation'!$CG37)</f>
        <v>0</v>
      </c>
      <c r="CA37" s="202">
        <f>'Python Migration Matrix'!CA37 * ('Out-Mig Pop Extrapolation'!$CH37 / 'Out-Mig Pop Extrapolation'!$CG37)</f>
        <v>970.22085397472756</v>
      </c>
      <c r="CB37" s="202">
        <f>'Python Migration Matrix'!CB37 * ('Out-Mig Pop Extrapolation'!$CH37 / 'Out-Mig Pop Extrapolation'!$CG37)</f>
        <v>0</v>
      </c>
      <c r="CC37" s="202">
        <f>'Python Migration Matrix'!CC37 * ('Out-Mig Pop Extrapolation'!$CH37 / 'Out-Mig Pop Extrapolation'!$CG37)</f>
        <v>0</v>
      </c>
      <c r="CD37" s="202">
        <f>'Python Migration Matrix'!CD37 * ('Out-Mig Pop Extrapolation'!$CH37 / 'Out-Mig Pop Extrapolation'!$CG37)</f>
        <v>0</v>
      </c>
      <c r="CE37" s="202">
        <f>'Python Migration Matrix'!CE37 * ('Out-Mig Pop Extrapolation'!$CH37 / 'Out-Mig Pop Extrapolation'!$CG37)</f>
        <v>0</v>
      </c>
      <c r="CF37" s="202">
        <f>'Python Migration Matrix'!CF37 * ('Out-Mig Pop Extrapolation'!$CH37 / 'Out-Mig Pop Extrapolation'!$CG37)</f>
        <v>545.74923036078428</v>
      </c>
      <c r="CG37" s="202">
        <v>177031</v>
      </c>
      <c r="CH37" s="205">
        <v>1789158</v>
      </c>
    </row>
    <row r="38" spans="1:86">
      <c r="A38" s="166" t="s">
        <v>2215</v>
      </c>
      <c r="B38" s="202">
        <f>'Python Migration Matrix'!B38 * ('Out-Mig Pop Extrapolation'!$CH38 / 'Out-Mig Pop Extrapolation'!$CG38)</f>
        <v>0</v>
      </c>
      <c r="C38" s="202">
        <f>'Python Migration Matrix'!C38 * ('Out-Mig Pop Extrapolation'!$CH38 / 'Out-Mig Pop Extrapolation'!$CG38)</f>
        <v>47.997411738711868</v>
      </c>
      <c r="D38" s="202">
        <f>'Python Migration Matrix'!D38 * ('Out-Mig Pop Extrapolation'!$CH38 / 'Out-Mig Pop Extrapolation'!$CG38)</f>
        <v>19.198964695484747</v>
      </c>
      <c r="E38" s="202">
        <f>'Python Migration Matrix'!E38 * ('Out-Mig Pop Extrapolation'!$CH38 / 'Out-Mig Pop Extrapolation'!$CG38)</f>
        <v>0</v>
      </c>
      <c r="F38" s="202">
        <f>'Python Migration Matrix'!F38 * ('Out-Mig Pop Extrapolation'!$CH38 / 'Out-Mig Pop Extrapolation'!$CG38)</f>
        <v>0</v>
      </c>
      <c r="G38" s="202">
        <f>'Python Migration Matrix'!G38 * ('Out-Mig Pop Extrapolation'!$CH38 / 'Out-Mig Pop Extrapolation'!$CG38)</f>
        <v>86.395341129681356</v>
      </c>
      <c r="H38" s="202">
        <f>'Python Migration Matrix'!H38 * ('Out-Mig Pop Extrapolation'!$CH38 / 'Out-Mig Pop Extrapolation'!$CG38)</f>
        <v>0</v>
      </c>
      <c r="I38" s="202">
        <f>'Python Migration Matrix'!I38 * ('Out-Mig Pop Extrapolation'!$CH38 / 'Out-Mig Pop Extrapolation'!$CG38)</f>
        <v>0</v>
      </c>
      <c r="J38" s="202">
        <f>'Python Migration Matrix'!J38 * ('Out-Mig Pop Extrapolation'!$CH38 / 'Out-Mig Pop Extrapolation'!$CG38)</f>
        <v>0</v>
      </c>
      <c r="K38" s="202">
        <f>'Python Migration Matrix'!K38 * ('Out-Mig Pop Extrapolation'!$CH38 / 'Out-Mig Pop Extrapolation'!$CG38)</f>
        <v>9.5994823477423736</v>
      </c>
      <c r="L38" s="202">
        <f>'Python Migration Matrix'!L38 * ('Out-Mig Pop Extrapolation'!$CH38 / 'Out-Mig Pop Extrapolation'!$CG38)</f>
        <v>0</v>
      </c>
      <c r="M38" s="202">
        <f>'Python Migration Matrix'!M38 * ('Out-Mig Pop Extrapolation'!$CH38 / 'Out-Mig Pop Extrapolation'!$CG38)</f>
        <v>28.798447043227121</v>
      </c>
      <c r="N38" s="202">
        <f>'Python Migration Matrix'!N38 * ('Out-Mig Pop Extrapolation'!$CH38 / 'Out-Mig Pop Extrapolation'!$CG38)</f>
        <v>0</v>
      </c>
      <c r="O38" s="202">
        <f>'Python Migration Matrix'!O38 * ('Out-Mig Pop Extrapolation'!$CH38 / 'Out-Mig Pop Extrapolation'!$CG38)</f>
        <v>0</v>
      </c>
      <c r="P38" s="202">
        <f>'Python Migration Matrix'!P38 * ('Out-Mig Pop Extrapolation'!$CH38 / 'Out-Mig Pop Extrapolation'!$CG38)</f>
        <v>9.5994823477423736</v>
      </c>
      <c r="Q38" s="202">
        <f>'Python Migration Matrix'!Q38 * ('Out-Mig Pop Extrapolation'!$CH38 / 'Out-Mig Pop Extrapolation'!$CG38)</f>
        <v>0</v>
      </c>
      <c r="R38" s="202">
        <f>'Python Migration Matrix'!R38 * ('Out-Mig Pop Extrapolation'!$CH38 / 'Out-Mig Pop Extrapolation'!$CG38)</f>
        <v>0</v>
      </c>
      <c r="S38" s="202">
        <f>'Python Migration Matrix'!S38 * ('Out-Mig Pop Extrapolation'!$CH38 / 'Out-Mig Pop Extrapolation'!$CG38)</f>
        <v>0</v>
      </c>
      <c r="T38" s="202">
        <f>'Python Migration Matrix'!T38 * ('Out-Mig Pop Extrapolation'!$CH38 / 'Out-Mig Pop Extrapolation'!$CG38)</f>
        <v>0</v>
      </c>
      <c r="U38" s="202">
        <f>'Python Migration Matrix'!U38 * ('Out-Mig Pop Extrapolation'!$CH38 / 'Out-Mig Pop Extrapolation'!$CG38)</f>
        <v>28.798447043227121</v>
      </c>
      <c r="V38" s="202">
        <f>'Python Migration Matrix'!V38 * ('Out-Mig Pop Extrapolation'!$CH38 / 'Out-Mig Pop Extrapolation'!$CG38)</f>
        <v>9.5994823477423736</v>
      </c>
      <c r="W38" s="202">
        <f>'Python Migration Matrix'!W38 * ('Out-Mig Pop Extrapolation'!$CH38 / 'Out-Mig Pop Extrapolation'!$CG38)</f>
        <v>47.997411738711868</v>
      </c>
      <c r="X38" s="202">
        <f>'Python Migration Matrix'!X38 * ('Out-Mig Pop Extrapolation'!$CH38 / 'Out-Mig Pop Extrapolation'!$CG38)</f>
        <v>9.5994823477423736</v>
      </c>
      <c r="Y38" s="202">
        <f>'Python Migration Matrix'!Y38 * ('Out-Mig Pop Extrapolation'!$CH38 / 'Out-Mig Pop Extrapolation'!$CG38)</f>
        <v>0</v>
      </c>
      <c r="Z38" s="202">
        <f>'Python Migration Matrix'!Z38 * ('Out-Mig Pop Extrapolation'!$CH38 / 'Out-Mig Pop Extrapolation'!$CG38)</f>
        <v>0</v>
      </c>
      <c r="AA38" s="202">
        <f>'Python Migration Matrix'!AA38 * ('Out-Mig Pop Extrapolation'!$CH38 / 'Out-Mig Pop Extrapolation'!$CG38)</f>
        <v>0</v>
      </c>
      <c r="AB38" s="202">
        <f>'Python Migration Matrix'!AB38 * ('Out-Mig Pop Extrapolation'!$CH38 / 'Out-Mig Pop Extrapolation'!$CG38)</f>
        <v>0</v>
      </c>
      <c r="AC38" s="202">
        <f>'Python Migration Matrix'!AC38 * ('Out-Mig Pop Extrapolation'!$CH38 / 'Out-Mig Pop Extrapolation'!$CG38)</f>
        <v>0</v>
      </c>
      <c r="AD38" s="202">
        <f>'Python Migration Matrix'!AD38 * ('Out-Mig Pop Extrapolation'!$CH38 / 'Out-Mig Pop Extrapolation'!$CG38)</f>
        <v>0</v>
      </c>
      <c r="AE38" s="202">
        <f>'Python Migration Matrix'!AE38 * ('Out-Mig Pop Extrapolation'!$CH38 / 'Out-Mig Pop Extrapolation'!$CG38)</f>
        <v>0</v>
      </c>
      <c r="AF38" s="202">
        <f>'Python Migration Matrix'!AF38 * ('Out-Mig Pop Extrapolation'!$CH38 / 'Out-Mig Pop Extrapolation'!$CG38)</f>
        <v>0</v>
      </c>
      <c r="AG38" s="202">
        <f>'Python Migration Matrix'!AG38 * ('Out-Mig Pop Extrapolation'!$CH38 / 'Out-Mig Pop Extrapolation'!$CG38)</f>
        <v>0</v>
      </c>
      <c r="AH38" s="202">
        <f>'Python Migration Matrix'!AH38 * ('Out-Mig Pop Extrapolation'!$CH38 / 'Out-Mig Pop Extrapolation'!$CG38)</f>
        <v>9.5994823477423736</v>
      </c>
      <c r="AI38" s="202">
        <f>'Python Migration Matrix'!AI38 * ('Out-Mig Pop Extrapolation'!$CH38 / 'Out-Mig Pop Extrapolation'!$CG38)</f>
        <v>9.5994823477423736</v>
      </c>
      <c r="AJ38" s="202">
        <f>'Python Migration Matrix'!AJ38 * ('Out-Mig Pop Extrapolation'!$CH38 / 'Out-Mig Pop Extrapolation'!$CG38)</f>
        <v>47.997411738711868</v>
      </c>
      <c r="AK38" s="202">
        <f>'Python Migration Matrix'!AK38 * ('Out-Mig Pop Extrapolation'!$CH38 / 'Out-Mig Pop Extrapolation'!$CG38)</f>
        <v>19.198964695484747</v>
      </c>
      <c r="AL38" s="202">
        <f>'Python Migration Matrix'!AL38 * ('Out-Mig Pop Extrapolation'!$CH38 / 'Out-Mig Pop Extrapolation'!$CG38)</f>
        <v>0</v>
      </c>
      <c r="AM38" s="202">
        <f>'Python Migration Matrix'!AM38 * ('Out-Mig Pop Extrapolation'!$CH38 / 'Out-Mig Pop Extrapolation'!$CG38)</f>
        <v>3139.0307277117563</v>
      </c>
      <c r="AN38" s="202">
        <f>'Python Migration Matrix'!AN38 * ('Out-Mig Pop Extrapolation'!$CH38 / 'Out-Mig Pop Extrapolation'!$CG38)</f>
        <v>38.397929390969495</v>
      </c>
      <c r="AO38" s="202">
        <f>'Python Migration Matrix'!AO38 * ('Out-Mig Pop Extrapolation'!$CH38 / 'Out-Mig Pop Extrapolation'!$CG38)</f>
        <v>0</v>
      </c>
      <c r="AP38" s="202">
        <f>'Python Migration Matrix'!AP38 * ('Out-Mig Pop Extrapolation'!$CH38 / 'Out-Mig Pop Extrapolation'!$CG38)</f>
        <v>0</v>
      </c>
      <c r="AQ38" s="202">
        <f>'Python Migration Matrix'!AQ38 * ('Out-Mig Pop Extrapolation'!$CH38 / 'Out-Mig Pop Extrapolation'!$CG38)</f>
        <v>0</v>
      </c>
      <c r="AR38" s="202">
        <f>'Python Migration Matrix'!AR38 * ('Out-Mig Pop Extrapolation'!$CH38 / 'Out-Mig Pop Extrapolation'!$CG38)</f>
        <v>19.198964695484747</v>
      </c>
      <c r="AS38" s="202">
        <f>'Python Migration Matrix'!AS38 * ('Out-Mig Pop Extrapolation'!$CH38 / 'Out-Mig Pop Extrapolation'!$CG38)</f>
        <v>0</v>
      </c>
      <c r="AT38" s="202">
        <f>'Python Migration Matrix'!AT38 * ('Out-Mig Pop Extrapolation'!$CH38 / 'Out-Mig Pop Extrapolation'!$CG38)</f>
        <v>0</v>
      </c>
      <c r="AU38" s="202">
        <f>'Python Migration Matrix'!AU38 * ('Out-Mig Pop Extrapolation'!$CH38 / 'Out-Mig Pop Extrapolation'!$CG38)</f>
        <v>0</v>
      </c>
      <c r="AV38" s="202">
        <f>'Python Migration Matrix'!AV38 * ('Out-Mig Pop Extrapolation'!$CH38 / 'Out-Mig Pop Extrapolation'!$CG38)</f>
        <v>287.98447043227122</v>
      </c>
      <c r="AW38" s="202">
        <f>'Python Migration Matrix'!AW38 * ('Out-Mig Pop Extrapolation'!$CH38 / 'Out-Mig Pop Extrapolation'!$CG38)</f>
        <v>0</v>
      </c>
      <c r="AX38" s="202">
        <f>'Python Migration Matrix'!AX38 * ('Out-Mig Pop Extrapolation'!$CH38 / 'Out-Mig Pop Extrapolation'!$CG38)</f>
        <v>0</v>
      </c>
      <c r="AY38" s="202">
        <f>'Python Migration Matrix'!AY38 * ('Out-Mig Pop Extrapolation'!$CH38 / 'Out-Mig Pop Extrapolation'!$CG38)</f>
        <v>0</v>
      </c>
      <c r="AZ38" s="202">
        <f>'Python Migration Matrix'!AZ38 * ('Out-Mig Pop Extrapolation'!$CH38 / 'Out-Mig Pop Extrapolation'!$CG38)</f>
        <v>0</v>
      </c>
      <c r="BA38" s="202">
        <f>'Python Migration Matrix'!BA38 * ('Out-Mig Pop Extrapolation'!$CH38 / 'Out-Mig Pop Extrapolation'!$CG38)</f>
        <v>0</v>
      </c>
      <c r="BB38" s="202">
        <f>'Python Migration Matrix'!BB38 * ('Out-Mig Pop Extrapolation'!$CH38 / 'Out-Mig Pop Extrapolation'!$CG38)</f>
        <v>0</v>
      </c>
      <c r="BC38" s="202">
        <f>'Python Migration Matrix'!BC38 * ('Out-Mig Pop Extrapolation'!$CH38 / 'Out-Mig Pop Extrapolation'!$CG38)</f>
        <v>0</v>
      </c>
      <c r="BD38" s="202">
        <f>'Python Migration Matrix'!BD38 * ('Out-Mig Pop Extrapolation'!$CH38 / 'Out-Mig Pop Extrapolation'!$CG38)</f>
        <v>0</v>
      </c>
      <c r="BE38" s="202">
        <f>'Python Migration Matrix'!BE38 * ('Out-Mig Pop Extrapolation'!$CH38 / 'Out-Mig Pop Extrapolation'!$CG38)</f>
        <v>0</v>
      </c>
      <c r="BF38" s="202">
        <f>'Python Migration Matrix'!BF38 * ('Out-Mig Pop Extrapolation'!$CH38 / 'Out-Mig Pop Extrapolation'!$CG38)</f>
        <v>0</v>
      </c>
      <c r="BG38" s="202">
        <f>'Python Migration Matrix'!BG38 * ('Out-Mig Pop Extrapolation'!$CH38 / 'Out-Mig Pop Extrapolation'!$CG38)</f>
        <v>0</v>
      </c>
      <c r="BH38" s="202">
        <f>'Python Migration Matrix'!BH38 * ('Out-Mig Pop Extrapolation'!$CH38 / 'Out-Mig Pop Extrapolation'!$CG38)</f>
        <v>0</v>
      </c>
      <c r="BI38" s="202">
        <f>'Python Migration Matrix'!BI38 * ('Out-Mig Pop Extrapolation'!$CH38 / 'Out-Mig Pop Extrapolation'!$CG38)</f>
        <v>0</v>
      </c>
      <c r="BJ38" s="202">
        <f>'Python Migration Matrix'!BJ38 * ('Out-Mig Pop Extrapolation'!$CH38 / 'Out-Mig Pop Extrapolation'!$CG38)</f>
        <v>0</v>
      </c>
      <c r="BK38" s="202">
        <f>'Python Migration Matrix'!BK38 * ('Out-Mig Pop Extrapolation'!$CH38 / 'Out-Mig Pop Extrapolation'!$CG38)</f>
        <v>0</v>
      </c>
      <c r="BL38" s="202">
        <f>'Python Migration Matrix'!BL38 * ('Out-Mig Pop Extrapolation'!$CH38 / 'Out-Mig Pop Extrapolation'!$CG38)</f>
        <v>0</v>
      </c>
      <c r="BM38" s="202">
        <f>'Python Migration Matrix'!BM38 * ('Out-Mig Pop Extrapolation'!$CH38 / 'Out-Mig Pop Extrapolation'!$CG38)</f>
        <v>0</v>
      </c>
      <c r="BN38" s="202">
        <f>'Python Migration Matrix'!BN38 * ('Out-Mig Pop Extrapolation'!$CH38 / 'Out-Mig Pop Extrapolation'!$CG38)</f>
        <v>124.79327052065085</v>
      </c>
      <c r="BO38" s="202">
        <f>'Python Migration Matrix'!BO38 * ('Out-Mig Pop Extrapolation'!$CH38 / 'Out-Mig Pop Extrapolation'!$CG38)</f>
        <v>0</v>
      </c>
      <c r="BP38" s="202">
        <f>'Python Migration Matrix'!BP38 * ('Out-Mig Pop Extrapolation'!$CH38 / 'Out-Mig Pop Extrapolation'!$CG38)</f>
        <v>0</v>
      </c>
      <c r="BQ38" s="202">
        <f>'Python Migration Matrix'!BQ38 * ('Out-Mig Pop Extrapolation'!$CH38 / 'Out-Mig Pop Extrapolation'!$CG38)</f>
        <v>0</v>
      </c>
      <c r="BR38" s="202">
        <f>'Python Migration Matrix'!BR38 * ('Out-Mig Pop Extrapolation'!$CH38 / 'Out-Mig Pop Extrapolation'!$CG38)</f>
        <v>0</v>
      </c>
      <c r="BS38" s="202">
        <f>'Python Migration Matrix'!BS38 * ('Out-Mig Pop Extrapolation'!$CH38 / 'Out-Mig Pop Extrapolation'!$CG38)</f>
        <v>0</v>
      </c>
      <c r="BT38" s="202">
        <f>'Python Migration Matrix'!BT38 * ('Out-Mig Pop Extrapolation'!$CH38 / 'Out-Mig Pop Extrapolation'!$CG38)</f>
        <v>0</v>
      </c>
      <c r="BU38" s="202">
        <f>'Python Migration Matrix'!BU38 * ('Out-Mig Pop Extrapolation'!$CH38 / 'Out-Mig Pop Extrapolation'!$CG38)</f>
        <v>0</v>
      </c>
      <c r="BV38" s="202">
        <f>'Python Migration Matrix'!BV38 * ('Out-Mig Pop Extrapolation'!$CH38 / 'Out-Mig Pop Extrapolation'!$CG38)</f>
        <v>0</v>
      </c>
      <c r="BW38" s="202">
        <f>'Python Migration Matrix'!BW38 * ('Out-Mig Pop Extrapolation'!$CH38 / 'Out-Mig Pop Extrapolation'!$CG38)</f>
        <v>0</v>
      </c>
      <c r="BX38" s="202">
        <f>'Python Migration Matrix'!BX38 * ('Out-Mig Pop Extrapolation'!$CH38 / 'Out-Mig Pop Extrapolation'!$CG38)</f>
        <v>0</v>
      </c>
      <c r="BY38" s="202">
        <f>'Python Migration Matrix'!BY38 * ('Out-Mig Pop Extrapolation'!$CH38 / 'Out-Mig Pop Extrapolation'!$CG38)</f>
        <v>9.5994823477423736</v>
      </c>
      <c r="BZ38" s="202">
        <f>'Python Migration Matrix'!BZ38 * ('Out-Mig Pop Extrapolation'!$CH38 / 'Out-Mig Pop Extrapolation'!$CG38)</f>
        <v>0</v>
      </c>
      <c r="CA38" s="202">
        <f>'Python Migration Matrix'!CA38 * ('Out-Mig Pop Extrapolation'!$CH38 / 'Out-Mig Pop Extrapolation'!$CG38)</f>
        <v>0</v>
      </c>
      <c r="CB38" s="202">
        <f>'Python Migration Matrix'!CB38 * ('Out-Mig Pop Extrapolation'!$CH38 / 'Out-Mig Pop Extrapolation'!$CG38)</f>
        <v>0</v>
      </c>
      <c r="CC38" s="202">
        <f>'Python Migration Matrix'!CC38 * ('Out-Mig Pop Extrapolation'!$CH38 / 'Out-Mig Pop Extrapolation'!$CG38)</f>
        <v>0</v>
      </c>
      <c r="CD38" s="202">
        <f>'Python Migration Matrix'!CD38 * ('Out-Mig Pop Extrapolation'!$CH38 / 'Out-Mig Pop Extrapolation'!$CG38)</f>
        <v>0</v>
      </c>
      <c r="CE38" s="202">
        <f>'Python Migration Matrix'!CE38 * ('Out-Mig Pop Extrapolation'!$CH38 / 'Out-Mig Pop Extrapolation'!$CG38)</f>
        <v>0</v>
      </c>
      <c r="CF38" s="202">
        <f>'Python Migration Matrix'!CF38 * ('Out-Mig Pop Extrapolation'!$CH38 / 'Out-Mig Pop Extrapolation'!$CG38)</f>
        <v>14072.841121790319</v>
      </c>
      <c r="CG38" s="202">
        <v>126726</v>
      </c>
      <c r="CH38" s="205">
        <v>1216504</v>
      </c>
    </row>
    <row r="39" spans="1:86">
      <c r="A39" s="166" t="s">
        <v>2260</v>
      </c>
      <c r="B39" s="202">
        <f>'Python Migration Matrix'!B39 * ('Out-Mig Pop Extrapolation'!$CH39 / 'Out-Mig Pop Extrapolation'!$CG39)</f>
        <v>59.910271874703973</v>
      </c>
      <c r="C39" s="202">
        <f>'Python Migration Matrix'!C39 * ('Out-Mig Pop Extrapolation'!$CH39 / 'Out-Mig Pop Extrapolation'!$CG39)</f>
        <v>79.880362499605297</v>
      </c>
      <c r="D39" s="202">
        <f>'Python Migration Matrix'!D39 * ('Out-Mig Pop Extrapolation'!$CH39 / 'Out-Mig Pop Extrapolation'!$CG39)</f>
        <v>39.940181249802649</v>
      </c>
      <c r="E39" s="202">
        <f>'Python Migration Matrix'!E39 * ('Out-Mig Pop Extrapolation'!$CH39 / 'Out-Mig Pop Extrapolation'!$CG39)</f>
        <v>389.41676718557585</v>
      </c>
      <c r="F39" s="202">
        <f>'Python Migration Matrix'!F39 * ('Out-Mig Pop Extrapolation'!$CH39 / 'Out-Mig Pop Extrapolation'!$CG39)</f>
        <v>649.02794530929305</v>
      </c>
      <c r="G39" s="202">
        <f>'Python Migration Matrix'!G39 * ('Out-Mig Pop Extrapolation'!$CH39 / 'Out-Mig Pop Extrapolation'!$CG39)</f>
        <v>379.43172187312518</v>
      </c>
      <c r="H39" s="202">
        <f>'Python Migration Matrix'!H39 * ('Out-Mig Pop Extrapolation'!$CH39 / 'Out-Mig Pop Extrapolation'!$CG39)</f>
        <v>59.910271874703973</v>
      </c>
      <c r="I39" s="202">
        <f>'Python Migration Matrix'!I39 * ('Out-Mig Pop Extrapolation'!$CH39 / 'Out-Mig Pop Extrapolation'!$CG39)</f>
        <v>499.25226562253312</v>
      </c>
      <c r="J39" s="202">
        <f>'Python Migration Matrix'!J39 * ('Out-Mig Pop Extrapolation'!$CH39 / 'Out-Mig Pop Extrapolation'!$CG39)</f>
        <v>19.970090624901324</v>
      </c>
      <c r="K39" s="202">
        <f>'Python Migration Matrix'!K39 * ('Out-Mig Pop Extrapolation'!$CH39 / 'Out-Mig Pop Extrapolation'!$CG39)</f>
        <v>1357.9661624932901</v>
      </c>
      <c r="L39" s="202">
        <f>'Python Migration Matrix'!L39 * ('Out-Mig Pop Extrapolation'!$CH39 / 'Out-Mig Pop Extrapolation'!$CG39)</f>
        <v>199.70090624901326</v>
      </c>
      <c r="M39" s="202">
        <f>'Python Migration Matrix'!M39 * ('Out-Mig Pop Extrapolation'!$CH39 / 'Out-Mig Pop Extrapolation'!$CG39)</f>
        <v>499.25226562253312</v>
      </c>
      <c r="N39" s="202">
        <f>'Python Migration Matrix'!N39 * ('Out-Mig Pop Extrapolation'!$CH39 / 'Out-Mig Pop Extrapolation'!$CG39)</f>
        <v>109.83549843695728</v>
      </c>
      <c r="O39" s="202">
        <f>'Python Migration Matrix'!O39 * ('Out-Mig Pop Extrapolation'!$CH39 / 'Out-Mig Pop Extrapolation'!$CG39)</f>
        <v>3604.6013577946892</v>
      </c>
      <c r="P39" s="202">
        <f>'Python Migration Matrix'!P39 * ('Out-Mig Pop Extrapolation'!$CH39 / 'Out-Mig Pop Extrapolation'!$CG39)</f>
        <v>828.75876093340491</v>
      </c>
      <c r="Q39" s="202">
        <f>'Python Migration Matrix'!Q39 * ('Out-Mig Pop Extrapolation'!$CH39 / 'Out-Mig Pop Extrapolation'!$CG39)</f>
        <v>219.67099687391456</v>
      </c>
      <c r="R39" s="202">
        <f>'Python Migration Matrix'!R39 * ('Out-Mig Pop Extrapolation'!$CH39 / 'Out-Mig Pop Extrapolation'!$CG39)</f>
        <v>838.74380624585558</v>
      </c>
      <c r="S39" s="202">
        <f>'Python Migration Matrix'!S39 * ('Out-Mig Pop Extrapolation'!$CH39 / 'Out-Mig Pop Extrapolation'!$CG39)</f>
        <v>9.9850453124506622</v>
      </c>
      <c r="T39" s="202">
        <f>'Python Migration Matrix'!T39 * ('Out-Mig Pop Extrapolation'!$CH39 / 'Out-Mig Pop Extrapolation'!$CG39)</f>
        <v>269.59622343616786</v>
      </c>
      <c r="U39" s="202">
        <f>'Python Migration Matrix'!U39 * ('Out-Mig Pop Extrapolation'!$CH39 / 'Out-Mig Pop Extrapolation'!$CG39)</f>
        <v>119.82054374940795</v>
      </c>
      <c r="V39" s="202">
        <f>'Python Migration Matrix'!V39 * ('Out-Mig Pop Extrapolation'!$CH39 / 'Out-Mig Pop Extrapolation'!$CG39)</f>
        <v>2386.4258296757084</v>
      </c>
      <c r="W39" s="202">
        <f>'Python Migration Matrix'!W39 * ('Out-Mig Pop Extrapolation'!$CH39 / 'Out-Mig Pop Extrapolation'!$CG39)</f>
        <v>708.93821718399704</v>
      </c>
      <c r="X39" s="202">
        <f>'Python Migration Matrix'!X39 * ('Out-Mig Pop Extrapolation'!$CH39 / 'Out-Mig Pop Extrapolation'!$CG39)</f>
        <v>69.895317187154632</v>
      </c>
      <c r="Y39" s="202">
        <f>'Python Migration Matrix'!Y39 * ('Out-Mig Pop Extrapolation'!$CH39 / 'Out-Mig Pop Extrapolation'!$CG39)</f>
        <v>399.40181249802652</v>
      </c>
      <c r="Z39" s="202">
        <f>'Python Migration Matrix'!Z39 * ('Out-Mig Pop Extrapolation'!$CH39 / 'Out-Mig Pop Extrapolation'!$CG39)</f>
        <v>69.895317187154632</v>
      </c>
      <c r="AA39" s="202">
        <f>'Python Migration Matrix'!AA39 * ('Out-Mig Pop Extrapolation'!$CH39 / 'Out-Mig Pop Extrapolation'!$CG39)</f>
        <v>129.8055890618586</v>
      </c>
      <c r="AB39" s="202">
        <f>'Python Migration Matrix'!AB39 * ('Out-Mig Pop Extrapolation'!$CH39 / 'Out-Mig Pop Extrapolation'!$CG39)</f>
        <v>59.910271874703973</v>
      </c>
      <c r="AC39" s="202">
        <f>'Python Migration Matrix'!AC39 * ('Out-Mig Pop Extrapolation'!$CH39 / 'Out-Mig Pop Extrapolation'!$CG39)</f>
        <v>349.47658593577319</v>
      </c>
      <c r="AD39" s="202">
        <f>'Python Migration Matrix'!AD39 * ('Out-Mig Pop Extrapolation'!$CH39 / 'Out-Mig Pop Extrapolation'!$CG39)</f>
        <v>199.70090624901326</v>
      </c>
      <c r="AE39" s="202">
        <f>'Python Migration Matrix'!AE39 * ('Out-Mig Pop Extrapolation'!$CH39 / 'Out-Mig Pop Extrapolation'!$CG39)</f>
        <v>718.92326249644771</v>
      </c>
      <c r="AF39" s="202">
        <f>'Python Migration Matrix'!AF39 * ('Out-Mig Pop Extrapolation'!$CH39 / 'Out-Mig Pop Extrapolation'!$CG39)</f>
        <v>878.68398749565824</v>
      </c>
      <c r="AG39" s="202">
        <f>'Python Migration Matrix'!AG39 * ('Out-Mig Pop Extrapolation'!$CH39 / 'Out-Mig Pop Extrapolation'!$CG39)</f>
        <v>9.9850453124506622</v>
      </c>
      <c r="AH39" s="202">
        <f>'Python Migration Matrix'!AH39 * ('Out-Mig Pop Extrapolation'!$CH39 / 'Out-Mig Pop Extrapolation'!$CG39)</f>
        <v>279.58126874861853</v>
      </c>
      <c r="AI39" s="202">
        <f>'Python Migration Matrix'!AI39 * ('Out-Mig Pop Extrapolation'!$CH39 / 'Out-Mig Pop Extrapolation'!$CG39)</f>
        <v>1767.3530203037672</v>
      </c>
      <c r="AJ39" s="202">
        <f>'Python Migration Matrix'!AJ39 * ('Out-Mig Pop Extrapolation'!$CH39 / 'Out-Mig Pop Extrapolation'!$CG39)</f>
        <v>159.76072499921059</v>
      </c>
      <c r="AK39" s="202">
        <f>'Python Migration Matrix'!AK39 * ('Out-Mig Pop Extrapolation'!$CH39 / 'Out-Mig Pop Extrapolation'!$CG39)</f>
        <v>149.77567968675993</v>
      </c>
      <c r="AL39" s="202">
        <f>'Python Migration Matrix'!AL39 * ('Out-Mig Pop Extrapolation'!$CH39 / 'Out-Mig Pop Extrapolation'!$CG39)</f>
        <v>1447.8315703053461</v>
      </c>
      <c r="AM39" s="202">
        <f>'Python Migration Matrix'!AM39 * ('Out-Mig Pop Extrapolation'!$CH39 / 'Out-Mig Pop Extrapolation'!$CG39)</f>
        <v>189.71586093656259</v>
      </c>
      <c r="AN39" s="202">
        <f>'Python Migration Matrix'!AN39 * ('Out-Mig Pop Extrapolation'!$CH39 / 'Out-Mig Pop Extrapolation'!$CG39)</f>
        <v>8267.6175187091485</v>
      </c>
      <c r="AO39" s="202">
        <f>'Python Migration Matrix'!AO39 * ('Out-Mig Pop Extrapolation'!$CH39 / 'Out-Mig Pop Extrapolation'!$CG39)</f>
        <v>229.65604218636523</v>
      </c>
      <c r="AP39" s="202">
        <f>'Python Migration Matrix'!AP39 * ('Out-Mig Pop Extrapolation'!$CH39 / 'Out-Mig Pop Extrapolation'!$CG39)</f>
        <v>409.38685781047712</v>
      </c>
      <c r="AQ39" s="202">
        <f>'Python Migration Matrix'!AQ39 * ('Out-Mig Pop Extrapolation'!$CH39 / 'Out-Mig Pop Extrapolation'!$CG39)</f>
        <v>199.70090624901326</v>
      </c>
      <c r="AR39" s="202">
        <f>'Python Migration Matrix'!AR39 * ('Out-Mig Pop Extrapolation'!$CH39 / 'Out-Mig Pop Extrapolation'!$CG39)</f>
        <v>99.850453124506629</v>
      </c>
      <c r="AS39" s="202">
        <f>'Python Migration Matrix'!AS39 * ('Out-Mig Pop Extrapolation'!$CH39 / 'Out-Mig Pop Extrapolation'!$CG39)</f>
        <v>0</v>
      </c>
      <c r="AT39" s="202">
        <f>'Python Migration Matrix'!AT39 * ('Out-Mig Pop Extrapolation'!$CH39 / 'Out-Mig Pop Extrapolation'!$CG39)</f>
        <v>599.10271874703972</v>
      </c>
      <c r="AU39" s="202">
        <f>'Python Migration Matrix'!AU39 * ('Out-Mig Pop Extrapolation'!$CH39 / 'Out-Mig Pop Extrapolation'!$CG39)</f>
        <v>439.34199374782912</v>
      </c>
      <c r="AV39" s="202">
        <f>'Python Migration Matrix'!AV39 * ('Out-Mig Pop Extrapolation'!$CH39 / 'Out-Mig Pop Extrapolation'!$CG39)</f>
        <v>289.56631406106919</v>
      </c>
      <c r="AW39" s="202">
        <f>'Python Migration Matrix'!AW39 * ('Out-Mig Pop Extrapolation'!$CH39 / 'Out-Mig Pop Extrapolation'!$CG39)</f>
        <v>219.67099687391456</v>
      </c>
      <c r="AX39" s="202">
        <f>'Python Migration Matrix'!AX39 * ('Out-Mig Pop Extrapolation'!$CH39 / 'Out-Mig Pop Extrapolation'!$CG39)</f>
        <v>718.92326249644771</v>
      </c>
      <c r="AY39" s="202">
        <f>'Python Migration Matrix'!AY39 * ('Out-Mig Pop Extrapolation'!$CH39 / 'Out-Mig Pop Extrapolation'!$CG39)</f>
        <v>269.59622343616786</v>
      </c>
      <c r="AZ39" s="202">
        <f>'Python Migration Matrix'!AZ39 * ('Out-Mig Pop Extrapolation'!$CH39 / 'Out-Mig Pop Extrapolation'!$CG39)</f>
        <v>209.6859515614639</v>
      </c>
      <c r="BA39" s="202">
        <f>'Python Migration Matrix'!BA39 * ('Out-Mig Pop Extrapolation'!$CH39 / 'Out-Mig Pop Extrapolation'!$CG39)</f>
        <v>728.90830780889837</v>
      </c>
      <c r="BB39" s="202">
        <f>'Python Migration Matrix'!BB39 * ('Out-Mig Pop Extrapolation'!$CH39 / 'Out-Mig Pop Extrapolation'!$CG39)</f>
        <v>339.49154062332252</v>
      </c>
      <c r="BC39" s="202">
        <f>'Python Migration Matrix'!BC39 * ('Out-Mig Pop Extrapolation'!$CH39 / 'Out-Mig Pop Extrapolation'!$CG39)</f>
        <v>1427.8614796804447</v>
      </c>
      <c r="BD39" s="202">
        <f>'Python Migration Matrix'!BD39 * ('Out-Mig Pop Extrapolation'!$CH39 / 'Out-Mig Pop Extrapolation'!$CG39)</f>
        <v>1867.2034734282738</v>
      </c>
      <c r="BE39" s="202">
        <f>'Python Migration Matrix'!BE39 * ('Out-Mig Pop Extrapolation'!$CH39 / 'Out-Mig Pop Extrapolation'!$CG39)</f>
        <v>1088.3699390571221</v>
      </c>
      <c r="BF39" s="202">
        <f>'Python Migration Matrix'!BF39 * ('Out-Mig Pop Extrapolation'!$CH39 / 'Out-Mig Pop Extrapolation'!$CG39)</f>
        <v>149.77567968675993</v>
      </c>
      <c r="BG39" s="202">
        <f>'Python Migration Matrix'!BG39 * ('Out-Mig Pop Extrapolation'!$CH39 / 'Out-Mig Pop Extrapolation'!$CG39)</f>
        <v>1148.2802109318261</v>
      </c>
      <c r="BH39" s="202">
        <f>'Python Migration Matrix'!BH39 * ('Out-Mig Pop Extrapolation'!$CH39 / 'Out-Mig Pop Extrapolation'!$CG39)</f>
        <v>519.22235624743439</v>
      </c>
      <c r="BI39" s="202">
        <f>'Python Migration Matrix'!BI39 * ('Out-Mig Pop Extrapolation'!$CH39 / 'Out-Mig Pop Extrapolation'!$CG39)</f>
        <v>629.05785468439171</v>
      </c>
      <c r="BJ39" s="202">
        <f>'Python Migration Matrix'!BJ39 * ('Out-Mig Pop Extrapolation'!$CH39 / 'Out-Mig Pop Extrapolation'!$CG39)</f>
        <v>69.895317187154632</v>
      </c>
      <c r="BK39" s="202">
        <f>'Python Migration Matrix'!BK39 * ('Out-Mig Pop Extrapolation'!$CH39 / 'Out-Mig Pop Extrapolation'!$CG39)</f>
        <v>559.16253749723705</v>
      </c>
      <c r="BL39" s="202">
        <f>'Python Migration Matrix'!BL39 * ('Out-Mig Pop Extrapolation'!$CH39 / 'Out-Mig Pop Extrapolation'!$CG39)</f>
        <v>399.40181249802652</v>
      </c>
      <c r="BM39" s="202">
        <f>'Python Migration Matrix'!BM39 * ('Out-Mig Pop Extrapolation'!$CH39 / 'Out-Mig Pop Extrapolation'!$CG39)</f>
        <v>239.64108749881589</v>
      </c>
      <c r="BN39" s="202">
        <f>'Python Migration Matrix'!BN39 * ('Out-Mig Pop Extrapolation'!$CH39 / 'Out-Mig Pop Extrapolation'!$CG39)</f>
        <v>49.925226562253314</v>
      </c>
      <c r="BO39" s="202">
        <f>'Python Migration Matrix'!BO39 * ('Out-Mig Pop Extrapolation'!$CH39 / 'Out-Mig Pop Extrapolation'!$CG39)</f>
        <v>9.9850453124506622</v>
      </c>
      <c r="BP39" s="202">
        <f>'Python Migration Matrix'!BP39 * ('Out-Mig Pop Extrapolation'!$CH39 / 'Out-Mig Pop Extrapolation'!$CG39)</f>
        <v>149.77567968675993</v>
      </c>
      <c r="BQ39" s="202">
        <f>'Python Migration Matrix'!BQ39 * ('Out-Mig Pop Extrapolation'!$CH39 / 'Out-Mig Pop Extrapolation'!$CG39)</f>
        <v>69.895317187154632</v>
      </c>
      <c r="BR39" s="202">
        <f>'Python Migration Matrix'!BR39 * ('Out-Mig Pop Extrapolation'!$CH39 / 'Out-Mig Pop Extrapolation'!$CG39)</f>
        <v>449.32703906027979</v>
      </c>
      <c r="BS39" s="202">
        <f>'Python Migration Matrix'!BS39 * ('Out-Mig Pop Extrapolation'!$CH39 / 'Out-Mig Pop Extrapolation'!$CG39)</f>
        <v>49.925226562253314</v>
      </c>
      <c r="BT39" s="202">
        <f>'Python Migration Matrix'!BT39 * ('Out-Mig Pop Extrapolation'!$CH39 / 'Out-Mig Pop Extrapolation'!$CG39)</f>
        <v>289.56631406106919</v>
      </c>
      <c r="BU39" s="202">
        <f>'Python Migration Matrix'!BU39 * ('Out-Mig Pop Extrapolation'!$CH39 / 'Out-Mig Pop Extrapolation'!$CG39)</f>
        <v>309.53640468597052</v>
      </c>
      <c r="BV39" s="202">
        <f>'Python Migration Matrix'!BV39 * ('Out-Mig Pop Extrapolation'!$CH39 / 'Out-Mig Pop Extrapolation'!$CG39)</f>
        <v>299.55135937351986</v>
      </c>
      <c r="BW39" s="202">
        <f>'Python Migration Matrix'!BW39 * ('Out-Mig Pop Extrapolation'!$CH39 / 'Out-Mig Pop Extrapolation'!$CG39)</f>
        <v>7199.2176702769275</v>
      </c>
      <c r="BX39" s="202">
        <f>'Python Migration Matrix'!BX39 * ('Out-Mig Pop Extrapolation'!$CH39 / 'Out-Mig Pop Extrapolation'!$CG39)</f>
        <v>2576.1416906122708</v>
      </c>
      <c r="BY39" s="202">
        <f>'Python Migration Matrix'!BY39 * ('Out-Mig Pop Extrapolation'!$CH39 / 'Out-Mig Pop Extrapolation'!$CG39)</f>
        <v>4633.0610249771071</v>
      </c>
      <c r="BZ39" s="202">
        <f>'Python Migration Matrix'!BZ39 * ('Out-Mig Pop Extrapolation'!$CH39 / 'Out-Mig Pop Extrapolation'!$CG39)</f>
        <v>29.955135937351987</v>
      </c>
      <c r="CA39" s="202">
        <f>'Python Migration Matrix'!CA39 * ('Out-Mig Pop Extrapolation'!$CH39 / 'Out-Mig Pop Extrapolation'!$CG39)</f>
        <v>39.940181249802649</v>
      </c>
      <c r="CB39" s="202">
        <f>'Python Migration Matrix'!CB39 * ('Out-Mig Pop Extrapolation'!$CH39 / 'Out-Mig Pop Extrapolation'!$CG39)</f>
        <v>129.8055890618586</v>
      </c>
      <c r="CC39" s="202">
        <f>'Python Migration Matrix'!CC39 * ('Out-Mig Pop Extrapolation'!$CH39 / 'Out-Mig Pop Extrapolation'!$CG39)</f>
        <v>0</v>
      </c>
      <c r="CD39" s="202">
        <f>'Python Migration Matrix'!CD39 * ('Out-Mig Pop Extrapolation'!$CH39 / 'Out-Mig Pop Extrapolation'!$CG39)</f>
        <v>0</v>
      </c>
      <c r="CE39" s="202">
        <f>'Python Migration Matrix'!CE39 * ('Out-Mig Pop Extrapolation'!$CH39 / 'Out-Mig Pop Extrapolation'!$CG39)</f>
        <v>0</v>
      </c>
      <c r="CF39" s="202">
        <f>'Python Migration Matrix'!CF39 * ('Out-Mig Pop Extrapolation'!$CH39 / 'Out-Mig Pop Extrapolation'!$CG39)</f>
        <v>4483.2853452903473</v>
      </c>
      <c r="CG39" s="202">
        <v>158345</v>
      </c>
      <c r="CH39" s="205">
        <v>1581082</v>
      </c>
    </row>
    <row r="40" spans="1:86">
      <c r="A40" s="166" t="s">
        <v>2216</v>
      </c>
      <c r="B40" s="202">
        <f>'Python Migration Matrix'!B40 * ('Out-Mig Pop Extrapolation'!$CH40 / 'Out-Mig Pop Extrapolation'!$CG40)</f>
        <v>0</v>
      </c>
      <c r="C40" s="202">
        <f>'Python Migration Matrix'!C40 * ('Out-Mig Pop Extrapolation'!$CH40 / 'Out-Mig Pop Extrapolation'!$CG40)</f>
        <v>0</v>
      </c>
      <c r="D40" s="202">
        <f>'Python Migration Matrix'!D40 * ('Out-Mig Pop Extrapolation'!$CH40 / 'Out-Mig Pop Extrapolation'!$CG40)</f>
        <v>0</v>
      </c>
      <c r="E40" s="202">
        <f>'Python Migration Matrix'!E40 * ('Out-Mig Pop Extrapolation'!$CH40 / 'Out-Mig Pop Extrapolation'!$CG40)</f>
        <v>0</v>
      </c>
      <c r="F40" s="202">
        <f>'Python Migration Matrix'!F40 * ('Out-Mig Pop Extrapolation'!$CH40 / 'Out-Mig Pop Extrapolation'!$CG40)</f>
        <v>60.28258952196154</v>
      </c>
      <c r="G40" s="202">
        <f>'Python Migration Matrix'!G40 * ('Out-Mig Pop Extrapolation'!$CH40 / 'Out-Mig Pop Extrapolation'!$CG40)</f>
        <v>0</v>
      </c>
      <c r="H40" s="202">
        <f>'Python Migration Matrix'!H40 * ('Out-Mig Pop Extrapolation'!$CH40 / 'Out-Mig Pop Extrapolation'!$CG40)</f>
        <v>0</v>
      </c>
      <c r="I40" s="202">
        <f>'Python Migration Matrix'!I40 * ('Out-Mig Pop Extrapolation'!$CH40 / 'Out-Mig Pop Extrapolation'!$CG40)</f>
        <v>0</v>
      </c>
      <c r="J40" s="202">
        <f>'Python Migration Matrix'!J40 * ('Out-Mig Pop Extrapolation'!$CH40 / 'Out-Mig Pop Extrapolation'!$CG40)</f>
        <v>0</v>
      </c>
      <c r="K40" s="202">
        <f>'Python Migration Matrix'!K40 * ('Out-Mig Pop Extrapolation'!$CH40 / 'Out-Mig Pop Extrapolation'!$CG40)</f>
        <v>251.17745634150643</v>
      </c>
      <c r="L40" s="202">
        <f>'Python Migration Matrix'!L40 * ('Out-Mig Pop Extrapolation'!$CH40 / 'Out-Mig Pop Extrapolation'!$CG40)</f>
        <v>0</v>
      </c>
      <c r="M40" s="202">
        <f>'Python Migration Matrix'!M40 * ('Out-Mig Pop Extrapolation'!$CH40 / 'Out-Mig Pop Extrapolation'!$CG40)</f>
        <v>30.14129476098077</v>
      </c>
      <c r="N40" s="202">
        <f>'Python Migration Matrix'!N40 * ('Out-Mig Pop Extrapolation'!$CH40 / 'Out-Mig Pop Extrapolation'!$CG40)</f>
        <v>0</v>
      </c>
      <c r="O40" s="202">
        <f>'Python Migration Matrix'!O40 * ('Out-Mig Pop Extrapolation'!$CH40 / 'Out-Mig Pop Extrapolation'!$CG40)</f>
        <v>231.08325983418592</v>
      </c>
      <c r="P40" s="202">
        <f>'Python Migration Matrix'!P40 * ('Out-Mig Pop Extrapolation'!$CH40 / 'Out-Mig Pop Extrapolation'!$CG40)</f>
        <v>0</v>
      </c>
      <c r="Q40" s="202">
        <f>'Python Migration Matrix'!Q40 * ('Out-Mig Pop Extrapolation'!$CH40 / 'Out-Mig Pop Extrapolation'!$CG40)</f>
        <v>10.047098253660257</v>
      </c>
      <c r="R40" s="202">
        <f>'Python Migration Matrix'!R40 * ('Out-Mig Pop Extrapolation'!$CH40 / 'Out-Mig Pop Extrapolation'!$CG40)</f>
        <v>80.376786029282059</v>
      </c>
      <c r="S40" s="202">
        <f>'Python Migration Matrix'!S40 * ('Out-Mig Pop Extrapolation'!$CH40 / 'Out-Mig Pop Extrapolation'!$CG40)</f>
        <v>0</v>
      </c>
      <c r="T40" s="202">
        <f>'Python Migration Matrix'!T40 * ('Out-Mig Pop Extrapolation'!$CH40 / 'Out-Mig Pop Extrapolation'!$CG40)</f>
        <v>10.047098253660257</v>
      </c>
      <c r="U40" s="202">
        <f>'Python Migration Matrix'!U40 * ('Out-Mig Pop Extrapolation'!$CH40 / 'Out-Mig Pop Extrapolation'!$CG40)</f>
        <v>0</v>
      </c>
      <c r="V40" s="202">
        <f>'Python Migration Matrix'!V40 * ('Out-Mig Pop Extrapolation'!$CH40 / 'Out-Mig Pop Extrapolation'!$CG40)</f>
        <v>562.63750220497445</v>
      </c>
      <c r="W40" s="202">
        <f>'Python Migration Matrix'!W40 * ('Out-Mig Pop Extrapolation'!$CH40 / 'Out-Mig Pop Extrapolation'!$CG40)</f>
        <v>30.14129476098077</v>
      </c>
      <c r="X40" s="202">
        <f>'Python Migration Matrix'!X40 * ('Out-Mig Pop Extrapolation'!$CH40 / 'Out-Mig Pop Extrapolation'!$CG40)</f>
        <v>10.047098253660257</v>
      </c>
      <c r="Y40" s="202">
        <f>'Python Migration Matrix'!Y40 * ('Out-Mig Pop Extrapolation'!$CH40 / 'Out-Mig Pop Extrapolation'!$CG40)</f>
        <v>10.047098253660257</v>
      </c>
      <c r="Z40" s="202">
        <f>'Python Migration Matrix'!Z40 * ('Out-Mig Pop Extrapolation'!$CH40 / 'Out-Mig Pop Extrapolation'!$CG40)</f>
        <v>0</v>
      </c>
      <c r="AA40" s="202">
        <f>'Python Migration Matrix'!AA40 * ('Out-Mig Pop Extrapolation'!$CH40 / 'Out-Mig Pop Extrapolation'!$CG40)</f>
        <v>10.047098253660257</v>
      </c>
      <c r="AB40" s="202">
        <f>'Python Migration Matrix'!AB40 * ('Out-Mig Pop Extrapolation'!$CH40 / 'Out-Mig Pop Extrapolation'!$CG40)</f>
        <v>0</v>
      </c>
      <c r="AC40" s="202">
        <f>'Python Migration Matrix'!AC40 * ('Out-Mig Pop Extrapolation'!$CH40 / 'Out-Mig Pop Extrapolation'!$CG40)</f>
        <v>0</v>
      </c>
      <c r="AD40" s="202">
        <f>'Python Migration Matrix'!AD40 * ('Out-Mig Pop Extrapolation'!$CH40 / 'Out-Mig Pop Extrapolation'!$CG40)</f>
        <v>0</v>
      </c>
      <c r="AE40" s="202">
        <f>'Python Migration Matrix'!AE40 * ('Out-Mig Pop Extrapolation'!$CH40 / 'Out-Mig Pop Extrapolation'!$CG40)</f>
        <v>30.14129476098077</v>
      </c>
      <c r="AF40" s="202">
        <f>'Python Migration Matrix'!AF40 * ('Out-Mig Pop Extrapolation'!$CH40 / 'Out-Mig Pop Extrapolation'!$CG40)</f>
        <v>10.047098253660257</v>
      </c>
      <c r="AG40" s="202">
        <f>'Python Migration Matrix'!AG40 * ('Out-Mig Pop Extrapolation'!$CH40 / 'Out-Mig Pop Extrapolation'!$CG40)</f>
        <v>0</v>
      </c>
      <c r="AH40" s="202">
        <f>'Python Migration Matrix'!AH40 * ('Out-Mig Pop Extrapolation'!$CH40 / 'Out-Mig Pop Extrapolation'!$CG40)</f>
        <v>0</v>
      </c>
      <c r="AI40" s="202">
        <f>'Python Migration Matrix'!AI40 * ('Out-Mig Pop Extrapolation'!$CH40 / 'Out-Mig Pop Extrapolation'!$CG40)</f>
        <v>442.07232316105132</v>
      </c>
      <c r="AJ40" s="202">
        <f>'Python Migration Matrix'!AJ40 * ('Out-Mig Pop Extrapolation'!$CH40 / 'Out-Mig Pop Extrapolation'!$CG40)</f>
        <v>0</v>
      </c>
      <c r="AK40" s="202">
        <f>'Python Migration Matrix'!AK40 * ('Out-Mig Pop Extrapolation'!$CH40 / 'Out-Mig Pop Extrapolation'!$CG40)</f>
        <v>0</v>
      </c>
      <c r="AL40" s="202">
        <f>'Python Migration Matrix'!AL40 * ('Out-Mig Pop Extrapolation'!$CH40 / 'Out-Mig Pop Extrapolation'!$CG40)</f>
        <v>50.235491268301288</v>
      </c>
      <c r="AM40" s="202">
        <f>'Python Migration Matrix'!AM40 * ('Out-Mig Pop Extrapolation'!$CH40 / 'Out-Mig Pop Extrapolation'!$CG40)</f>
        <v>0</v>
      </c>
      <c r="AN40" s="202">
        <f>'Python Migration Matrix'!AN40 * ('Out-Mig Pop Extrapolation'!$CH40 / 'Out-Mig Pop Extrapolation'!$CG40)</f>
        <v>271.27165284882693</v>
      </c>
      <c r="AO40" s="202">
        <f>'Python Migration Matrix'!AO40 * ('Out-Mig Pop Extrapolation'!$CH40 / 'Out-Mig Pop Extrapolation'!$CG40)</f>
        <v>914.28594108308346</v>
      </c>
      <c r="AP40" s="202">
        <f>'Python Migration Matrix'!AP40 * ('Out-Mig Pop Extrapolation'!$CH40 / 'Out-Mig Pop Extrapolation'!$CG40)</f>
        <v>80.376786029282059</v>
      </c>
      <c r="AQ40" s="202">
        <f>'Python Migration Matrix'!AQ40 * ('Out-Mig Pop Extrapolation'!$CH40 / 'Out-Mig Pop Extrapolation'!$CG40)</f>
        <v>10.047098253660257</v>
      </c>
      <c r="AR40" s="202">
        <f>'Python Migration Matrix'!AR40 * ('Out-Mig Pop Extrapolation'!$CH40 / 'Out-Mig Pop Extrapolation'!$CG40)</f>
        <v>50.235491268301288</v>
      </c>
      <c r="AS40" s="202">
        <f>'Python Migration Matrix'!AS40 * ('Out-Mig Pop Extrapolation'!$CH40 / 'Out-Mig Pop Extrapolation'!$CG40)</f>
        <v>0</v>
      </c>
      <c r="AT40" s="202">
        <f>'Python Migration Matrix'!AT40 * ('Out-Mig Pop Extrapolation'!$CH40 / 'Out-Mig Pop Extrapolation'!$CG40)</f>
        <v>30.14129476098077</v>
      </c>
      <c r="AU40" s="202">
        <f>'Python Migration Matrix'!AU40 * ('Out-Mig Pop Extrapolation'!$CH40 / 'Out-Mig Pop Extrapolation'!$CG40)</f>
        <v>10.047098253660257</v>
      </c>
      <c r="AV40" s="202">
        <f>'Python Migration Matrix'!AV40 * ('Out-Mig Pop Extrapolation'!$CH40 / 'Out-Mig Pop Extrapolation'!$CG40)</f>
        <v>0</v>
      </c>
      <c r="AW40" s="202">
        <f>'Python Migration Matrix'!AW40 * ('Out-Mig Pop Extrapolation'!$CH40 / 'Out-Mig Pop Extrapolation'!$CG40)</f>
        <v>0</v>
      </c>
      <c r="AX40" s="202">
        <f>'Python Migration Matrix'!AX40 * ('Out-Mig Pop Extrapolation'!$CH40 / 'Out-Mig Pop Extrapolation'!$CG40)</f>
        <v>40.188393014641029</v>
      </c>
      <c r="AY40" s="202">
        <f>'Python Migration Matrix'!AY40 * ('Out-Mig Pop Extrapolation'!$CH40 / 'Out-Mig Pop Extrapolation'!$CG40)</f>
        <v>0</v>
      </c>
      <c r="AZ40" s="202">
        <f>'Python Migration Matrix'!AZ40 * ('Out-Mig Pop Extrapolation'!$CH40 / 'Out-Mig Pop Extrapolation'!$CG40)</f>
        <v>60.28258952196154</v>
      </c>
      <c r="BA40" s="202">
        <f>'Python Migration Matrix'!BA40 * ('Out-Mig Pop Extrapolation'!$CH40 / 'Out-Mig Pop Extrapolation'!$CG40)</f>
        <v>80.376786029282059</v>
      </c>
      <c r="BB40" s="202">
        <f>'Python Migration Matrix'!BB40 * ('Out-Mig Pop Extrapolation'!$CH40 / 'Out-Mig Pop Extrapolation'!$CG40)</f>
        <v>0</v>
      </c>
      <c r="BC40" s="202">
        <f>'Python Migration Matrix'!BC40 * ('Out-Mig Pop Extrapolation'!$CH40 / 'Out-Mig Pop Extrapolation'!$CG40)</f>
        <v>30.14129476098077</v>
      </c>
      <c r="BD40" s="202">
        <f>'Python Migration Matrix'!BD40 * ('Out-Mig Pop Extrapolation'!$CH40 / 'Out-Mig Pop Extrapolation'!$CG40)</f>
        <v>50.235491268301288</v>
      </c>
      <c r="BE40" s="202">
        <f>'Python Migration Matrix'!BE40 * ('Out-Mig Pop Extrapolation'!$CH40 / 'Out-Mig Pop Extrapolation'!$CG40)</f>
        <v>462.16651966837185</v>
      </c>
      <c r="BF40" s="202">
        <f>'Python Migration Matrix'!BF40 * ('Out-Mig Pop Extrapolation'!$CH40 / 'Out-Mig Pop Extrapolation'!$CG40)</f>
        <v>0</v>
      </c>
      <c r="BG40" s="202">
        <f>'Python Migration Matrix'!BG40 * ('Out-Mig Pop Extrapolation'!$CH40 / 'Out-Mig Pop Extrapolation'!$CG40)</f>
        <v>241.13035808784616</v>
      </c>
      <c r="BH40" s="202">
        <f>'Python Migration Matrix'!BH40 * ('Out-Mig Pop Extrapolation'!$CH40 / 'Out-Mig Pop Extrapolation'!$CG40)</f>
        <v>10.047098253660257</v>
      </c>
      <c r="BI40" s="202">
        <f>'Python Migration Matrix'!BI40 * ('Out-Mig Pop Extrapolation'!$CH40 / 'Out-Mig Pop Extrapolation'!$CG40)</f>
        <v>0</v>
      </c>
      <c r="BJ40" s="202">
        <f>'Python Migration Matrix'!BJ40 * ('Out-Mig Pop Extrapolation'!$CH40 / 'Out-Mig Pop Extrapolation'!$CG40)</f>
        <v>0</v>
      </c>
      <c r="BK40" s="202">
        <f>'Python Migration Matrix'!BK40 * ('Out-Mig Pop Extrapolation'!$CH40 / 'Out-Mig Pop Extrapolation'!$CG40)</f>
        <v>20.094196507320515</v>
      </c>
      <c r="BL40" s="202">
        <f>'Python Migration Matrix'!BL40 * ('Out-Mig Pop Extrapolation'!$CH40 / 'Out-Mig Pop Extrapolation'!$CG40)</f>
        <v>10.047098253660257</v>
      </c>
      <c r="BM40" s="202">
        <f>'Python Migration Matrix'!BM40 * ('Out-Mig Pop Extrapolation'!$CH40 / 'Out-Mig Pop Extrapolation'!$CG40)</f>
        <v>0</v>
      </c>
      <c r="BN40" s="202">
        <f>'Python Migration Matrix'!BN40 * ('Out-Mig Pop Extrapolation'!$CH40 / 'Out-Mig Pop Extrapolation'!$CG40)</f>
        <v>20.094196507320515</v>
      </c>
      <c r="BO40" s="202">
        <f>'Python Migration Matrix'!BO40 * ('Out-Mig Pop Extrapolation'!$CH40 / 'Out-Mig Pop Extrapolation'!$CG40)</f>
        <v>0</v>
      </c>
      <c r="BP40" s="202">
        <f>'Python Migration Matrix'!BP40 * ('Out-Mig Pop Extrapolation'!$CH40 / 'Out-Mig Pop Extrapolation'!$CG40)</f>
        <v>0</v>
      </c>
      <c r="BQ40" s="202">
        <f>'Python Migration Matrix'!BQ40 * ('Out-Mig Pop Extrapolation'!$CH40 / 'Out-Mig Pop Extrapolation'!$CG40)</f>
        <v>0</v>
      </c>
      <c r="BR40" s="202">
        <f>'Python Migration Matrix'!BR40 * ('Out-Mig Pop Extrapolation'!$CH40 / 'Out-Mig Pop Extrapolation'!$CG40)</f>
        <v>50.235491268301288</v>
      </c>
      <c r="BS40" s="202">
        <f>'Python Migration Matrix'!BS40 * ('Out-Mig Pop Extrapolation'!$CH40 / 'Out-Mig Pop Extrapolation'!$CG40)</f>
        <v>20.094196507320515</v>
      </c>
      <c r="BT40" s="202">
        <f>'Python Migration Matrix'!BT40 * ('Out-Mig Pop Extrapolation'!$CH40 / 'Out-Mig Pop Extrapolation'!$CG40)</f>
        <v>30.14129476098077</v>
      </c>
      <c r="BU40" s="202">
        <f>'Python Migration Matrix'!BU40 * ('Out-Mig Pop Extrapolation'!$CH40 / 'Out-Mig Pop Extrapolation'!$CG40)</f>
        <v>10.047098253660257</v>
      </c>
      <c r="BV40" s="202">
        <f>'Python Migration Matrix'!BV40 * ('Out-Mig Pop Extrapolation'!$CH40 / 'Out-Mig Pop Extrapolation'!$CG40)</f>
        <v>10.047098253660257</v>
      </c>
      <c r="BW40" s="202">
        <f>'Python Migration Matrix'!BW40 * ('Out-Mig Pop Extrapolation'!$CH40 / 'Out-Mig Pop Extrapolation'!$CG40)</f>
        <v>723.39107426353848</v>
      </c>
      <c r="BX40" s="202">
        <f>'Python Migration Matrix'!BX40 * ('Out-Mig Pop Extrapolation'!$CH40 / 'Out-Mig Pop Extrapolation'!$CG40)</f>
        <v>301.4129476098077</v>
      </c>
      <c r="BY40" s="202">
        <f>'Python Migration Matrix'!BY40 * ('Out-Mig Pop Extrapolation'!$CH40 / 'Out-Mig Pop Extrapolation'!$CG40)</f>
        <v>512.40201093667315</v>
      </c>
      <c r="BZ40" s="202">
        <f>'Python Migration Matrix'!BZ40 * ('Out-Mig Pop Extrapolation'!$CH40 / 'Out-Mig Pop Extrapolation'!$CG40)</f>
        <v>0</v>
      </c>
      <c r="CA40" s="202">
        <f>'Python Migration Matrix'!CA40 * ('Out-Mig Pop Extrapolation'!$CH40 / 'Out-Mig Pop Extrapolation'!$CG40)</f>
        <v>0</v>
      </c>
      <c r="CB40" s="202">
        <f>'Python Migration Matrix'!CB40 * ('Out-Mig Pop Extrapolation'!$CH40 / 'Out-Mig Pop Extrapolation'!$CG40)</f>
        <v>0</v>
      </c>
      <c r="CC40" s="202">
        <f>'Python Migration Matrix'!CC40 * ('Out-Mig Pop Extrapolation'!$CH40 / 'Out-Mig Pop Extrapolation'!$CG40)</f>
        <v>0</v>
      </c>
      <c r="CD40" s="202">
        <f>'Python Migration Matrix'!CD40 * ('Out-Mig Pop Extrapolation'!$CH40 / 'Out-Mig Pop Extrapolation'!$CG40)</f>
        <v>0</v>
      </c>
      <c r="CE40" s="202">
        <f>'Python Migration Matrix'!CE40 * ('Out-Mig Pop Extrapolation'!$CH40 / 'Out-Mig Pop Extrapolation'!$CG40)</f>
        <v>0</v>
      </c>
      <c r="CF40" s="202">
        <f>'Python Migration Matrix'!CF40 * ('Out-Mig Pop Extrapolation'!$CH40 / 'Out-Mig Pop Extrapolation'!$CG40)</f>
        <v>663.10848474157694</v>
      </c>
      <c r="CG40" s="202">
        <v>22676</v>
      </c>
      <c r="CH40" s="250">
        <v>227828</v>
      </c>
    </row>
    <row r="41" spans="1:86">
      <c r="A41" s="166" t="s">
        <v>2217</v>
      </c>
      <c r="B41" s="202">
        <f>'Python Migration Matrix'!B41 * ('Out-Mig Pop Extrapolation'!$CH41 / 'Out-Mig Pop Extrapolation'!$CG41)</f>
        <v>0</v>
      </c>
      <c r="C41" s="202">
        <f>'Python Migration Matrix'!C41 * ('Out-Mig Pop Extrapolation'!$CH41 / 'Out-Mig Pop Extrapolation'!$CG41)</f>
        <v>0</v>
      </c>
      <c r="D41" s="202">
        <f>'Python Migration Matrix'!D41 * ('Out-Mig Pop Extrapolation'!$CH41 / 'Out-Mig Pop Extrapolation'!$CG41)</f>
        <v>60.51696635730859</v>
      </c>
      <c r="E41" s="202">
        <f>'Python Migration Matrix'!E41 * ('Out-Mig Pop Extrapolation'!$CH41 / 'Out-Mig Pop Extrapolation'!$CG41)</f>
        <v>30.258483178654295</v>
      </c>
      <c r="F41" s="202">
        <f>'Python Migration Matrix'!F41 * ('Out-Mig Pop Extrapolation'!$CH41 / 'Out-Mig Pop Extrapolation'!$CG41)</f>
        <v>131.12009377416859</v>
      </c>
      <c r="G41" s="202">
        <f>'Python Migration Matrix'!G41 * ('Out-Mig Pop Extrapolation'!$CH41 / 'Out-Mig Pop Extrapolation'!$CG41)</f>
        <v>20.172322119102862</v>
      </c>
      <c r="H41" s="202">
        <f>'Python Migration Matrix'!H41 * ('Out-Mig Pop Extrapolation'!$CH41 / 'Out-Mig Pop Extrapolation'!$CG41)</f>
        <v>0</v>
      </c>
      <c r="I41" s="202">
        <f>'Python Migration Matrix'!I41 * ('Out-Mig Pop Extrapolation'!$CH41 / 'Out-Mig Pop Extrapolation'!$CG41)</f>
        <v>10.086161059551431</v>
      </c>
      <c r="J41" s="202">
        <f>'Python Migration Matrix'!J41 * ('Out-Mig Pop Extrapolation'!$CH41 / 'Out-Mig Pop Extrapolation'!$CG41)</f>
        <v>0</v>
      </c>
      <c r="K41" s="202">
        <f>'Python Migration Matrix'!K41 * ('Out-Mig Pop Extrapolation'!$CH41 / 'Out-Mig Pop Extrapolation'!$CG41)</f>
        <v>100.86161059551431</v>
      </c>
      <c r="L41" s="202">
        <f>'Python Migration Matrix'!L41 * ('Out-Mig Pop Extrapolation'!$CH41 / 'Out-Mig Pop Extrapolation'!$CG41)</f>
        <v>50.430805297757153</v>
      </c>
      <c r="M41" s="202">
        <f>'Python Migration Matrix'!M41 * ('Out-Mig Pop Extrapolation'!$CH41 / 'Out-Mig Pop Extrapolation'!$CG41)</f>
        <v>121.03393271461718</v>
      </c>
      <c r="N41" s="202">
        <f>'Python Migration Matrix'!N41 * ('Out-Mig Pop Extrapolation'!$CH41 / 'Out-Mig Pop Extrapolation'!$CG41)</f>
        <v>0</v>
      </c>
      <c r="O41" s="202">
        <f>'Python Migration Matrix'!O41 * ('Out-Mig Pop Extrapolation'!$CH41 / 'Out-Mig Pop Extrapolation'!$CG41)</f>
        <v>363.10179814385151</v>
      </c>
      <c r="P41" s="202">
        <f>'Python Migration Matrix'!P41 * ('Out-Mig Pop Extrapolation'!$CH41 / 'Out-Mig Pop Extrapolation'!$CG41)</f>
        <v>0</v>
      </c>
      <c r="Q41" s="202">
        <f>'Python Migration Matrix'!Q41 * ('Out-Mig Pop Extrapolation'!$CH41 / 'Out-Mig Pop Extrapolation'!$CG41)</f>
        <v>70.603127416860019</v>
      </c>
      <c r="R41" s="202">
        <f>'Python Migration Matrix'!R41 * ('Out-Mig Pop Extrapolation'!$CH41 / 'Out-Mig Pop Extrapolation'!$CG41)</f>
        <v>60.51696635730859</v>
      </c>
      <c r="S41" s="202">
        <f>'Python Migration Matrix'!S41 * ('Out-Mig Pop Extrapolation'!$CH41 / 'Out-Mig Pop Extrapolation'!$CG41)</f>
        <v>0</v>
      </c>
      <c r="T41" s="202">
        <f>'Python Migration Matrix'!T41 * ('Out-Mig Pop Extrapolation'!$CH41 / 'Out-Mig Pop Extrapolation'!$CG41)</f>
        <v>131.12009377416859</v>
      </c>
      <c r="U41" s="202">
        <f>'Python Migration Matrix'!U41 * ('Out-Mig Pop Extrapolation'!$CH41 / 'Out-Mig Pop Extrapolation'!$CG41)</f>
        <v>0</v>
      </c>
      <c r="V41" s="202">
        <f>'Python Migration Matrix'!V41 * ('Out-Mig Pop Extrapolation'!$CH41 / 'Out-Mig Pop Extrapolation'!$CG41)</f>
        <v>564.82501933488015</v>
      </c>
      <c r="W41" s="202">
        <f>'Python Migration Matrix'!W41 * ('Out-Mig Pop Extrapolation'!$CH41 / 'Out-Mig Pop Extrapolation'!$CG41)</f>
        <v>302.58483178654291</v>
      </c>
      <c r="X41" s="202">
        <f>'Python Migration Matrix'!X41 * ('Out-Mig Pop Extrapolation'!$CH41 / 'Out-Mig Pop Extrapolation'!$CG41)</f>
        <v>0</v>
      </c>
      <c r="Y41" s="202">
        <f>'Python Migration Matrix'!Y41 * ('Out-Mig Pop Extrapolation'!$CH41 / 'Out-Mig Pop Extrapolation'!$CG41)</f>
        <v>110.94777165506574</v>
      </c>
      <c r="Z41" s="202">
        <f>'Python Migration Matrix'!Z41 * ('Out-Mig Pop Extrapolation'!$CH41 / 'Out-Mig Pop Extrapolation'!$CG41)</f>
        <v>0</v>
      </c>
      <c r="AA41" s="202">
        <f>'Python Migration Matrix'!AA41 * ('Out-Mig Pop Extrapolation'!$CH41 / 'Out-Mig Pop Extrapolation'!$CG41)</f>
        <v>10.086161059551431</v>
      </c>
      <c r="AB41" s="202">
        <f>'Python Migration Matrix'!AB41 * ('Out-Mig Pop Extrapolation'!$CH41 / 'Out-Mig Pop Extrapolation'!$CG41)</f>
        <v>0</v>
      </c>
      <c r="AC41" s="202">
        <f>'Python Migration Matrix'!AC41 * ('Out-Mig Pop Extrapolation'!$CH41 / 'Out-Mig Pop Extrapolation'!$CG41)</f>
        <v>0</v>
      </c>
      <c r="AD41" s="202">
        <f>'Python Migration Matrix'!AD41 * ('Out-Mig Pop Extrapolation'!$CH41 / 'Out-Mig Pop Extrapolation'!$CG41)</f>
        <v>50.430805297757153</v>
      </c>
      <c r="AE41" s="202">
        <f>'Python Migration Matrix'!AE41 * ('Out-Mig Pop Extrapolation'!$CH41 / 'Out-Mig Pop Extrapolation'!$CG41)</f>
        <v>191.6370601314772</v>
      </c>
      <c r="AF41" s="202">
        <f>'Python Migration Matrix'!AF41 * ('Out-Mig Pop Extrapolation'!$CH41 / 'Out-Mig Pop Extrapolation'!$CG41)</f>
        <v>0</v>
      </c>
      <c r="AG41" s="202">
        <f>'Python Migration Matrix'!AG41 * ('Out-Mig Pop Extrapolation'!$CH41 / 'Out-Mig Pop Extrapolation'!$CG41)</f>
        <v>0</v>
      </c>
      <c r="AH41" s="202">
        <f>'Python Migration Matrix'!AH41 * ('Out-Mig Pop Extrapolation'!$CH41 / 'Out-Mig Pop Extrapolation'!$CG41)</f>
        <v>0</v>
      </c>
      <c r="AI41" s="202">
        <f>'Python Migration Matrix'!AI41 * ('Out-Mig Pop Extrapolation'!$CH41 / 'Out-Mig Pop Extrapolation'!$CG41)</f>
        <v>353.01563708430007</v>
      </c>
      <c r="AJ41" s="202">
        <f>'Python Migration Matrix'!AJ41 * ('Out-Mig Pop Extrapolation'!$CH41 / 'Out-Mig Pop Extrapolation'!$CG41)</f>
        <v>10.086161059551431</v>
      </c>
      <c r="AK41" s="202">
        <f>'Python Migration Matrix'!AK41 * ('Out-Mig Pop Extrapolation'!$CH41 / 'Out-Mig Pop Extrapolation'!$CG41)</f>
        <v>0</v>
      </c>
      <c r="AL41" s="202">
        <f>'Python Migration Matrix'!AL41 * ('Out-Mig Pop Extrapolation'!$CH41 / 'Out-Mig Pop Extrapolation'!$CG41)</f>
        <v>60.51696635730859</v>
      </c>
      <c r="AM41" s="202">
        <f>'Python Migration Matrix'!AM41 * ('Out-Mig Pop Extrapolation'!$CH41 / 'Out-Mig Pop Extrapolation'!$CG41)</f>
        <v>0</v>
      </c>
      <c r="AN41" s="202">
        <f>'Python Migration Matrix'!AN41 * ('Out-Mig Pop Extrapolation'!$CH41 / 'Out-Mig Pop Extrapolation'!$CG41)</f>
        <v>272.32634860788863</v>
      </c>
      <c r="AO41" s="202">
        <f>'Python Migration Matrix'!AO41 * ('Out-Mig Pop Extrapolation'!$CH41 / 'Out-Mig Pop Extrapolation'!$CG41)</f>
        <v>10.086161059551431</v>
      </c>
      <c r="AP41" s="202">
        <f>'Python Migration Matrix'!AP41 * ('Out-Mig Pop Extrapolation'!$CH41 / 'Out-Mig Pop Extrapolation'!$CG41)</f>
        <v>3620.9318203789639</v>
      </c>
      <c r="AQ41" s="202">
        <f>'Python Migration Matrix'!AQ41 * ('Out-Mig Pop Extrapolation'!$CH41 / 'Out-Mig Pop Extrapolation'!$CG41)</f>
        <v>20.172322119102862</v>
      </c>
      <c r="AR41" s="202">
        <f>'Python Migration Matrix'!AR41 * ('Out-Mig Pop Extrapolation'!$CH41 / 'Out-Mig Pop Extrapolation'!$CG41)</f>
        <v>0</v>
      </c>
      <c r="AS41" s="202">
        <f>'Python Migration Matrix'!AS41 * ('Out-Mig Pop Extrapolation'!$CH41 / 'Out-Mig Pop Extrapolation'!$CG41)</f>
        <v>0</v>
      </c>
      <c r="AT41" s="202">
        <f>'Python Migration Matrix'!AT41 * ('Out-Mig Pop Extrapolation'!$CH41 / 'Out-Mig Pop Extrapolation'!$CG41)</f>
        <v>141.20625483372004</v>
      </c>
      <c r="AU41" s="202">
        <f>'Python Migration Matrix'!AU41 * ('Out-Mig Pop Extrapolation'!$CH41 / 'Out-Mig Pop Extrapolation'!$CG41)</f>
        <v>40.344644238205724</v>
      </c>
      <c r="AV41" s="202">
        <f>'Python Migration Matrix'!AV41 * ('Out-Mig Pop Extrapolation'!$CH41 / 'Out-Mig Pop Extrapolation'!$CG41)</f>
        <v>0</v>
      </c>
      <c r="AW41" s="202">
        <f>'Python Migration Matrix'!AW41 * ('Out-Mig Pop Extrapolation'!$CH41 / 'Out-Mig Pop Extrapolation'!$CG41)</f>
        <v>10.086161059551431</v>
      </c>
      <c r="AX41" s="202">
        <f>'Python Migration Matrix'!AX41 * ('Out-Mig Pop Extrapolation'!$CH41 / 'Out-Mig Pop Extrapolation'!$CG41)</f>
        <v>110.94777165506574</v>
      </c>
      <c r="AY41" s="202">
        <f>'Python Migration Matrix'!AY41 * ('Out-Mig Pop Extrapolation'!$CH41 / 'Out-Mig Pop Extrapolation'!$CG41)</f>
        <v>0</v>
      </c>
      <c r="AZ41" s="202">
        <f>'Python Migration Matrix'!AZ41 * ('Out-Mig Pop Extrapolation'!$CH41 / 'Out-Mig Pop Extrapolation'!$CG41)</f>
        <v>60.51696635730859</v>
      </c>
      <c r="BA41" s="202">
        <f>'Python Migration Matrix'!BA41 * ('Out-Mig Pop Extrapolation'!$CH41 / 'Out-Mig Pop Extrapolation'!$CG41)</f>
        <v>70.603127416860019</v>
      </c>
      <c r="BB41" s="202">
        <f>'Python Migration Matrix'!BB41 * ('Out-Mig Pop Extrapolation'!$CH41 / 'Out-Mig Pop Extrapolation'!$CG41)</f>
        <v>100.86161059551431</v>
      </c>
      <c r="BC41" s="202">
        <f>'Python Migration Matrix'!BC41 * ('Out-Mig Pop Extrapolation'!$CH41 / 'Out-Mig Pop Extrapolation'!$CG41)</f>
        <v>131.12009377416859</v>
      </c>
      <c r="BD41" s="202">
        <f>'Python Migration Matrix'!BD41 * ('Out-Mig Pop Extrapolation'!$CH41 / 'Out-Mig Pop Extrapolation'!$CG41)</f>
        <v>110.94777165506574</v>
      </c>
      <c r="BE41" s="202">
        <f>'Python Migration Matrix'!BE41 * ('Out-Mig Pop Extrapolation'!$CH41 / 'Out-Mig Pop Extrapolation'!$CG41)</f>
        <v>292.49867072699152</v>
      </c>
      <c r="BF41" s="202">
        <f>'Python Migration Matrix'!BF41 * ('Out-Mig Pop Extrapolation'!$CH41 / 'Out-Mig Pop Extrapolation'!$CG41)</f>
        <v>0</v>
      </c>
      <c r="BG41" s="202">
        <f>'Python Migration Matrix'!BG41 * ('Out-Mig Pop Extrapolation'!$CH41 / 'Out-Mig Pop Extrapolation'!$CG41)</f>
        <v>211.80938225058006</v>
      </c>
      <c r="BH41" s="202">
        <f>'Python Migration Matrix'!BH41 * ('Out-Mig Pop Extrapolation'!$CH41 / 'Out-Mig Pop Extrapolation'!$CG41)</f>
        <v>0</v>
      </c>
      <c r="BI41" s="202">
        <f>'Python Migration Matrix'!BI41 * ('Out-Mig Pop Extrapolation'!$CH41 / 'Out-Mig Pop Extrapolation'!$CG41)</f>
        <v>50.430805297757153</v>
      </c>
      <c r="BJ41" s="202">
        <f>'Python Migration Matrix'!BJ41 * ('Out-Mig Pop Extrapolation'!$CH41 / 'Out-Mig Pop Extrapolation'!$CG41)</f>
        <v>0</v>
      </c>
      <c r="BK41" s="202">
        <f>'Python Migration Matrix'!BK41 * ('Out-Mig Pop Extrapolation'!$CH41 / 'Out-Mig Pop Extrapolation'!$CG41)</f>
        <v>191.6370601314772</v>
      </c>
      <c r="BL41" s="202">
        <f>'Python Migration Matrix'!BL41 * ('Out-Mig Pop Extrapolation'!$CH41 / 'Out-Mig Pop Extrapolation'!$CG41)</f>
        <v>30.258483178654295</v>
      </c>
      <c r="BM41" s="202">
        <f>'Python Migration Matrix'!BM41 * ('Out-Mig Pop Extrapolation'!$CH41 / 'Out-Mig Pop Extrapolation'!$CG41)</f>
        <v>0</v>
      </c>
      <c r="BN41" s="202">
        <f>'Python Migration Matrix'!BN41 * ('Out-Mig Pop Extrapolation'!$CH41 / 'Out-Mig Pop Extrapolation'!$CG41)</f>
        <v>10.086161059551431</v>
      </c>
      <c r="BO41" s="202">
        <f>'Python Migration Matrix'!BO41 * ('Out-Mig Pop Extrapolation'!$CH41 / 'Out-Mig Pop Extrapolation'!$CG41)</f>
        <v>0</v>
      </c>
      <c r="BP41" s="202">
        <f>'Python Migration Matrix'!BP41 * ('Out-Mig Pop Extrapolation'!$CH41 / 'Out-Mig Pop Extrapolation'!$CG41)</f>
        <v>0</v>
      </c>
      <c r="BQ41" s="202">
        <f>'Python Migration Matrix'!BQ41 * ('Out-Mig Pop Extrapolation'!$CH41 / 'Out-Mig Pop Extrapolation'!$CG41)</f>
        <v>40.344644238205724</v>
      </c>
      <c r="BR41" s="202">
        <f>'Python Migration Matrix'!BR41 * ('Out-Mig Pop Extrapolation'!$CH41 / 'Out-Mig Pop Extrapolation'!$CG41)</f>
        <v>30.258483178654295</v>
      </c>
      <c r="BS41" s="202">
        <f>'Python Migration Matrix'!BS41 * ('Out-Mig Pop Extrapolation'!$CH41 / 'Out-Mig Pop Extrapolation'!$CG41)</f>
        <v>0</v>
      </c>
      <c r="BT41" s="202">
        <f>'Python Migration Matrix'!BT41 * ('Out-Mig Pop Extrapolation'!$CH41 / 'Out-Mig Pop Extrapolation'!$CG41)</f>
        <v>20.172322119102862</v>
      </c>
      <c r="BU41" s="202">
        <f>'Python Migration Matrix'!BU41 * ('Out-Mig Pop Extrapolation'!$CH41 / 'Out-Mig Pop Extrapolation'!$CG41)</f>
        <v>0</v>
      </c>
      <c r="BV41" s="202">
        <f>'Python Migration Matrix'!BV41 * ('Out-Mig Pop Extrapolation'!$CH41 / 'Out-Mig Pop Extrapolation'!$CG41)</f>
        <v>0</v>
      </c>
      <c r="BW41" s="202">
        <f>'Python Migration Matrix'!BW41 * ('Out-Mig Pop Extrapolation'!$CH41 / 'Out-Mig Pop Extrapolation'!$CG41)</f>
        <v>625.3419856921887</v>
      </c>
      <c r="BX41" s="202">
        <f>'Python Migration Matrix'!BX41 * ('Out-Mig Pop Extrapolation'!$CH41 / 'Out-Mig Pop Extrapolation'!$CG41)</f>
        <v>554.73885827532865</v>
      </c>
      <c r="BY41" s="202">
        <f>'Python Migration Matrix'!BY41 * ('Out-Mig Pop Extrapolation'!$CH41 / 'Out-Mig Pop Extrapolation'!$CG41)</f>
        <v>413.53260344160867</v>
      </c>
      <c r="BZ41" s="202">
        <f>'Python Migration Matrix'!BZ41 * ('Out-Mig Pop Extrapolation'!$CH41 / 'Out-Mig Pop Extrapolation'!$CG41)</f>
        <v>50.430805297757153</v>
      </c>
      <c r="CA41" s="202">
        <f>'Python Migration Matrix'!CA41 * ('Out-Mig Pop Extrapolation'!$CH41 / 'Out-Mig Pop Extrapolation'!$CG41)</f>
        <v>40.344644238205724</v>
      </c>
      <c r="CB41" s="202">
        <f>'Python Migration Matrix'!CB41 * ('Out-Mig Pop Extrapolation'!$CH41 / 'Out-Mig Pop Extrapolation'!$CG41)</f>
        <v>0</v>
      </c>
      <c r="CC41" s="202">
        <f>'Python Migration Matrix'!CC41 * ('Out-Mig Pop Extrapolation'!$CH41 / 'Out-Mig Pop Extrapolation'!$CG41)</f>
        <v>0</v>
      </c>
      <c r="CD41" s="202">
        <f>'Python Migration Matrix'!CD41 * ('Out-Mig Pop Extrapolation'!$CH41 / 'Out-Mig Pop Extrapolation'!$CG41)</f>
        <v>0</v>
      </c>
      <c r="CE41" s="202">
        <f>'Python Migration Matrix'!CE41 * ('Out-Mig Pop Extrapolation'!$CH41 / 'Out-Mig Pop Extrapolation'!$CG41)</f>
        <v>0</v>
      </c>
      <c r="CF41" s="202">
        <f>'Python Migration Matrix'!CF41 * ('Out-Mig Pop Extrapolation'!$CH41 / 'Out-Mig Pop Extrapolation'!$CG41)</f>
        <v>292.49867072699152</v>
      </c>
      <c r="CG41" s="202">
        <v>82752</v>
      </c>
      <c r="CH41" s="250">
        <v>834650</v>
      </c>
    </row>
    <row r="42" spans="1:86">
      <c r="A42" s="166" t="s">
        <v>2218</v>
      </c>
      <c r="B42" s="202">
        <f>'Python Migration Matrix'!B42 * ('Out-Mig Pop Extrapolation'!$CH42 / 'Out-Mig Pop Extrapolation'!$CG42)</f>
        <v>0</v>
      </c>
      <c r="C42" s="202">
        <f>'Python Migration Matrix'!C42 * ('Out-Mig Pop Extrapolation'!$CH42 / 'Out-Mig Pop Extrapolation'!$CG42)</f>
        <v>108.16911216977047</v>
      </c>
      <c r="D42" s="202">
        <f>'Python Migration Matrix'!D42 * ('Out-Mig Pop Extrapolation'!$CH42 / 'Out-Mig Pop Extrapolation'!$CG42)</f>
        <v>19.667111303594631</v>
      </c>
      <c r="E42" s="202">
        <f>'Python Migration Matrix'!E42 * ('Out-Mig Pop Extrapolation'!$CH42 / 'Out-Mig Pop Extrapolation'!$CG42)</f>
        <v>29.500666955391946</v>
      </c>
      <c r="F42" s="202">
        <f>'Python Migration Matrix'!F42 * ('Out-Mig Pop Extrapolation'!$CH42 / 'Out-Mig Pop Extrapolation'!$CG42)</f>
        <v>0</v>
      </c>
      <c r="G42" s="202">
        <f>'Python Migration Matrix'!G42 * ('Out-Mig Pop Extrapolation'!$CH42 / 'Out-Mig Pop Extrapolation'!$CG42)</f>
        <v>0</v>
      </c>
      <c r="H42" s="202">
        <f>'Python Migration Matrix'!H42 * ('Out-Mig Pop Extrapolation'!$CH42 / 'Out-Mig Pop Extrapolation'!$CG42)</f>
        <v>68.83488956258121</v>
      </c>
      <c r="I42" s="202">
        <f>'Python Migration Matrix'!I42 * ('Out-Mig Pop Extrapolation'!$CH42 / 'Out-Mig Pop Extrapolation'!$CG42)</f>
        <v>0</v>
      </c>
      <c r="J42" s="202">
        <f>'Python Migration Matrix'!J42 * ('Out-Mig Pop Extrapolation'!$CH42 / 'Out-Mig Pop Extrapolation'!$CG42)</f>
        <v>0</v>
      </c>
      <c r="K42" s="202">
        <f>'Python Migration Matrix'!K42 * ('Out-Mig Pop Extrapolation'!$CH42 / 'Out-Mig Pop Extrapolation'!$CG42)</f>
        <v>49.167778258986573</v>
      </c>
      <c r="L42" s="202">
        <f>'Python Migration Matrix'!L42 * ('Out-Mig Pop Extrapolation'!$CH42 / 'Out-Mig Pop Extrapolation'!$CG42)</f>
        <v>0</v>
      </c>
      <c r="M42" s="202">
        <f>'Python Migration Matrix'!M42 * ('Out-Mig Pop Extrapolation'!$CH42 / 'Out-Mig Pop Extrapolation'!$CG42)</f>
        <v>186.83755738414899</v>
      </c>
      <c r="N42" s="202">
        <f>'Python Migration Matrix'!N42 * ('Out-Mig Pop Extrapolation'!$CH42 / 'Out-Mig Pop Extrapolation'!$CG42)</f>
        <v>147.50333477695972</v>
      </c>
      <c r="O42" s="202">
        <f>'Python Migration Matrix'!O42 * ('Out-Mig Pop Extrapolation'!$CH42 / 'Out-Mig Pop Extrapolation'!$CG42)</f>
        <v>177.00400173235167</v>
      </c>
      <c r="P42" s="202">
        <f>'Python Migration Matrix'!P42 * ('Out-Mig Pop Extrapolation'!$CH42 / 'Out-Mig Pop Extrapolation'!$CG42)</f>
        <v>9.8335556517973153</v>
      </c>
      <c r="Q42" s="202">
        <f>'Python Migration Matrix'!Q42 * ('Out-Mig Pop Extrapolation'!$CH42 / 'Out-Mig Pop Extrapolation'!$CG42)</f>
        <v>9.8335556517973153</v>
      </c>
      <c r="R42" s="202">
        <f>'Python Migration Matrix'!R42 * ('Out-Mig Pop Extrapolation'!$CH42 / 'Out-Mig Pop Extrapolation'!$CG42)</f>
        <v>0</v>
      </c>
      <c r="S42" s="202">
        <f>'Python Migration Matrix'!S42 * ('Out-Mig Pop Extrapolation'!$CH42 / 'Out-Mig Pop Extrapolation'!$CG42)</f>
        <v>9.8335556517973153</v>
      </c>
      <c r="T42" s="202">
        <f>'Python Migration Matrix'!T42 * ('Out-Mig Pop Extrapolation'!$CH42 / 'Out-Mig Pop Extrapolation'!$CG42)</f>
        <v>0</v>
      </c>
      <c r="U42" s="202">
        <f>'Python Migration Matrix'!U42 * ('Out-Mig Pop Extrapolation'!$CH42 / 'Out-Mig Pop Extrapolation'!$CG42)</f>
        <v>0</v>
      </c>
      <c r="V42" s="202">
        <f>'Python Migration Matrix'!V42 * ('Out-Mig Pop Extrapolation'!$CH42 / 'Out-Mig Pop Extrapolation'!$CG42)</f>
        <v>177.00400173235167</v>
      </c>
      <c r="W42" s="202">
        <f>'Python Migration Matrix'!W42 * ('Out-Mig Pop Extrapolation'!$CH42 / 'Out-Mig Pop Extrapolation'!$CG42)</f>
        <v>688.34889562581202</v>
      </c>
      <c r="X42" s="202">
        <f>'Python Migration Matrix'!X42 * ('Out-Mig Pop Extrapolation'!$CH42 / 'Out-Mig Pop Extrapolation'!$CG42)</f>
        <v>19.667111303594631</v>
      </c>
      <c r="Y42" s="202">
        <f>'Python Migration Matrix'!Y42 * ('Out-Mig Pop Extrapolation'!$CH42 / 'Out-Mig Pop Extrapolation'!$CG42)</f>
        <v>68.83488956258121</v>
      </c>
      <c r="Z42" s="202">
        <f>'Python Migration Matrix'!Z42 * ('Out-Mig Pop Extrapolation'!$CH42 / 'Out-Mig Pop Extrapolation'!$CG42)</f>
        <v>39.334222607189261</v>
      </c>
      <c r="AA42" s="202">
        <f>'Python Migration Matrix'!AA42 * ('Out-Mig Pop Extrapolation'!$CH42 / 'Out-Mig Pop Extrapolation'!$CG42)</f>
        <v>0</v>
      </c>
      <c r="AB42" s="202">
        <f>'Python Migration Matrix'!AB42 * ('Out-Mig Pop Extrapolation'!$CH42 / 'Out-Mig Pop Extrapolation'!$CG42)</f>
        <v>0</v>
      </c>
      <c r="AC42" s="202">
        <f>'Python Migration Matrix'!AC42 * ('Out-Mig Pop Extrapolation'!$CH42 / 'Out-Mig Pop Extrapolation'!$CG42)</f>
        <v>0</v>
      </c>
      <c r="AD42" s="202">
        <f>'Python Migration Matrix'!AD42 * ('Out-Mig Pop Extrapolation'!$CH42 / 'Out-Mig Pop Extrapolation'!$CG42)</f>
        <v>19.667111303594631</v>
      </c>
      <c r="AE42" s="202">
        <f>'Python Migration Matrix'!AE42 * ('Out-Mig Pop Extrapolation'!$CH42 / 'Out-Mig Pop Extrapolation'!$CG42)</f>
        <v>98.335556517973146</v>
      </c>
      <c r="AF42" s="202">
        <f>'Python Migration Matrix'!AF42 * ('Out-Mig Pop Extrapolation'!$CH42 / 'Out-Mig Pop Extrapolation'!$CG42)</f>
        <v>9.8335556517973153</v>
      </c>
      <c r="AG42" s="202">
        <f>'Python Migration Matrix'!AG42 * ('Out-Mig Pop Extrapolation'!$CH42 / 'Out-Mig Pop Extrapolation'!$CG42)</f>
        <v>0</v>
      </c>
      <c r="AH42" s="202">
        <f>'Python Migration Matrix'!AH42 * ('Out-Mig Pop Extrapolation'!$CH42 / 'Out-Mig Pop Extrapolation'!$CG42)</f>
        <v>19.667111303594631</v>
      </c>
      <c r="AI42" s="202">
        <f>'Python Migration Matrix'!AI42 * ('Out-Mig Pop Extrapolation'!$CH42 / 'Out-Mig Pop Extrapolation'!$CG42)</f>
        <v>157.33689042875704</v>
      </c>
      <c r="AJ42" s="202">
        <f>'Python Migration Matrix'!AJ42 * ('Out-Mig Pop Extrapolation'!$CH42 / 'Out-Mig Pop Extrapolation'!$CG42)</f>
        <v>1268.5286790818536</v>
      </c>
      <c r="AK42" s="202">
        <f>'Python Migration Matrix'!AK42 * ('Out-Mig Pop Extrapolation'!$CH42 / 'Out-Mig Pop Extrapolation'!$CG42)</f>
        <v>147.50333477695972</v>
      </c>
      <c r="AL42" s="202">
        <f>'Python Migration Matrix'!AL42 * ('Out-Mig Pop Extrapolation'!$CH42 / 'Out-Mig Pop Extrapolation'!$CG42)</f>
        <v>39.334222607189261</v>
      </c>
      <c r="AM42" s="202">
        <f>'Python Migration Matrix'!AM42 * ('Out-Mig Pop Extrapolation'!$CH42 / 'Out-Mig Pop Extrapolation'!$CG42)</f>
        <v>108.16911216977047</v>
      </c>
      <c r="AN42" s="202">
        <f>'Python Migration Matrix'!AN42 * ('Out-Mig Pop Extrapolation'!$CH42 / 'Out-Mig Pop Extrapolation'!$CG42)</f>
        <v>265.50600259852752</v>
      </c>
      <c r="AO42" s="202">
        <f>'Python Migration Matrix'!AO42 * ('Out-Mig Pop Extrapolation'!$CH42 / 'Out-Mig Pop Extrapolation'!$CG42)</f>
        <v>0</v>
      </c>
      <c r="AP42" s="202">
        <f>'Python Migration Matrix'!AP42 * ('Out-Mig Pop Extrapolation'!$CH42 / 'Out-Mig Pop Extrapolation'!$CG42)</f>
        <v>9.8335556517973153</v>
      </c>
      <c r="AQ42" s="202">
        <f>'Python Migration Matrix'!AQ42 * ('Out-Mig Pop Extrapolation'!$CH42 / 'Out-Mig Pop Extrapolation'!$CG42)</f>
        <v>4326.7644867908184</v>
      </c>
      <c r="AR42" s="202">
        <f>'Python Migration Matrix'!AR42 * ('Out-Mig Pop Extrapolation'!$CH42 / 'Out-Mig Pop Extrapolation'!$CG42)</f>
        <v>934.187786920745</v>
      </c>
      <c r="AS42" s="202">
        <f>'Python Migration Matrix'!AS42 * ('Out-Mig Pop Extrapolation'!$CH42 / 'Out-Mig Pop Extrapolation'!$CG42)</f>
        <v>0</v>
      </c>
      <c r="AT42" s="202">
        <f>'Python Migration Matrix'!AT42 * ('Out-Mig Pop Extrapolation'!$CH42 / 'Out-Mig Pop Extrapolation'!$CG42)</f>
        <v>49.167778258986573</v>
      </c>
      <c r="AU42" s="202">
        <f>'Python Migration Matrix'!AU42 * ('Out-Mig Pop Extrapolation'!$CH42 / 'Out-Mig Pop Extrapolation'!$CG42)</f>
        <v>68.83488956258121</v>
      </c>
      <c r="AV42" s="202">
        <f>'Python Migration Matrix'!AV42 * ('Out-Mig Pop Extrapolation'!$CH42 / 'Out-Mig Pop Extrapolation'!$CG42)</f>
        <v>255.67244694673019</v>
      </c>
      <c r="AW42" s="202">
        <f>'Python Migration Matrix'!AW42 * ('Out-Mig Pop Extrapolation'!$CH42 / 'Out-Mig Pop Extrapolation'!$CG42)</f>
        <v>0</v>
      </c>
      <c r="AX42" s="202">
        <f>'Python Migration Matrix'!AX42 * ('Out-Mig Pop Extrapolation'!$CH42 / 'Out-Mig Pop Extrapolation'!$CG42)</f>
        <v>29.500666955391946</v>
      </c>
      <c r="AY42" s="202">
        <f>'Python Migration Matrix'!AY42 * ('Out-Mig Pop Extrapolation'!$CH42 / 'Out-Mig Pop Extrapolation'!$CG42)</f>
        <v>0</v>
      </c>
      <c r="AZ42" s="202">
        <f>'Python Migration Matrix'!AZ42 * ('Out-Mig Pop Extrapolation'!$CH42 / 'Out-Mig Pop Extrapolation'!$CG42)</f>
        <v>0</v>
      </c>
      <c r="BA42" s="202">
        <f>'Python Migration Matrix'!BA42 * ('Out-Mig Pop Extrapolation'!$CH42 / 'Out-Mig Pop Extrapolation'!$CG42)</f>
        <v>0</v>
      </c>
      <c r="BB42" s="202">
        <f>'Python Migration Matrix'!BB42 * ('Out-Mig Pop Extrapolation'!$CH42 / 'Out-Mig Pop Extrapolation'!$CG42)</f>
        <v>0</v>
      </c>
      <c r="BC42" s="202">
        <f>'Python Migration Matrix'!BC42 * ('Out-Mig Pop Extrapolation'!$CH42 / 'Out-Mig Pop Extrapolation'!$CG42)</f>
        <v>39.334222607189261</v>
      </c>
      <c r="BD42" s="202">
        <f>'Python Migration Matrix'!BD42 * ('Out-Mig Pop Extrapolation'!$CH42 / 'Out-Mig Pop Extrapolation'!$CG42)</f>
        <v>9.8335556517973153</v>
      </c>
      <c r="BE42" s="202">
        <f>'Python Migration Matrix'!BE42 * ('Out-Mig Pop Extrapolation'!$CH42 / 'Out-Mig Pop Extrapolation'!$CG42)</f>
        <v>98.335556517973146</v>
      </c>
      <c r="BF42" s="202">
        <f>'Python Migration Matrix'!BF42 * ('Out-Mig Pop Extrapolation'!$CH42 / 'Out-Mig Pop Extrapolation'!$CG42)</f>
        <v>0</v>
      </c>
      <c r="BG42" s="202">
        <f>'Python Migration Matrix'!BG42 * ('Out-Mig Pop Extrapolation'!$CH42 / 'Out-Mig Pop Extrapolation'!$CG42)</f>
        <v>39.334222607189261</v>
      </c>
      <c r="BH42" s="202">
        <f>'Python Migration Matrix'!BH42 * ('Out-Mig Pop Extrapolation'!$CH42 / 'Out-Mig Pop Extrapolation'!$CG42)</f>
        <v>0</v>
      </c>
      <c r="BI42" s="202">
        <f>'Python Migration Matrix'!BI42 * ('Out-Mig Pop Extrapolation'!$CH42 / 'Out-Mig Pop Extrapolation'!$CG42)</f>
        <v>39.334222607189261</v>
      </c>
      <c r="BJ42" s="202">
        <f>'Python Migration Matrix'!BJ42 * ('Out-Mig Pop Extrapolation'!$CH42 / 'Out-Mig Pop Extrapolation'!$CG42)</f>
        <v>78.668445214378522</v>
      </c>
      <c r="BK42" s="202">
        <f>'Python Migration Matrix'!BK42 * ('Out-Mig Pop Extrapolation'!$CH42 / 'Out-Mig Pop Extrapolation'!$CG42)</f>
        <v>0</v>
      </c>
      <c r="BL42" s="202">
        <f>'Python Migration Matrix'!BL42 * ('Out-Mig Pop Extrapolation'!$CH42 / 'Out-Mig Pop Extrapolation'!$CG42)</f>
        <v>137.66977912516242</v>
      </c>
      <c r="BM42" s="202">
        <f>'Python Migration Matrix'!BM42 * ('Out-Mig Pop Extrapolation'!$CH42 / 'Out-Mig Pop Extrapolation'!$CG42)</f>
        <v>9.8335556517973153</v>
      </c>
      <c r="BN42" s="202">
        <f>'Python Migration Matrix'!BN42 * ('Out-Mig Pop Extrapolation'!$CH42 / 'Out-Mig Pop Extrapolation'!$CG42)</f>
        <v>88.502000866175834</v>
      </c>
      <c r="BO42" s="202">
        <f>'Python Migration Matrix'!BO42 * ('Out-Mig Pop Extrapolation'!$CH42 / 'Out-Mig Pop Extrapolation'!$CG42)</f>
        <v>0</v>
      </c>
      <c r="BP42" s="202">
        <f>'Python Migration Matrix'!BP42 * ('Out-Mig Pop Extrapolation'!$CH42 / 'Out-Mig Pop Extrapolation'!$CG42)</f>
        <v>167.17044608055437</v>
      </c>
      <c r="BQ42" s="202">
        <f>'Python Migration Matrix'!BQ42 * ('Out-Mig Pop Extrapolation'!$CH42 / 'Out-Mig Pop Extrapolation'!$CG42)</f>
        <v>9.8335556517973153</v>
      </c>
      <c r="BR42" s="202">
        <f>'Python Migration Matrix'!BR42 * ('Out-Mig Pop Extrapolation'!$CH42 / 'Out-Mig Pop Extrapolation'!$CG42)</f>
        <v>19.667111303594631</v>
      </c>
      <c r="BS42" s="202">
        <f>'Python Migration Matrix'!BS42 * ('Out-Mig Pop Extrapolation'!$CH42 / 'Out-Mig Pop Extrapolation'!$CG42)</f>
        <v>0</v>
      </c>
      <c r="BT42" s="202">
        <f>'Python Migration Matrix'!BT42 * ('Out-Mig Pop Extrapolation'!$CH42 / 'Out-Mig Pop Extrapolation'!$CG42)</f>
        <v>9.8335556517973153</v>
      </c>
      <c r="BU42" s="202">
        <f>'Python Migration Matrix'!BU42 * ('Out-Mig Pop Extrapolation'!$CH42 / 'Out-Mig Pop Extrapolation'!$CG42)</f>
        <v>1111.1917886530966</v>
      </c>
      <c r="BV42" s="202">
        <f>'Python Migration Matrix'!BV42 * ('Out-Mig Pop Extrapolation'!$CH42 / 'Out-Mig Pop Extrapolation'!$CG42)</f>
        <v>2802.5633607622349</v>
      </c>
      <c r="BW42" s="202">
        <f>'Python Migration Matrix'!BW42 * ('Out-Mig Pop Extrapolation'!$CH42 / 'Out-Mig Pop Extrapolation'!$CG42)</f>
        <v>432.67644867908189</v>
      </c>
      <c r="BX42" s="202">
        <f>'Python Migration Matrix'!BX42 * ('Out-Mig Pop Extrapolation'!$CH42 / 'Out-Mig Pop Extrapolation'!$CG42)</f>
        <v>147.50333477695972</v>
      </c>
      <c r="BY42" s="202">
        <f>'Python Migration Matrix'!BY42 * ('Out-Mig Pop Extrapolation'!$CH42 / 'Out-Mig Pop Extrapolation'!$CG42)</f>
        <v>442.51000433087921</v>
      </c>
      <c r="BZ42" s="202">
        <f>'Python Migration Matrix'!BZ42 * ('Out-Mig Pop Extrapolation'!$CH42 / 'Out-Mig Pop Extrapolation'!$CG42)</f>
        <v>0</v>
      </c>
      <c r="CA42" s="202">
        <f>'Python Migration Matrix'!CA42 * ('Out-Mig Pop Extrapolation'!$CH42 / 'Out-Mig Pop Extrapolation'!$CG42)</f>
        <v>0</v>
      </c>
      <c r="CB42" s="202">
        <f>'Python Migration Matrix'!CB42 * ('Out-Mig Pop Extrapolation'!$CH42 / 'Out-Mig Pop Extrapolation'!$CG42)</f>
        <v>0</v>
      </c>
      <c r="CC42" s="202">
        <f>'Python Migration Matrix'!CC42 * ('Out-Mig Pop Extrapolation'!$CH42 / 'Out-Mig Pop Extrapolation'!$CG42)</f>
        <v>0</v>
      </c>
      <c r="CD42" s="202">
        <f>'Python Migration Matrix'!CD42 * ('Out-Mig Pop Extrapolation'!$CH42 / 'Out-Mig Pop Extrapolation'!$CG42)</f>
        <v>0</v>
      </c>
      <c r="CE42" s="202">
        <f>'Python Migration Matrix'!CE42 * ('Out-Mig Pop Extrapolation'!$CH42 / 'Out-Mig Pop Extrapolation'!$CG42)</f>
        <v>19.667111303594631</v>
      </c>
      <c r="CF42" s="202">
        <f>'Python Migration Matrix'!CF42 * ('Out-Mig Pop Extrapolation'!$CH42 / 'Out-Mig Pop Extrapolation'!$CG42)</f>
        <v>560.51267215244695</v>
      </c>
      <c r="CG42" s="202">
        <v>57725</v>
      </c>
      <c r="CH42" s="250">
        <v>567642</v>
      </c>
    </row>
    <row r="43" spans="1:86">
      <c r="A43" s="166" t="s">
        <v>2219</v>
      </c>
      <c r="B43" s="202">
        <f>'Python Migration Matrix'!B43 * ('Out-Mig Pop Extrapolation'!$CH43 / 'Out-Mig Pop Extrapolation'!$CG43)</f>
        <v>9.8025158016435086</v>
      </c>
      <c r="C43" s="202">
        <f>'Python Migration Matrix'!C43 * ('Out-Mig Pop Extrapolation'!$CH43 / 'Out-Mig Pop Extrapolation'!$CG43)</f>
        <v>1529.1924650563874</v>
      </c>
      <c r="D43" s="202">
        <f>'Python Migration Matrix'!D43 * ('Out-Mig Pop Extrapolation'!$CH43 / 'Out-Mig Pop Extrapolation'!$CG43)</f>
        <v>548.94088489203648</v>
      </c>
      <c r="E43" s="202">
        <f>'Python Migration Matrix'!E43 * ('Out-Mig Pop Extrapolation'!$CH43 / 'Out-Mig Pop Extrapolation'!$CG43)</f>
        <v>19.605031603287017</v>
      </c>
      <c r="F43" s="202">
        <f>'Python Migration Matrix'!F43 * ('Out-Mig Pop Extrapolation'!$CH43 / 'Out-Mig Pop Extrapolation'!$CG43)</f>
        <v>39.210063206574034</v>
      </c>
      <c r="G43" s="202">
        <f>'Python Migration Matrix'!G43 * ('Out-Mig Pop Extrapolation'!$CH43 / 'Out-Mig Pop Extrapolation'!$CG43)</f>
        <v>0</v>
      </c>
      <c r="H43" s="202">
        <f>'Python Migration Matrix'!H43 * ('Out-Mig Pop Extrapolation'!$CH43 / 'Out-Mig Pop Extrapolation'!$CG43)</f>
        <v>9.8025158016435086</v>
      </c>
      <c r="I43" s="202">
        <f>'Python Migration Matrix'!I43 * ('Out-Mig Pop Extrapolation'!$CH43 / 'Out-Mig Pop Extrapolation'!$CG43)</f>
        <v>9.8025158016435086</v>
      </c>
      <c r="J43" s="202">
        <f>'Python Migration Matrix'!J43 * ('Out-Mig Pop Extrapolation'!$CH43 / 'Out-Mig Pop Extrapolation'!$CG43)</f>
        <v>0</v>
      </c>
      <c r="K43" s="202">
        <f>'Python Migration Matrix'!K43 * ('Out-Mig Pop Extrapolation'!$CH43 / 'Out-Mig Pop Extrapolation'!$CG43)</f>
        <v>127.43270542136561</v>
      </c>
      <c r="L43" s="202">
        <f>'Python Migration Matrix'!L43 * ('Out-Mig Pop Extrapolation'!$CH43 / 'Out-Mig Pop Extrapolation'!$CG43)</f>
        <v>9.8025158016435086</v>
      </c>
      <c r="M43" s="202">
        <f>'Python Migration Matrix'!M43 * ('Out-Mig Pop Extrapolation'!$CH43 / 'Out-Mig Pop Extrapolation'!$CG43)</f>
        <v>999.8566117676379</v>
      </c>
      <c r="N43" s="202">
        <f>'Python Migration Matrix'!N43 * ('Out-Mig Pop Extrapolation'!$CH43 / 'Out-Mig Pop Extrapolation'!$CG43)</f>
        <v>10821.977445014434</v>
      </c>
      <c r="O43" s="202">
        <f>'Python Migration Matrix'!O43 * ('Out-Mig Pop Extrapolation'!$CH43 / 'Out-Mig Pop Extrapolation'!$CG43)</f>
        <v>186.24780023122668</v>
      </c>
      <c r="P43" s="202">
        <f>'Python Migration Matrix'!P43 * ('Out-Mig Pop Extrapolation'!$CH43 / 'Out-Mig Pop Extrapolation'!$CG43)</f>
        <v>49.012579008217543</v>
      </c>
      <c r="Q43" s="202">
        <f>'Python Migration Matrix'!Q43 * ('Out-Mig Pop Extrapolation'!$CH43 / 'Out-Mig Pop Extrapolation'!$CG43)</f>
        <v>78.420126413148068</v>
      </c>
      <c r="R43" s="202">
        <f>'Python Migration Matrix'!R43 * ('Out-Mig Pop Extrapolation'!$CH43 / 'Out-Mig Pop Extrapolation'!$CG43)</f>
        <v>39.210063206574034</v>
      </c>
      <c r="S43" s="202">
        <f>'Python Migration Matrix'!S43 * ('Out-Mig Pop Extrapolation'!$CH43 / 'Out-Mig Pop Extrapolation'!$CG43)</f>
        <v>950.84403275942032</v>
      </c>
      <c r="T43" s="202">
        <f>'Python Migration Matrix'!T43 * ('Out-Mig Pop Extrapolation'!$CH43 / 'Out-Mig Pop Extrapolation'!$CG43)</f>
        <v>39.210063206574034</v>
      </c>
      <c r="U43" s="202">
        <f>'Python Migration Matrix'!U43 * ('Out-Mig Pop Extrapolation'!$CH43 / 'Out-Mig Pop Extrapolation'!$CG43)</f>
        <v>9.8025158016435086</v>
      </c>
      <c r="V43" s="202">
        <f>'Python Migration Matrix'!V43 * ('Out-Mig Pop Extrapolation'!$CH43 / 'Out-Mig Pop Extrapolation'!$CG43)</f>
        <v>254.86541084273122</v>
      </c>
      <c r="W43" s="202">
        <f>'Python Migration Matrix'!W43 * ('Out-Mig Pop Extrapolation'!$CH43 / 'Out-Mig Pop Extrapolation'!$CG43)</f>
        <v>1509.5874334531004</v>
      </c>
      <c r="X43" s="202">
        <f>'Python Migration Matrix'!X43 * ('Out-Mig Pop Extrapolation'!$CH43 / 'Out-Mig Pop Extrapolation'!$CG43)</f>
        <v>284.27295824766173</v>
      </c>
      <c r="Y43" s="202">
        <f>'Python Migration Matrix'!Y43 * ('Out-Mig Pop Extrapolation'!$CH43 / 'Out-Mig Pop Extrapolation'!$CG43)</f>
        <v>803.80629573476767</v>
      </c>
      <c r="Z43" s="202">
        <f>'Python Migration Matrix'!Z43 * ('Out-Mig Pop Extrapolation'!$CH43 / 'Out-Mig Pop Extrapolation'!$CG43)</f>
        <v>137.23522122300912</v>
      </c>
      <c r="AA43" s="202">
        <f>'Python Migration Matrix'!AA43 * ('Out-Mig Pop Extrapolation'!$CH43 / 'Out-Mig Pop Extrapolation'!$CG43)</f>
        <v>0</v>
      </c>
      <c r="AB43" s="202">
        <f>'Python Migration Matrix'!AB43 * ('Out-Mig Pop Extrapolation'!$CH43 / 'Out-Mig Pop Extrapolation'!$CG43)</f>
        <v>19.605031603287017</v>
      </c>
      <c r="AC43" s="202">
        <f>'Python Migration Matrix'!AC43 * ('Out-Mig Pop Extrapolation'!$CH43 / 'Out-Mig Pop Extrapolation'!$CG43)</f>
        <v>29.407547404930526</v>
      </c>
      <c r="AD43" s="202">
        <f>'Python Migration Matrix'!AD43 * ('Out-Mig Pop Extrapolation'!$CH43 / 'Out-Mig Pop Extrapolation'!$CG43)</f>
        <v>0</v>
      </c>
      <c r="AE43" s="202">
        <f>'Python Migration Matrix'!AE43 * ('Out-Mig Pop Extrapolation'!$CH43 / 'Out-Mig Pop Extrapolation'!$CG43)</f>
        <v>137.23522122300912</v>
      </c>
      <c r="AF43" s="202">
        <f>'Python Migration Matrix'!AF43 * ('Out-Mig Pop Extrapolation'!$CH43 / 'Out-Mig Pop Extrapolation'!$CG43)</f>
        <v>88.222642214791577</v>
      </c>
      <c r="AG43" s="202">
        <f>'Python Migration Matrix'!AG43 * ('Out-Mig Pop Extrapolation'!$CH43 / 'Out-Mig Pop Extrapolation'!$CG43)</f>
        <v>0</v>
      </c>
      <c r="AH43" s="202">
        <f>'Python Migration Matrix'!AH43 * ('Out-Mig Pop Extrapolation'!$CH43 / 'Out-Mig Pop Extrapolation'!$CG43)</f>
        <v>9.8025158016435086</v>
      </c>
      <c r="AI43" s="202">
        <f>'Python Migration Matrix'!AI43 * ('Out-Mig Pop Extrapolation'!$CH43 / 'Out-Mig Pop Extrapolation'!$CG43)</f>
        <v>235.26037923944421</v>
      </c>
      <c r="AJ43" s="202">
        <f>'Python Migration Matrix'!AJ43 * ('Out-Mig Pop Extrapolation'!$CH43 / 'Out-Mig Pop Extrapolation'!$CG43)</f>
        <v>2695.691845451965</v>
      </c>
      <c r="AK43" s="202">
        <f>'Python Migration Matrix'!AK43 * ('Out-Mig Pop Extrapolation'!$CH43 / 'Out-Mig Pop Extrapolation'!$CG43)</f>
        <v>1754.650328494188</v>
      </c>
      <c r="AL43" s="202">
        <f>'Python Migration Matrix'!AL43 * ('Out-Mig Pop Extrapolation'!$CH43 / 'Out-Mig Pop Extrapolation'!$CG43)</f>
        <v>176.44528442958315</v>
      </c>
      <c r="AM43" s="202">
        <f>'Python Migration Matrix'!AM43 * ('Out-Mig Pop Extrapolation'!$CH43 / 'Out-Mig Pop Extrapolation'!$CG43)</f>
        <v>58.815094809861051</v>
      </c>
      <c r="AN43" s="202">
        <f>'Python Migration Matrix'!AN43 * ('Out-Mig Pop Extrapolation'!$CH43 / 'Out-Mig Pop Extrapolation'!$CG43)</f>
        <v>960.64654856106381</v>
      </c>
      <c r="AO43" s="202">
        <f>'Python Migration Matrix'!AO43 * ('Out-Mig Pop Extrapolation'!$CH43 / 'Out-Mig Pop Extrapolation'!$CG43)</f>
        <v>19.605031603287017</v>
      </c>
      <c r="AP43" s="202">
        <f>'Python Migration Matrix'!AP43 * ('Out-Mig Pop Extrapolation'!$CH43 / 'Out-Mig Pop Extrapolation'!$CG43)</f>
        <v>29.407547404930526</v>
      </c>
      <c r="AQ43" s="202">
        <f>'Python Migration Matrix'!AQ43 * ('Out-Mig Pop Extrapolation'!$CH43 / 'Out-Mig Pop Extrapolation'!$CG43)</f>
        <v>1107.6842855857165</v>
      </c>
      <c r="AR43" s="202">
        <f>'Python Migration Matrix'!AR43 * ('Out-Mig Pop Extrapolation'!$CH43 / 'Out-Mig Pop Extrapolation'!$CG43)</f>
        <v>15860.470567059197</v>
      </c>
      <c r="AS43" s="202">
        <f>'Python Migration Matrix'!AS43 * ('Out-Mig Pop Extrapolation'!$CH43 / 'Out-Mig Pop Extrapolation'!$CG43)</f>
        <v>0</v>
      </c>
      <c r="AT43" s="202">
        <f>'Python Migration Matrix'!AT43 * ('Out-Mig Pop Extrapolation'!$CH43 / 'Out-Mig Pop Extrapolation'!$CG43)</f>
        <v>235.26037923944421</v>
      </c>
      <c r="AU43" s="202">
        <f>'Python Migration Matrix'!AU43 * ('Out-Mig Pop Extrapolation'!$CH43 / 'Out-Mig Pop Extrapolation'!$CG43)</f>
        <v>245.0628950410877</v>
      </c>
      <c r="AV43" s="202">
        <f>'Python Migration Matrix'!AV43 * ('Out-Mig Pop Extrapolation'!$CH43 / 'Out-Mig Pop Extrapolation'!$CG43)</f>
        <v>548.94088489203648</v>
      </c>
      <c r="AW43" s="202">
        <f>'Python Migration Matrix'!AW43 * ('Out-Mig Pop Extrapolation'!$CH43 / 'Out-Mig Pop Extrapolation'!$CG43)</f>
        <v>0</v>
      </c>
      <c r="AX43" s="202">
        <f>'Python Migration Matrix'!AX43 * ('Out-Mig Pop Extrapolation'!$CH43 / 'Out-Mig Pop Extrapolation'!$CG43)</f>
        <v>68.61761061150456</v>
      </c>
      <c r="AY43" s="202">
        <f>'Python Migration Matrix'!AY43 * ('Out-Mig Pop Extrapolation'!$CH43 / 'Out-Mig Pop Extrapolation'!$CG43)</f>
        <v>0</v>
      </c>
      <c r="AZ43" s="202">
        <f>'Python Migration Matrix'!AZ43 * ('Out-Mig Pop Extrapolation'!$CH43 / 'Out-Mig Pop Extrapolation'!$CG43)</f>
        <v>0</v>
      </c>
      <c r="BA43" s="202">
        <f>'Python Migration Matrix'!BA43 * ('Out-Mig Pop Extrapolation'!$CH43 / 'Out-Mig Pop Extrapolation'!$CG43)</f>
        <v>0</v>
      </c>
      <c r="BB43" s="202">
        <f>'Python Migration Matrix'!BB43 * ('Out-Mig Pop Extrapolation'!$CH43 / 'Out-Mig Pop Extrapolation'!$CG43)</f>
        <v>0</v>
      </c>
      <c r="BC43" s="202">
        <f>'Python Migration Matrix'!BC43 * ('Out-Mig Pop Extrapolation'!$CH43 / 'Out-Mig Pop Extrapolation'!$CG43)</f>
        <v>107.82767381807859</v>
      </c>
      <c r="BD43" s="202">
        <f>'Python Migration Matrix'!BD43 * ('Out-Mig Pop Extrapolation'!$CH43 / 'Out-Mig Pop Extrapolation'!$CG43)</f>
        <v>68.61761061150456</v>
      </c>
      <c r="BE43" s="202">
        <f>'Python Migration Matrix'!BE43 * ('Out-Mig Pop Extrapolation'!$CH43 / 'Out-Mig Pop Extrapolation'!$CG43)</f>
        <v>156.84025282629614</v>
      </c>
      <c r="BF43" s="202">
        <f>'Python Migration Matrix'!BF43 * ('Out-Mig Pop Extrapolation'!$CH43 / 'Out-Mig Pop Extrapolation'!$CG43)</f>
        <v>0</v>
      </c>
      <c r="BG43" s="202">
        <f>'Python Migration Matrix'!BG43 * ('Out-Mig Pop Extrapolation'!$CH43 / 'Out-Mig Pop Extrapolation'!$CG43)</f>
        <v>156.84025282629614</v>
      </c>
      <c r="BH43" s="202">
        <f>'Python Migration Matrix'!BH43 * ('Out-Mig Pop Extrapolation'!$CH43 / 'Out-Mig Pop Extrapolation'!$CG43)</f>
        <v>0</v>
      </c>
      <c r="BI43" s="202">
        <f>'Python Migration Matrix'!BI43 * ('Out-Mig Pop Extrapolation'!$CH43 / 'Out-Mig Pop Extrapolation'!$CG43)</f>
        <v>29.407547404930526</v>
      </c>
      <c r="BJ43" s="202">
        <f>'Python Migration Matrix'!BJ43 * ('Out-Mig Pop Extrapolation'!$CH43 / 'Out-Mig Pop Extrapolation'!$CG43)</f>
        <v>39.210063206574034</v>
      </c>
      <c r="BK43" s="202">
        <f>'Python Migration Matrix'!BK43 * ('Out-Mig Pop Extrapolation'!$CH43 / 'Out-Mig Pop Extrapolation'!$CG43)</f>
        <v>9.8025158016435086</v>
      </c>
      <c r="BL43" s="202">
        <f>'Python Migration Matrix'!BL43 * ('Out-Mig Pop Extrapolation'!$CH43 / 'Out-Mig Pop Extrapolation'!$CG43)</f>
        <v>323.48302145423577</v>
      </c>
      <c r="BM43" s="202">
        <f>'Python Migration Matrix'!BM43 * ('Out-Mig Pop Extrapolation'!$CH43 / 'Out-Mig Pop Extrapolation'!$CG43)</f>
        <v>49.012579008217543</v>
      </c>
      <c r="BN43" s="202">
        <f>'Python Migration Matrix'!BN43 * ('Out-Mig Pop Extrapolation'!$CH43 / 'Out-Mig Pop Extrapolation'!$CG43)</f>
        <v>39.210063206574034</v>
      </c>
      <c r="BO43" s="202">
        <f>'Python Migration Matrix'!BO43 * ('Out-Mig Pop Extrapolation'!$CH43 / 'Out-Mig Pop Extrapolation'!$CG43)</f>
        <v>68.61761061150456</v>
      </c>
      <c r="BP43" s="202">
        <f>'Python Migration Matrix'!BP43 * ('Out-Mig Pop Extrapolation'!$CH43 / 'Out-Mig Pop Extrapolation'!$CG43)</f>
        <v>392.10063206574034</v>
      </c>
      <c r="BQ43" s="202">
        <f>'Python Migration Matrix'!BQ43 * ('Out-Mig Pop Extrapolation'!$CH43 / 'Out-Mig Pop Extrapolation'!$CG43)</f>
        <v>421.50817947067088</v>
      </c>
      <c r="BR43" s="202">
        <f>'Python Migration Matrix'!BR43 * ('Out-Mig Pop Extrapolation'!$CH43 / 'Out-Mig Pop Extrapolation'!$CG43)</f>
        <v>9.8025158016435086</v>
      </c>
      <c r="BS43" s="202">
        <f>'Python Migration Matrix'!BS43 * ('Out-Mig Pop Extrapolation'!$CH43 / 'Out-Mig Pop Extrapolation'!$CG43)</f>
        <v>0</v>
      </c>
      <c r="BT43" s="202">
        <f>'Python Migration Matrix'!BT43 * ('Out-Mig Pop Extrapolation'!$CH43 / 'Out-Mig Pop Extrapolation'!$CG43)</f>
        <v>19.605031603287017</v>
      </c>
      <c r="BU43" s="202">
        <f>'Python Migration Matrix'!BU43 * ('Out-Mig Pop Extrapolation'!$CH43 / 'Out-Mig Pop Extrapolation'!$CG43)</f>
        <v>490.1257900821754</v>
      </c>
      <c r="BV43" s="202">
        <f>'Python Migration Matrix'!BV43 * ('Out-Mig Pop Extrapolation'!$CH43 / 'Out-Mig Pop Extrapolation'!$CG43)</f>
        <v>2166.3559921632154</v>
      </c>
      <c r="BW43" s="202">
        <f>'Python Migration Matrix'!BW43 * ('Out-Mig Pop Extrapolation'!$CH43 / 'Out-Mig Pop Extrapolation'!$CG43)</f>
        <v>735.1886851232631</v>
      </c>
      <c r="BX43" s="202">
        <f>'Python Migration Matrix'!BX43 * ('Out-Mig Pop Extrapolation'!$CH43 / 'Out-Mig Pop Extrapolation'!$CG43)</f>
        <v>245.0628950410877</v>
      </c>
      <c r="BY43" s="202">
        <f>'Python Migration Matrix'!BY43 * ('Out-Mig Pop Extrapolation'!$CH43 / 'Out-Mig Pop Extrapolation'!$CG43)</f>
        <v>499.92830588381895</v>
      </c>
      <c r="BZ43" s="202">
        <f>'Python Migration Matrix'!BZ43 * ('Out-Mig Pop Extrapolation'!$CH43 / 'Out-Mig Pop Extrapolation'!$CG43)</f>
        <v>19.605031603287017</v>
      </c>
      <c r="CA43" s="202">
        <f>'Python Migration Matrix'!CA43 * ('Out-Mig Pop Extrapolation'!$CH43 / 'Out-Mig Pop Extrapolation'!$CG43)</f>
        <v>0</v>
      </c>
      <c r="CB43" s="202">
        <f>'Python Migration Matrix'!CB43 * ('Out-Mig Pop Extrapolation'!$CH43 / 'Out-Mig Pop Extrapolation'!$CG43)</f>
        <v>0</v>
      </c>
      <c r="CC43" s="202">
        <f>'Python Migration Matrix'!CC43 * ('Out-Mig Pop Extrapolation'!$CH43 / 'Out-Mig Pop Extrapolation'!$CG43)</f>
        <v>0</v>
      </c>
      <c r="CD43" s="202">
        <f>'Python Migration Matrix'!CD43 * ('Out-Mig Pop Extrapolation'!$CH43 / 'Out-Mig Pop Extrapolation'!$CG43)</f>
        <v>0</v>
      </c>
      <c r="CE43" s="202">
        <f>'Python Migration Matrix'!CE43 * ('Out-Mig Pop Extrapolation'!$CH43 / 'Out-Mig Pop Extrapolation'!$CG43)</f>
        <v>58.815094809861051</v>
      </c>
      <c r="CF43" s="202">
        <f>'Python Migration Matrix'!CF43 * ('Out-Mig Pop Extrapolation'!$CH43 / 'Out-Mig Pop Extrapolation'!$CG43)</f>
        <v>1156.6968645939339</v>
      </c>
      <c r="CG43" s="202">
        <v>144447</v>
      </c>
      <c r="CH43" s="250">
        <v>1415944</v>
      </c>
    </row>
    <row r="44" spans="1:86">
      <c r="A44" s="166" t="s">
        <v>2220</v>
      </c>
      <c r="B44" s="202">
        <f>'Python Migration Matrix'!B44 * ('Out-Mig Pop Extrapolation'!$CH44 / 'Out-Mig Pop Extrapolation'!$CG44)</f>
        <v>87.402091075140135</v>
      </c>
      <c r="C44" s="202">
        <f>'Python Migration Matrix'!C44 * ('Out-Mig Pop Extrapolation'!$CH44 / 'Out-Mig Pop Extrapolation'!$CG44)</f>
        <v>0</v>
      </c>
      <c r="D44" s="202">
        <f>'Python Migration Matrix'!D44 * ('Out-Mig Pop Extrapolation'!$CH44 / 'Out-Mig Pop Extrapolation'!$CG44)</f>
        <v>0</v>
      </c>
      <c r="E44" s="202">
        <f>'Python Migration Matrix'!E44 * ('Out-Mig Pop Extrapolation'!$CH44 / 'Out-Mig Pop Extrapolation'!$CG44)</f>
        <v>0</v>
      </c>
      <c r="F44" s="202">
        <f>'Python Migration Matrix'!F44 * ('Out-Mig Pop Extrapolation'!$CH44 / 'Out-Mig Pop Extrapolation'!$CG44)</f>
        <v>0</v>
      </c>
      <c r="G44" s="202">
        <f>'Python Migration Matrix'!G44 * ('Out-Mig Pop Extrapolation'!$CH44 / 'Out-Mig Pop Extrapolation'!$CG44)</f>
        <v>0</v>
      </c>
      <c r="H44" s="202">
        <f>'Python Migration Matrix'!H44 * ('Out-Mig Pop Extrapolation'!$CH44 / 'Out-Mig Pop Extrapolation'!$CG44)</f>
        <v>0</v>
      </c>
      <c r="I44" s="202">
        <f>'Python Migration Matrix'!I44 * ('Out-Mig Pop Extrapolation'!$CH44 / 'Out-Mig Pop Extrapolation'!$CG44)</f>
        <v>0</v>
      </c>
      <c r="J44" s="202">
        <f>'Python Migration Matrix'!J44 * ('Out-Mig Pop Extrapolation'!$CH44 / 'Out-Mig Pop Extrapolation'!$CG44)</f>
        <v>0</v>
      </c>
      <c r="K44" s="202">
        <f>'Python Migration Matrix'!K44 * ('Out-Mig Pop Extrapolation'!$CH44 / 'Out-Mig Pop Extrapolation'!$CG44)</f>
        <v>19.422686905586698</v>
      </c>
      <c r="L44" s="202">
        <f>'Python Migration Matrix'!L44 * ('Out-Mig Pop Extrapolation'!$CH44 / 'Out-Mig Pop Extrapolation'!$CG44)</f>
        <v>1903.4233167474963</v>
      </c>
      <c r="M44" s="202">
        <f>'Python Migration Matrix'!M44 * ('Out-Mig Pop Extrapolation'!$CH44 / 'Out-Mig Pop Extrapolation'!$CG44)</f>
        <v>0</v>
      </c>
      <c r="N44" s="202">
        <f>'Python Migration Matrix'!N44 * ('Out-Mig Pop Extrapolation'!$CH44 / 'Out-Mig Pop Extrapolation'!$CG44)</f>
        <v>0</v>
      </c>
      <c r="O44" s="202">
        <f>'Python Migration Matrix'!O44 * ('Out-Mig Pop Extrapolation'!$CH44 / 'Out-Mig Pop Extrapolation'!$CG44)</f>
        <v>19.422686905586698</v>
      </c>
      <c r="P44" s="202">
        <f>'Python Migration Matrix'!P44 * ('Out-Mig Pop Extrapolation'!$CH44 / 'Out-Mig Pop Extrapolation'!$CG44)</f>
        <v>0</v>
      </c>
      <c r="Q44" s="202">
        <f>'Python Migration Matrix'!Q44 * ('Out-Mig Pop Extrapolation'!$CH44 / 'Out-Mig Pop Extrapolation'!$CG44)</f>
        <v>0</v>
      </c>
      <c r="R44" s="202">
        <f>'Python Migration Matrix'!R44 * ('Out-Mig Pop Extrapolation'!$CH44 / 'Out-Mig Pop Extrapolation'!$CG44)</f>
        <v>0</v>
      </c>
      <c r="S44" s="202">
        <f>'Python Migration Matrix'!S44 * ('Out-Mig Pop Extrapolation'!$CH44 / 'Out-Mig Pop Extrapolation'!$CG44)</f>
        <v>0</v>
      </c>
      <c r="T44" s="202">
        <f>'Python Migration Matrix'!T44 * ('Out-Mig Pop Extrapolation'!$CH44 / 'Out-Mig Pop Extrapolation'!$CG44)</f>
        <v>0</v>
      </c>
      <c r="U44" s="202">
        <f>'Python Migration Matrix'!U44 * ('Out-Mig Pop Extrapolation'!$CH44 / 'Out-Mig Pop Extrapolation'!$CG44)</f>
        <v>0</v>
      </c>
      <c r="V44" s="202">
        <f>'Python Migration Matrix'!V44 * ('Out-Mig Pop Extrapolation'!$CH44 / 'Out-Mig Pop Extrapolation'!$CG44)</f>
        <v>0</v>
      </c>
      <c r="W44" s="202">
        <f>'Python Migration Matrix'!W44 * ('Out-Mig Pop Extrapolation'!$CH44 / 'Out-Mig Pop Extrapolation'!$CG44)</f>
        <v>0</v>
      </c>
      <c r="X44" s="202">
        <f>'Python Migration Matrix'!X44 * ('Out-Mig Pop Extrapolation'!$CH44 / 'Out-Mig Pop Extrapolation'!$CG44)</f>
        <v>0</v>
      </c>
      <c r="Y44" s="202">
        <f>'Python Migration Matrix'!Y44 * ('Out-Mig Pop Extrapolation'!$CH44 / 'Out-Mig Pop Extrapolation'!$CG44)</f>
        <v>0</v>
      </c>
      <c r="Z44" s="202">
        <f>'Python Migration Matrix'!Z44 * ('Out-Mig Pop Extrapolation'!$CH44 / 'Out-Mig Pop Extrapolation'!$CG44)</f>
        <v>0</v>
      </c>
      <c r="AA44" s="202">
        <f>'Python Migration Matrix'!AA44 * ('Out-Mig Pop Extrapolation'!$CH44 / 'Out-Mig Pop Extrapolation'!$CG44)</f>
        <v>0</v>
      </c>
      <c r="AB44" s="202">
        <f>'Python Migration Matrix'!AB44 * ('Out-Mig Pop Extrapolation'!$CH44 / 'Out-Mig Pop Extrapolation'!$CG44)</f>
        <v>184.51552560307363</v>
      </c>
      <c r="AC44" s="202">
        <f>'Python Migration Matrix'!AC44 * ('Out-Mig Pop Extrapolation'!$CH44 / 'Out-Mig Pop Extrapolation'!$CG44)</f>
        <v>29.134030358380045</v>
      </c>
      <c r="AD44" s="202">
        <f>'Python Migration Matrix'!AD44 * ('Out-Mig Pop Extrapolation'!$CH44 / 'Out-Mig Pop Extrapolation'!$CG44)</f>
        <v>194.22686905586698</v>
      </c>
      <c r="AE44" s="202">
        <f>'Python Migration Matrix'!AE44 * ('Out-Mig Pop Extrapolation'!$CH44 / 'Out-Mig Pop Extrapolation'!$CG44)</f>
        <v>19.422686905586698</v>
      </c>
      <c r="AF44" s="202">
        <f>'Python Migration Matrix'!AF44 * ('Out-Mig Pop Extrapolation'!$CH44 / 'Out-Mig Pop Extrapolation'!$CG44)</f>
        <v>194.22686905586698</v>
      </c>
      <c r="AG44" s="202">
        <f>'Python Migration Matrix'!AG44 * ('Out-Mig Pop Extrapolation'!$CH44 / 'Out-Mig Pop Extrapolation'!$CG44)</f>
        <v>281.62896013100709</v>
      </c>
      <c r="AH44" s="202">
        <f>'Python Migration Matrix'!AH44 * ('Out-Mig Pop Extrapolation'!$CH44 / 'Out-Mig Pop Extrapolation'!$CG44)</f>
        <v>106.82477798072684</v>
      </c>
      <c r="AI44" s="202">
        <f>'Python Migration Matrix'!AI44 * ('Out-Mig Pop Extrapolation'!$CH44 / 'Out-Mig Pop Extrapolation'!$CG44)</f>
        <v>0</v>
      </c>
      <c r="AJ44" s="202">
        <f>'Python Migration Matrix'!AJ44 * ('Out-Mig Pop Extrapolation'!$CH44 / 'Out-Mig Pop Extrapolation'!$CG44)</f>
        <v>0</v>
      </c>
      <c r="AK44" s="202">
        <f>'Python Migration Matrix'!AK44 * ('Out-Mig Pop Extrapolation'!$CH44 / 'Out-Mig Pop Extrapolation'!$CG44)</f>
        <v>0</v>
      </c>
      <c r="AL44" s="202">
        <f>'Python Migration Matrix'!AL44 * ('Out-Mig Pop Extrapolation'!$CH44 / 'Out-Mig Pop Extrapolation'!$CG44)</f>
        <v>0</v>
      </c>
      <c r="AM44" s="202">
        <f>'Python Migration Matrix'!AM44 * ('Out-Mig Pop Extrapolation'!$CH44 / 'Out-Mig Pop Extrapolation'!$CG44)</f>
        <v>0</v>
      </c>
      <c r="AN44" s="202">
        <f>'Python Migration Matrix'!AN44 * ('Out-Mig Pop Extrapolation'!$CH44 / 'Out-Mig Pop Extrapolation'!$CG44)</f>
        <v>9.7113434527933489</v>
      </c>
      <c r="AO44" s="202">
        <f>'Python Migration Matrix'!AO44 * ('Out-Mig Pop Extrapolation'!$CH44 / 'Out-Mig Pop Extrapolation'!$CG44)</f>
        <v>0</v>
      </c>
      <c r="AP44" s="202">
        <f>'Python Migration Matrix'!AP44 * ('Out-Mig Pop Extrapolation'!$CH44 / 'Out-Mig Pop Extrapolation'!$CG44)</f>
        <v>0</v>
      </c>
      <c r="AQ44" s="202">
        <f>'Python Migration Matrix'!AQ44 * ('Out-Mig Pop Extrapolation'!$CH44 / 'Out-Mig Pop Extrapolation'!$CG44)</f>
        <v>0</v>
      </c>
      <c r="AR44" s="202">
        <f>'Python Migration Matrix'!AR44 * ('Out-Mig Pop Extrapolation'!$CH44 / 'Out-Mig Pop Extrapolation'!$CG44)</f>
        <v>0</v>
      </c>
      <c r="AS44" s="202">
        <f>'Python Migration Matrix'!AS44 * ('Out-Mig Pop Extrapolation'!$CH44 / 'Out-Mig Pop Extrapolation'!$CG44)</f>
        <v>786.6188196762613</v>
      </c>
      <c r="AT44" s="202">
        <f>'Python Migration Matrix'!AT44 * ('Out-Mig Pop Extrapolation'!$CH44 / 'Out-Mig Pop Extrapolation'!$CG44)</f>
        <v>0</v>
      </c>
      <c r="AU44" s="202">
        <f>'Python Migration Matrix'!AU44 * ('Out-Mig Pop Extrapolation'!$CH44 / 'Out-Mig Pop Extrapolation'!$CG44)</f>
        <v>0</v>
      </c>
      <c r="AV44" s="202">
        <f>'Python Migration Matrix'!AV44 * ('Out-Mig Pop Extrapolation'!$CH44 / 'Out-Mig Pop Extrapolation'!$CG44)</f>
        <v>0</v>
      </c>
      <c r="AW44" s="202">
        <f>'Python Migration Matrix'!AW44 * ('Out-Mig Pop Extrapolation'!$CH44 / 'Out-Mig Pop Extrapolation'!$CG44)</f>
        <v>0</v>
      </c>
      <c r="AX44" s="202">
        <f>'Python Migration Matrix'!AX44 * ('Out-Mig Pop Extrapolation'!$CH44 / 'Out-Mig Pop Extrapolation'!$CG44)</f>
        <v>19.422686905586698</v>
      </c>
      <c r="AY44" s="202">
        <f>'Python Migration Matrix'!AY44 * ('Out-Mig Pop Extrapolation'!$CH44 / 'Out-Mig Pop Extrapolation'!$CG44)</f>
        <v>77.690747622346791</v>
      </c>
      <c r="AZ44" s="202">
        <f>'Python Migration Matrix'!AZ44 * ('Out-Mig Pop Extrapolation'!$CH44 / 'Out-Mig Pop Extrapolation'!$CG44)</f>
        <v>0</v>
      </c>
      <c r="BA44" s="202">
        <f>'Python Migration Matrix'!BA44 * ('Out-Mig Pop Extrapolation'!$CH44 / 'Out-Mig Pop Extrapolation'!$CG44)</f>
        <v>0</v>
      </c>
      <c r="BB44" s="202">
        <f>'Python Migration Matrix'!BB44 * ('Out-Mig Pop Extrapolation'!$CH44 / 'Out-Mig Pop Extrapolation'!$CG44)</f>
        <v>0</v>
      </c>
      <c r="BC44" s="202">
        <f>'Python Migration Matrix'!BC44 * ('Out-Mig Pop Extrapolation'!$CH44 / 'Out-Mig Pop Extrapolation'!$CG44)</f>
        <v>0</v>
      </c>
      <c r="BD44" s="202">
        <f>'Python Migration Matrix'!BD44 * ('Out-Mig Pop Extrapolation'!$CH44 / 'Out-Mig Pop Extrapolation'!$CG44)</f>
        <v>116.53612143352018</v>
      </c>
      <c r="BE44" s="202">
        <f>'Python Migration Matrix'!BE44 * ('Out-Mig Pop Extrapolation'!$CH44 / 'Out-Mig Pop Extrapolation'!$CG44)</f>
        <v>29.134030358380045</v>
      </c>
      <c r="BF44" s="202">
        <f>'Python Migration Matrix'!BF44 * ('Out-Mig Pop Extrapolation'!$CH44 / 'Out-Mig Pop Extrapolation'!$CG44)</f>
        <v>29.134030358380045</v>
      </c>
      <c r="BG44" s="202">
        <f>'Python Migration Matrix'!BG44 * ('Out-Mig Pop Extrapolation'!$CH44 / 'Out-Mig Pop Extrapolation'!$CG44)</f>
        <v>9.7113434527933489</v>
      </c>
      <c r="BH44" s="202">
        <f>'Python Migration Matrix'!BH44 * ('Out-Mig Pop Extrapolation'!$CH44 / 'Out-Mig Pop Extrapolation'!$CG44)</f>
        <v>0</v>
      </c>
      <c r="BI44" s="202">
        <f>'Python Migration Matrix'!BI44 * ('Out-Mig Pop Extrapolation'!$CH44 / 'Out-Mig Pop Extrapolation'!$CG44)</f>
        <v>0</v>
      </c>
      <c r="BJ44" s="202">
        <f>'Python Migration Matrix'!BJ44 * ('Out-Mig Pop Extrapolation'!$CH44 / 'Out-Mig Pop Extrapolation'!$CG44)</f>
        <v>0</v>
      </c>
      <c r="BK44" s="202">
        <f>'Python Migration Matrix'!BK44 * ('Out-Mig Pop Extrapolation'!$CH44 / 'Out-Mig Pop Extrapolation'!$CG44)</f>
        <v>0</v>
      </c>
      <c r="BL44" s="202">
        <f>'Python Migration Matrix'!BL44 * ('Out-Mig Pop Extrapolation'!$CH44 / 'Out-Mig Pop Extrapolation'!$CG44)</f>
        <v>0</v>
      </c>
      <c r="BM44" s="202">
        <f>'Python Migration Matrix'!BM44 * ('Out-Mig Pop Extrapolation'!$CH44 / 'Out-Mig Pop Extrapolation'!$CG44)</f>
        <v>0</v>
      </c>
      <c r="BN44" s="202">
        <f>'Python Migration Matrix'!BN44 * ('Out-Mig Pop Extrapolation'!$CH44 / 'Out-Mig Pop Extrapolation'!$CG44)</f>
        <v>0</v>
      </c>
      <c r="BO44" s="202">
        <f>'Python Migration Matrix'!BO44 * ('Out-Mig Pop Extrapolation'!$CH44 / 'Out-Mig Pop Extrapolation'!$CG44)</f>
        <v>0</v>
      </c>
      <c r="BP44" s="202">
        <f>'Python Migration Matrix'!BP44 * ('Out-Mig Pop Extrapolation'!$CH44 / 'Out-Mig Pop Extrapolation'!$CG44)</f>
        <v>0</v>
      </c>
      <c r="BQ44" s="202">
        <f>'Python Migration Matrix'!BQ44 * ('Out-Mig Pop Extrapolation'!$CH44 / 'Out-Mig Pop Extrapolation'!$CG44)</f>
        <v>0</v>
      </c>
      <c r="BR44" s="202">
        <f>'Python Migration Matrix'!BR44 * ('Out-Mig Pop Extrapolation'!$CH44 / 'Out-Mig Pop Extrapolation'!$CG44)</f>
        <v>0</v>
      </c>
      <c r="BS44" s="202">
        <f>'Python Migration Matrix'!BS44 * ('Out-Mig Pop Extrapolation'!$CH44 / 'Out-Mig Pop Extrapolation'!$CG44)</f>
        <v>0</v>
      </c>
      <c r="BT44" s="202">
        <f>'Python Migration Matrix'!BT44 * ('Out-Mig Pop Extrapolation'!$CH44 / 'Out-Mig Pop Extrapolation'!$CG44)</f>
        <v>9.7113434527933489</v>
      </c>
      <c r="BU44" s="202">
        <f>'Python Migration Matrix'!BU44 * ('Out-Mig Pop Extrapolation'!$CH44 / 'Out-Mig Pop Extrapolation'!$CG44)</f>
        <v>0</v>
      </c>
      <c r="BV44" s="202">
        <f>'Python Migration Matrix'!BV44 * ('Out-Mig Pop Extrapolation'!$CH44 / 'Out-Mig Pop Extrapolation'!$CG44)</f>
        <v>0</v>
      </c>
      <c r="BW44" s="202">
        <f>'Python Migration Matrix'!BW44 * ('Out-Mig Pop Extrapolation'!$CH44 / 'Out-Mig Pop Extrapolation'!$CG44)</f>
        <v>19.422686905586698</v>
      </c>
      <c r="BX44" s="202">
        <f>'Python Migration Matrix'!BX44 * ('Out-Mig Pop Extrapolation'!$CH44 / 'Out-Mig Pop Extrapolation'!$CG44)</f>
        <v>9.7113434527933489</v>
      </c>
      <c r="BY44" s="202">
        <f>'Python Migration Matrix'!BY44 * ('Out-Mig Pop Extrapolation'!$CH44 / 'Out-Mig Pop Extrapolation'!$CG44)</f>
        <v>29.134030358380045</v>
      </c>
      <c r="BZ44" s="202">
        <f>'Python Migration Matrix'!BZ44 * ('Out-Mig Pop Extrapolation'!$CH44 / 'Out-Mig Pop Extrapolation'!$CG44)</f>
        <v>0</v>
      </c>
      <c r="CA44" s="202">
        <f>'Python Migration Matrix'!CA44 * ('Out-Mig Pop Extrapolation'!$CH44 / 'Out-Mig Pop Extrapolation'!$CG44)</f>
        <v>0</v>
      </c>
      <c r="CB44" s="202">
        <f>'Python Migration Matrix'!CB44 * ('Out-Mig Pop Extrapolation'!$CH44 / 'Out-Mig Pop Extrapolation'!$CG44)</f>
        <v>0</v>
      </c>
      <c r="CC44" s="202">
        <f>'Python Migration Matrix'!CC44 * ('Out-Mig Pop Extrapolation'!$CH44 / 'Out-Mig Pop Extrapolation'!$CG44)</f>
        <v>0</v>
      </c>
      <c r="CD44" s="202">
        <f>'Python Migration Matrix'!CD44 * ('Out-Mig Pop Extrapolation'!$CH44 / 'Out-Mig Pop Extrapolation'!$CG44)</f>
        <v>19.422686905586698</v>
      </c>
      <c r="CE44" s="202">
        <f>'Python Migration Matrix'!CE44 * ('Out-Mig Pop Extrapolation'!$CH44 / 'Out-Mig Pop Extrapolation'!$CG44)</f>
        <v>0</v>
      </c>
      <c r="CF44" s="202">
        <f>'Python Migration Matrix'!CF44 * ('Out-Mig Pop Extrapolation'!$CH44 / 'Out-Mig Pop Extrapolation'!$CG44)</f>
        <v>320.47433394218052</v>
      </c>
      <c r="CG44" s="202">
        <v>15877</v>
      </c>
      <c r="CH44" s="250">
        <v>154187</v>
      </c>
    </row>
    <row r="45" spans="1:86">
      <c r="A45" s="166" t="s">
        <v>2221</v>
      </c>
      <c r="B45" s="202">
        <f>'Python Migration Matrix'!B45 * ('Out-Mig Pop Extrapolation'!$CH45 / 'Out-Mig Pop Extrapolation'!$CG45)</f>
        <v>86.663502008404507</v>
      </c>
      <c r="C45" s="202">
        <f>'Python Migration Matrix'!C45 * ('Out-Mig Pop Extrapolation'!$CH45 / 'Out-Mig Pop Extrapolation'!$CG45)</f>
        <v>96.292780009338344</v>
      </c>
      <c r="D45" s="202">
        <f>'Python Migration Matrix'!D45 * ('Out-Mig Pop Extrapolation'!$CH45 / 'Out-Mig Pop Extrapolation'!$CG45)</f>
        <v>115.551336011206</v>
      </c>
      <c r="E45" s="202">
        <f>'Python Migration Matrix'!E45 * ('Out-Mig Pop Extrapolation'!$CH45 / 'Out-Mig Pop Extrapolation'!$CG45)</f>
        <v>67.404946006536832</v>
      </c>
      <c r="F45" s="202">
        <f>'Python Migration Matrix'!F45 * ('Out-Mig Pop Extrapolation'!$CH45 / 'Out-Mig Pop Extrapolation'!$CG45)</f>
        <v>38.517112003735335</v>
      </c>
      <c r="G45" s="202">
        <f>'Python Migration Matrix'!G45 * ('Out-Mig Pop Extrapolation'!$CH45 / 'Out-Mig Pop Extrapolation'!$CG45)</f>
        <v>182.95628201774284</v>
      </c>
      <c r="H45" s="202">
        <f>'Python Migration Matrix'!H45 * ('Out-Mig Pop Extrapolation'!$CH45 / 'Out-Mig Pop Extrapolation'!$CG45)</f>
        <v>19.258556001867667</v>
      </c>
      <c r="I45" s="202">
        <f>'Python Migration Matrix'!I45 * ('Out-Mig Pop Extrapolation'!$CH45 / 'Out-Mig Pop Extrapolation'!$CG45)</f>
        <v>28.887834002801501</v>
      </c>
      <c r="J45" s="202">
        <f>'Python Migration Matrix'!J45 * ('Out-Mig Pop Extrapolation'!$CH45 / 'Out-Mig Pop Extrapolation'!$CG45)</f>
        <v>0</v>
      </c>
      <c r="K45" s="202">
        <f>'Python Migration Matrix'!K45 * ('Out-Mig Pop Extrapolation'!$CH45 / 'Out-Mig Pop Extrapolation'!$CG45)</f>
        <v>385.17112003735338</v>
      </c>
      <c r="L45" s="202">
        <f>'Python Migration Matrix'!L45 * ('Out-Mig Pop Extrapolation'!$CH45 / 'Out-Mig Pop Extrapolation'!$CG45)</f>
        <v>0</v>
      </c>
      <c r="M45" s="202">
        <f>'Python Migration Matrix'!M45 * ('Out-Mig Pop Extrapolation'!$CH45 / 'Out-Mig Pop Extrapolation'!$CG45)</f>
        <v>221.47339402147819</v>
      </c>
      <c r="N45" s="202">
        <f>'Python Migration Matrix'!N45 * ('Out-Mig Pop Extrapolation'!$CH45 / 'Out-Mig Pop Extrapolation'!$CG45)</f>
        <v>346.65400803361803</v>
      </c>
      <c r="O45" s="202">
        <f>'Python Migration Matrix'!O45 * ('Out-Mig Pop Extrapolation'!$CH45 / 'Out-Mig Pop Extrapolation'!$CG45)</f>
        <v>539.23956805229466</v>
      </c>
      <c r="P45" s="202">
        <f>'Python Migration Matrix'!P45 * ('Out-Mig Pop Extrapolation'!$CH45 / 'Out-Mig Pop Extrapolation'!$CG45)</f>
        <v>115.551336011206</v>
      </c>
      <c r="Q45" s="202">
        <f>'Python Migration Matrix'!Q45 * ('Out-Mig Pop Extrapolation'!$CH45 / 'Out-Mig Pop Extrapolation'!$CG45)</f>
        <v>38.517112003735335</v>
      </c>
      <c r="R45" s="202">
        <f>'Python Migration Matrix'!R45 * ('Out-Mig Pop Extrapolation'!$CH45 / 'Out-Mig Pop Extrapolation'!$CG45)</f>
        <v>134.80989201307366</v>
      </c>
      <c r="S45" s="202">
        <f>'Python Migration Matrix'!S45 * ('Out-Mig Pop Extrapolation'!$CH45 / 'Out-Mig Pop Extrapolation'!$CG45)</f>
        <v>28.887834002801501</v>
      </c>
      <c r="T45" s="202">
        <f>'Python Migration Matrix'!T45 * ('Out-Mig Pop Extrapolation'!$CH45 / 'Out-Mig Pop Extrapolation'!$CG45)</f>
        <v>231.10267202241201</v>
      </c>
      <c r="U45" s="202">
        <f>'Python Migration Matrix'!U45 * ('Out-Mig Pop Extrapolation'!$CH45 / 'Out-Mig Pop Extrapolation'!$CG45)</f>
        <v>0</v>
      </c>
      <c r="V45" s="202">
        <f>'Python Migration Matrix'!V45 * ('Out-Mig Pop Extrapolation'!$CH45 / 'Out-Mig Pop Extrapolation'!$CG45)</f>
        <v>779.97151807564057</v>
      </c>
      <c r="W45" s="202">
        <f>'Python Migration Matrix'!W45 * ('Out-Mig Pop Extrapolation'!$CH45 / 'Out-Mig Pop Extrapolation'!$CG45)</f>
        <v>2070.2947702007741</v>
      </c>
      <c r="X45" s="202">
        <f>'Python Migration Matrix'!X45 * ('Out-Mig Pop Extrapolation'!$CH45 / 'Out-Mig Pop Extrapolation'!$CG45)</f>
        <v>48.146390004669172</v>
      </c>
      <c r="Y45" s="202">
        <f>'Python Migration Matrix'!Y45 * ('Out-Mig Pop Extrapolation'!$CH45 / 'Out-Mig Pop Extrapolation'!$CG45)</f>
        <v>134.80989201307366</v>
      </c>
      <c r="Z45" s="202">
        <f>'Python Migration Matrix'!Z45 * ('Out-Mig Pop Extrapolation'!$CH45 / 'Out-Mig Pop Extrapolation'!$CG45)</f>
        <v>0</v>
      </c>
      <c r="AA45" s="202">
        <f>'Python Migration Matrix'!AA45 * ('Out-Mig Pop Extrapolation'!$CH45 / 'Out-Mig Pop Extrapolation'!$CG45)</f>
        <v>19.258556001867667</v>
      </c>
      <c r="AB45" s="202">
        <f>'Python Migration Matrix'!AB45 * ('Out-Mig Pop Extrapolation'!$CH45 / 'Out-Mig Pop Extrapolation'!$CG45)</f>
        <v>0</v>
      </c>
      <c r="AC45" s="202">
        <f>'Python Migration Matrix'!AC45 * ('Out-Mig Pop Extrapolation'!$CH45 / 'Out-Mig Pop Extrapolation'!$CG45)</f>
        <v>0</v>
      </c>
      <c r="AD45" s="202">
        <f>'Python Migration Matrix'!AD45 * ('Out-Mig Pop Extrapolation'!$CH45 / 'Out-Mig Pop Extrapolation'!$CG45)</f>
        <v>0</v>
      </c>
      <c r="AE45" s="202">
        <f>'Python Migration Matrix'!AE45 * ('Out-Mig Pop Extrapolation'!$CH45 / 'Out-Mig Pop Extrapolation'!$CG45)</f>
        <v>2378.4316662306569</v>
      </c>
      <c r="AF45" s="202">
        <f>'Python Migration Matrix'!AF45 * ('Out-Mig Pop Extrapolation'!$CH45 / 'Out-Mig Pop Extrapolation'!$CG45)</f>
        <v>28.887834002801501</v>
      </c>
      <c r="AG45" s="202">
        <f>'Python Migration Matrix'!AG45 * ('Out-Mig Pop Extrapolation'!$CH45 / 'Out-Mig Pop Extrapolation'!$CG45)</f>
        <v>0</v>
      </c>
      <c r="AH45" s="202">
        <f>'Python Migration Matrix'!AH45 * ('Out-Mig Pop Extrapolation'!$CH45 / 'Out-Mig Pop Extrapolation'!$CG45)</f>
        <v>19.258556001867667</v>
      </c>
      <c r="AI45" s="202">
        <f>'Python Migration Matrix'!AI45 * ('Out-Mig Pop Extrapolation'!$CH45 / 'Out-Mig Pop Extrapolation'!$CG45)</f>
        <v>587.38595805696389</v>
      </c>
      <c r="AJ45" s="202">
        <f>'Python Migration Matrix'!AJ45 * ('Out-Mig Pop Extrapolation'!$CH45 / 'Out-Mig Pop Extrapolation'!$CG45)</f>
        <v>125.18061401213984</v>
      </c>
      <c r="AK45" s="202">
        <f>'Python Migration Matrix'!AK45 * ('Out-Mig Pop Extrapolation'!$CH45 / 'Out-Mig Pop Extrapolation'!$CG45)</f>
        <v>19.258556001867667</v>
      </c>
      <c r="AL45" s="202">
        <f>'Python Migration Matrix'!AL45 * ('Out-Mig Pop Extrapolation'!$CH45 / 'Out-Mig Pop Extrapolation'!$CG45)</f>
        <v>375.5418420364195</v>
      </c>
      <c r="AM45" s="202">
        <f>'Python Migration Matrix'!AM45 * ('Out-Mig Pop Extrapolation'!$CH45 / 'Out-Mig Pop Extrapolation'!$CG45)</f>
        <v>9.6292780009338337</v>
      </c>
      <c r="AN45" s="202">
        <f>'Python Migration Matrix'!AN45 * ('Out-Mig Pop Extrapolation'!$CH45 / 'Out-Mig Pop Extrapolation'!$CG45)</f>
        <v>1126.6255261092585</v>
      </c>
      <c r="AO45" s="202">
        <f>'Python Migration Matrix'!AO45 * ('Out-Mig Pop Extrapolation'!$CH45 / 'Out-Mig Pop Extrapolation'!$CG45)</f>
        <v>9.6292780009338337</v>
      </c>
      <c r="AP45" s="202">
        <f>'Python Migration Matrix'!AP45 * ('Out-Mig Pop Extrapolation'!$CH45 / 'Out-Mig Pop Extrapolation'!$CG45)</f>
        <v>19.258556001867667</v>
      </c>
      <c r="AQ45" s="202">
        <f>'Python Migration Matrix'!AQ45 * ('Out-Mig Pop Extrapolation'!$CH45 / 'Out-Mig Pop Extrapolation'!$CG45)</f>
        <v>38.517112003735335</v>
      </c>
      <c r="AR45" s="202">
        <f>'Python Migration Matrix'!AR45 * ('Out-Mig Pop Extrapolation'!$CH45 / 'Out-Mig Pop Extrapolation'!$CG45)</f>
        <v>96.292780009338344</v>
      </c>
      <c r="AS45" s="202">
        <f>'Python Migration Matrix'!AS45 * ('Out-Mig Pop Extrapolation'!$CH45 / 'Out-Mig Pop Extrapolation'!$CG45)</f>
        <v>0</v>
      </c>
      <c r="AT45" s="202">
        <f>'Python Migration Matrix'!AT45 * ('Out-Mig Pop Extrapolation'!$CH45 / 'Out-Mig Pop Extrapolation'!$CG45)</f>
        <v>23360.628430265482</v>
      </c>
      <c r="AU45" s="202">
        <f>'Python Migration Matrix'!AU45 * ('Out-Mig Pop Extrapolation'!$CH45 / 'Out-Mig Pop Extrapolation'!$CG45)</f>
        <v>1588.8308701540825</v>
      </c>
      <c r="AV45" s="202">
        <f>'Python Migration Matrix'!AV45 * ('Out-Mig Pop Extrapolation'!$CH45 / 'Out-Mig Pop Extrapolation'!$CG45)</f>
        <v>67.404946006536832</v>
      </c>
      <c r="AW45" s="202">
        <f>'Python Migration Matrix'!AW45 * ('Out-Mig Pop Extrapolation'!$CH45 / 'Out-Mig Pop Extrapolation'!$CG45)</f>
        <v>57.775668005603002</v>
      </c>
      <c r="AX45" s="202">
        <f>'Python Migration Matrix'!AX45 * ('Out-Mig Pop Extrapolation'!$CH45 / 'Out-Mig Pop Extrapolation'!$CG45)</f>
        <v>163.69772601587516</v>
      </c>
      <c r="AY45" s="202">
        <f>'Python Migration Matrix'!AY45 * ('Out-Mig Pop Extrapolation'!$CH45 / 'Out-Mig Pop Extrapolation'!$CG45)</f>
        <v>0</v>
      </c>
      <c r="AZ45" s="202">
        <f>'Python Migration Matrix'!AZ45 * ('Out-Mig Pop Extrapolation'!$CH45 / 'Out-Mig Pop Extrapolation'!$CG45)</f>
        <v>19.258556001867667</v>
      </c>
      <c r="BA45" s="202">
        <f>'Python Migration Matrix'!BA45 * ('Out-Mig Pop Extrapolation'!$CH45 / 'Out-Mig Pop Extrapolation'!$CG45)</f>
        <v>9.6292780009338337</v>
      </c>
      <c r="BB45" s="202">
        <f>'Python Migration Matrix'!BB45 * ('Out-Mig Pop Extrapolation'!$CH45 / 'Out-Mig Pop Extrapolation'!$CG45)</f>
        <v>221.47339402147819</v>
      </c>
      <c r="BC45" s="202">
        <f>'Python Migration Matrix'!BC45 * ('Out-Mig Pop Extrapolation'!$CH45 / 'Out-Mig Pop Extrapolation'!$CG45)</f>
        <v>240.73195002334583</v>
      </c>
      <c r="BD45" s="202">
        <f>'Python Migration Matrix'!BD45 * ('Out-Mig Pop Extrapolation'!$CH45 / 'Out-Mig Pop Extrapolation'!$CG45)</f>
        <v>192.58556001867669</v>
      </c>
      <c r="BE45" s="202">
        <f>'Python Migration Matrix'!BE45 * ('Out-Mig Pop Extrapolation'!$CH45 / 'Out-Mig Pop Extrapolation'!$CG45)</f>
        <v>182.95628201774284</v>
      </c>
      <c r="BF45" s="202">
        <f>'Python Migration Matrix'!BF45 * ('Out-Mig Pop Extrapolation'!$CH45 / 'Out-Mig Pop Extrapolation'!$CG45)</f>
        <v>0</v>
      </c>
      <c r="BG45" s="202">
        <f>'Python Migration Matrix'!BG45 * ('Out-Mig Pop Extrapolation'!$CH45 / 'Out-Mig Pop Extrapolation'!$CG45)</f>
        <v>625.90307006069918</v>
      </c>
      <c r="BH45" s="202">
        <f>'Python Migration Matrix'!BH45 * ('Out-Mig Pop Extrapolation'!$CH45 / 'Out-Mig Pop Extrapolation'!$CG45)</f>
        <v>38.517112003735335</v>
      </c>
      <c r="BI45" s="202">
        <f>'Python Migration Matrix'!BI45 * ('Out-Mig Pop Extrapolation'!$CH45 / 'Out-Mig Pop Extrapolation'!$CG45)</f>
        <v>0</v>
      </c>
      <c r="BJ45" s="202">
        <f>'Python Migration Matrix'!BJ45 * ('Out-Mig Pop Extrapolation'!$CH45 / 'Out-Mig Pop Extrapolation'!$CG45)</f>
        <v>9.6292780009338337</v>
      </c>
      <c r="BK45" s="202">
        <f>'Python Migration Matrix'!BK45 * ('Out-Mig Pop Extrapolation'!$CH45 / 'Out-Mig Pop Extrapolation'!$CG45)</f>
        <v>0</v>
      </c>
      <c r="BL45" s="202">
        <f>'Python Migration Matrix'!BL45 * ('Out-Mig Pop Extrapolation'!$CH45 / 'Out-Mig Pop Extrapolation'!$CG45)</f>
        <v>163.69772601587516</v>
      </c>
      <c r="BM45" s="202">
        <f>'Python Migration Matrix'!BM45 * ('Out-Mig Pop Extrapolation'!$CH45 / 'Out-Mig Pop Extrapolation'!$CG45)</f>
        <v>0</v>
      </c>
      <c r="BN45" s="202">
        <f>'Python Migration Matrix'!BN45 * ('Out-Mig Pop Extrapolation'!$CH45 / 'Out-Mig Pop Extrapolation'!$CG45)</f>
        <v>57.775668005603002</v>
      </c>
      <c r="BO45" s="202">
        <f>'Python Migration Matrix'!BO45 * ('Out-Mig Pop Extrapolation'!$CH45 / 'Out-Mig Pop Extrapolation'!$CG45)</f>
        <v>0</v>
      </c>
      <c r="BP45" s="202">
        <f>'Python Migration Matrix'!BP45 * ('Out-Mig Pop Extrapolation'!$CH45 / 'Out-Mig Pop Extrapolation'!$CG45)</f>
        <v>48.146390004669172</v>
      </c>
      <c r="BQ45" s="202">
        <f>'Python Migration Matrix'!BQ45 * ('Out-Mig Pop Extrapolation'!$CH45 / 'Out-Mig Pop Extrapolation'!$CG45)</f>
        <v>9.6292780009338337</v>
      </c>
      <c r="BR45" s="202">
        <f>'Python Migration Matrix'!BR45 * ('Out-Mig Pop Extrapolation'!$CH45 / 'Out-Mig Pop Extrapolation'!$CG45)</f>
        <v>0</v>
      </c>
      <c r="BS45" s="202">
        <f>'Python Migration Matrix'!BS45 * ('Out-Mig Pop Extrapolation'!$CH45 / 'Out-Mig Pop Extrapolation'!$CG45)</f>
        <v>0</v>
      </c>
      <c r="BT45" s="202">
        <f>'Python Migration Matrix'!BT45 * ('Out-Mig Pop Extrapolation'!$CH45 / 'Out-Mig Pop Extrapolation'!$CG45)</f>
        <v>154.06844801494134</v>
      </c>
      <c r="BU45" s="202">
        <f>'Python Migration Matrix'!BU45 * ('Out-Mig Pop Extrapolation'!$CH45 / 'Out-Mig Pop Extrapolation'!$CG45)</f>
        <v>57.775668005603002</v>
      </c>
      <c r="BV45" s="202">
        <f>'Python Migration Matrix'!BV45 * ('Out-Mig Pop Extrapolation'!$CH45 / 'Out-Mig Pop Extrapolation'!$CG45)</f>
        <v>221.47339402147819</v>
      </c>
      <c r="BW45" s="202">
        <f>'Python Migration Matrix'!BW45 * ('Out-Mig Pop Extrapolation'!$CH45 / 'Out-Mig Pop Extrapolation'!$CG45)</f>
        <v>1791.0457081736931</v>
      </c>
      <c r="BX45" s="202">
        <f>'Python Migration Matrix'!BX45 * ('Out-Mig Pop Extrapolation'!$CH45 / 'Out-Mig Pop Extrapolation'!$CG45)</f>
        <v>914.78141008871421</v>
      </c>
      <c r="BY45" s="202">
        <f>'Python Migration Matrix'!BY45 * ('Out-Mig Pop Extrapolation'!$CH45 / 'Out-Mig Pop Extrapolation'!$CG45)</f>
        <v>1694.7529281643547</v>
      </c>
      <c r="BZ45" s="202">
        <f>'Python Migration Matrix'!BZ45 * ('Out-Mig Pop Extrapolation'!$CH45 / 'Out-Mig Pop Extrapolation'!$CG45)</f>
        <v>0</v>
      </c>
      <c r="CA45" s="202">
        <f>'Python Migration Matrix'!CA45 * ('Out-Mig Pop Extrapolation'!$CH45 / 'Out-Mig Pop Extrapolation'!$CG45)</f>
        <v>0</v>
      </c>
      <c r="CB45" s="202">
        <f>'Python Migration Matrix'!CB45 * ('Out-Mig Pop Extrapolation'!$CH45 / 'Out-Mig Pop Extrapolation'!$CG45)</f>
        <v>231.10267202241201</v>
      </c>
      <c r="CC45" s="202">
        <f>'Python Migration Matrix'!CC45 * ('Out-Mig Pop Extrapolation'!$CH45 / 'Out-Mig Pop Extrapolation'!$CG45)</f>
        <v>0</v>
      </c>
      <c r="CD45" s="202">
        <f>'Python Migration Matrix'!CD45 * ('Out-Mig Pop Extrapolation'!$CH45 / 'Out-Mig Pop Extrapolation'!$CG45)</f>
        <v>0</v>
      </c>
      <c r="CE45" s="202">
        <f>'Python Migration Matrix'!CE45 * ('Out-Mig Pop Extrapolation'!$CH45 / 'Out-Mig Pop Extrapolation'!$CG45)</f>
        <v>28.887834002801501</v>
      </c>
      <c r="CF45" s="202">
        <f>'Python Migration Matrix'!CF45 * ('Out-Mig Pop Extrapolation'!$CH45 / 'Out-Mig Pop Extrapolation'!$CG45)</f>
        <v>491.09317804762554</v>
      </c>
      <c r="CG45" s="202">
        <v>301981</v>
      </c>
      <c r="CH45" s="205">
        <v>2907859</v>
      </c>
    </row>
    <row r="46" spans="1:86">
      <c r="A46" s="166" t="s">
        <v>2222</v>
      </c>
      <c r="B46" s="202">
        <f>'Python Migration Matrix'!B46 * ('Out-Mig Pop Extrapolation'!$CH46 / 'Out-Mig Pop Extrapolation'!$CG46)</f>
        <v>0</v>
      </c>
      <c r="C46" s="202">
        <f>'Python Migration Matrix'!C46 * ('Out-Mig Pop Extrapolation'!$CH46 / 'Out-Mig Pop Extrapolation'!$CG46)</f>
        <v>78.884539337553448</v>
      </c>
      <c r="D46" s="202">
        <f>'Python Migration Matrix'!D46 * ('Out-Mig Pop Extrapolation'!$CH46 / 'Out-Mig Pop Extrapolation'!$CG46)</f>
        <v>29.581702251582541</v>
      </c>
      <c r="E46" s="202">
        <f>'Python Migration Matrix'!E46 * ('Out-Mig Pop Extrapolation'!$CH46 / 'Out-Mig Pop Extrapolation'!$CG46)</f>
        <v>78.884539337553448</v>
      </c>
      <c r="F46" s="202">
        <f>'Python Migration Matrix'!F46 * ('Out-Mig Pop Extrapolation'!$CH46 / 'Out-Mig Pop Extrapolation'!$CG46)</f>
        <v>39.442269668776724</v>
      </c>
      <c r="G46" s="202">
        <f>'Python Migration Matrix'!G46 * ('Out-Mig Pop Extrapolation'!$CH46 / 'Out-Mig Pop Extrapolation'!$CG46)</f>
        <v>78.884539337553448</v>
      </c>
      <c r="H46" s="202">
        <f>'Python Migration Matrix'!H46 * ('Out-Mig Pop Extrapolation'!$CH46 / 'Out-Mig Pop Extrapolation'!$CG46)</f>
        <v>118.32680900633017</v>
      </c>
      <c r="I46" s="202">
        <f>'Python Migration Matrix'!I46 * ('Out-Mig Pop Extrapolation'!$CH46 / 'Out-Mig Pop Extrapolation'!$CG46)</f>
        <v>59.163404503165083</v>
      </c>
      <c r="J46" s="202">
        <f>'Python Migration Matrix'!J46 * ('Out-Mig Pop Extrapolation'!$CH46 / 'Out-Mig Pop Extrapolation'!$CG46)</f>
        <v>0</v>
      </c>
      <c r="K46" s="202">
        <f>'Python Migration Matrix'!K46 * ('Out-Mig Pop Extrapolation'!$CH46 / 'Out-Mig Pop Extrapolation'!$CG46)</f>
        <v>88.745106754747624</v>
      </c>
      <c r="L46" s="202">
        <f>'Python Migration Matrix'!L46 * ('Out-Mig Pop Extrapolation'!$CH46 / 'Out-Mig Pop Extrapolation'!$CG46)</f>
        <v>78.884539337553448</v>
      </c>
      <c r="M46" s="202">
        <f>'Python Migration Matrix'!M46 * ('Out-Mig Pop Extrapolation'!$CH46 / 'Out-Mig Pop Extrapolation'!$CG46)</f>
        <v>325.398724767408</v>
      </c>
      <c r="N46" s="202">
        <f>'Python Migration Matrix'!N46 * ('Out-Mig Pop Extrapolation'!$CH46 / 'Out-Mig Pop Extrapolation'!$CG46)</f>
        <v>108.46624158913599</v>
      </c>
      <c r="O46" s="202">
        <f>'Python Migration Matrix'!O46 * ('Out-Mig Pop Extrapolation'!$CH46 / 'Out-Mig Pop Extrapolation'!$CG46)</f>
        <v>207.0719157610778</v>
      </c>
      <c r="P46" s="202">
        <f>'Python Migration Matrix'!P46 * ('Out-Mig Pop Extrapolation'!$CH46 / 'Out-Mig Pop Extrapolation'!$CG46)</f>
        <v>69.023971920359273</v>
      </c>
      <c r="Q46" s="202">
        <f>'Python Migration Matrix'!Q46 * ('Out-Mig Pop Extrapolation'!$CH46 / 'Out-Mig Pop Extrapolation'!$CG46)</f>
        <v>0</v>
      </c>
      <c r="R46" s="202">
        <f>'Python Migration Matrix'!R46 * ('Out-Mig Pop Extrapolation'!$CH46 / 'Out-Mig Pop Extrapolation'!$CG46)</f>
        <v>59.163404503165083</v>
      </c>
      <c r="S46" s="202">
        <f>'Python Migration Matrix'!S46 * ('Out-Mig Pop Extrapolation'!$CH46 / 'Out-Mig Pop Extrapolation'!$CG46)</f>
        <v>0</v>
      </c>
      <c r="T46" s="202">
        <f>'Python Migration Matrix'!T46 * ('Out-Mig Pop Extrapolation'!$CH46 / 'Out-Mig Pop Extrapolation'!$CG46)</f>
        <v>9.8605674171941811</v>
      </c>
      <c r="U46" s="202">
        <f>'Python Migration Matrix'!U46 * ('Out-Mig Pop Extrapolation'!$CH46 / 'Out-Mig Pop Extrapolation'!$CG46)</f>
        <v>0</v>
      </c>
      <c r="V46" s="202">
        <f>'Python Migration Matrix'!V46 * ('Out-Mig Pop Extrapolation'!$CH46 / 'Out-Mig Pop Extrapolation'!$CG46)</f>
        <v>305.67758993301959</v>
      </c>
      <c r="W46" s="202">
        <f>'Python Migration Matrix'!W46 * ('Out-Mig Pop Extrapolation'!$CH46 / 'Out-Mig Pop Extrapolation'!$CG46)</f>
        <v>2701.7954723112057</v>
      </c>
      <c r="X46" s="202">
        <f>'Python Migration Matrix'!X46 * ('Out-Mig Pop Extrapolation'!$CH46 / 'Out-Mig Pop Extrapolation'!$CG46)</f>
        <v>39.442269668776724</v>
      </c>
      <c r="Y46" s="202">
        <f>'Python Migration Matrix'!Y46 * ('Out-Mig Pop Extrapolation'!$CH46 / 'Out-Mig Pop Extrapolation'!$CG46)</f>
        <v>187.35078092668945</v>
      </c>
      <c r="Z46" s="202">
        <f>'Python Migration Matrix'!Z46 * ('Out-Mig Pop Extrapolation'!$CH46 / 'Out-Mig Pop Extrapolation'!$CG46)</f>
        <v>39.442269668776724</v>
      </c>
      <c r="AA46" s="202">
        <f>'Python Migration Matrix'!AA46 * ('Out-Mig Pop Extrapolation'!$CH46 / 'Out-Mig Pop Extrapolation'!$CG46)</f>
        <v>0</v>
      </c>
      <c r="AB46" s="202">
        <f>'Python Migration Matrix'!AB46 * ('Out-Mig Pop Extrapolation'!$CH46 / 'Out-Mig Pop Extrapolation'!$CG46)</f>
        <v>0</v>
      </c>
      <c r="AC46" s="202">
        <f>'Python Migration Matrix'!AC46 * ('Out-Mig Pop Extrapolation'!$CH46 / 'Out-Mig Pop Extrapolation'!$CG46)</f>
        <v>0</v>
      </c>
      <c r="AD46" s="202">
        <f>'Python Migration Matrix'!AD46 * ('Out-Mig Pop Extrapolation'!$CH46 / 'Out-Mig Pop Extrapolation'!$CG46)</f>
        <v>9.8605674171941811</v>
      </c>
      <c r="AE46" s="202">
        <f>'Python Migration Matrix'!AE46 * ('Out-Mig Pop Extrapolation'!$CH46 / 'Out-Mig Pop Extrapolation'!$CG46)</f>
        <v>374.70156185337891</v>
      </c>
      <c r="AF46" s="202">
        <f>'Python Migration Matrix'!AF46 * ('Out-Mig Pop Extrapolation'!$CH46 / 'Out-Mig Pop Extrapolation'!$CG46)</f>
        <v>0</v>
      </c>
      <c r="AG46" s="202">
        <f>'Python Migration Matrix'!AG46 * ('Out-Mig Pop Extrapolation'!$CH46 / 'Out-Mig Pop Extrapolation'!$CG46)</f>
        <v>0</v>
      </c>
      <c r="AH46" s="202">
        <f>'Python Migration Matrix'!AH46 * ('Out-Mig Pop Extrapolation'!$CH46 / 'Out-Mig Pop Extrapolation'!$CG46)</f>
        <v>39.442269668776724</v>
      </c>
      <c r="AI46" s="202">
        <f>'Python Migration Matrix'!AI46 * ('Out-Mig Pop Extrapolation'!$CH46 / 'Out-Mig Pop Extrapolation'!$CG46)</f>
        <v>276.09588768143709</v>
      </c>
      <c r="AJ46" s="202">
        <f>'Python Migration Matrix'!AJ46 * ('Out-Mig Pop Extrapolation'!$CH46 / 'Out-Mig Pop Extrapolation'!$CG46)</f>
        <v>157.7690786751069</v>
      </c>
      <c r="AK46" s="202">
        <f>'Python Migration Matrix'!AK46 * ('Out-Mig Pop Extrapolation'!$CH46 / 'Out-Mig Pop Extrapolation'!$CG46)</f>
        <v>0</v>
      </c>
      <c r="AL46" s="202">
        <f>'Python Migration Matrix'!AL46 * ('Out-Mig Pop Extrapolation'!$CH46 / 'Out-Mig Pop Extrapolation'!$CG46)</f>
        <v>197.21134834388363</v>
      </c>
      <c r="AM46" s="202">
        <f>'Python Migration Matrix'!AM46 * ('Out-Mig Pop Extrapolation'!$CH46 / 'Out-Mig Pop Extrapolation'!$CG46)</f>
        <v>0</v>
      </c>
      <c r="AN46" s="202">
        <f>'Python Migration Matrix'!AN46 * ('Out-Mig Pop Extrapolation'!$CH46 / 'Out-Mig Pop Extrapolation'!$CG46)</f>
        <v>946.61447205064133</v>
      </c>
      <c r="AO46" s="202">
        <f>'Python Migration Matrix'!AO46 * ('Out-Mig Pop Extrapolation'!$CH46 / 'Out-Mig Pop Extrapolation'!$CG46)</f>
        <v>29.581702251582541</v>
      </c>
      <c r="AP46" s="202">
        <f>'Python Migration Matrix'!AP46 * ('Out-Mig Pop Extrapolation'!$CH46 / 'Out-Mig Pop Extrapolation'!$CG46)</f>
        <v>69.023971920359273</v>
      </c>
      <c r="AQ46" s="202">
        <f>'Python Migration Matrix'!AQ46 * ('Out-Mig Pop Extrapolation'!$CH46 / 'Out-Mig Pop Extrapolation'!$CG46)</f>
        <v>226.79305059546616</v>
      </c>
      <c r="AR46" s="202">
        <f>'Python Migration Matrix'!AR46 * ('Out-Mig Pop Extrapolation'!$CH46 / 'Out-Mig Pop Extrapolation'!$CG46)</f>
        <v>128.18737642352434</v>
      </c>
      <c r="AS46" s="202">
        <f>'Python Migration Matrix'!AS46 * ('Out-Mig Pop Extrapolation'!$CH46 / 'Out-Mig Pop Extrapolation'!$CG46)</f>
        <v>0</v>
      </c>
      <c r="AT46" s="202">
        <f>'Python Migration Matrix'!AT46 * ('Out-Mig Pop Extrapolation'!$CH46 / 'Out-Mig Pop Extrapolation'!$CG46)</f>
        <v>3194.8238431709146</v>
      </c>
      <c r="AU46" s="202">
        <f>'Python Migration Matrix'!AU46 * ('Out-Mig Pop Extrapolation'!$CH46 / 'Out-Mig Pop Extrapolation'!$CG46)</f>
        <v>15500.811979829252</v>
      </c>
      <c r="AV46" s="202">
        <f>'Python Migration Matrix'!AV46 * ('Out-Mig Pop Extrapolation'!$CH46 / 'Out-Mig Pop Extrapolation'!$CG46)</f>
        <v>108.46624158913599</v>
      </c>
      <c r="AW46" s="202">
        <f>'Python Migration Matrix'!AW46 * ('Out-Mig Pop Extrapolation'!$CH46 / 'Out-Mig Pop Extrapolation'!$CG46)</f>
        <v>0</v>
      </c>
      <c r="AX46" s="202">
        <f>'Python Migration Matrix'!AX46 * ('Out-Mig Pop Extrapolation'!$CH46 / 'Out-Mig Pop Extrapolation'!$CG46)</f>
        <v>98.605674171941814</v>
      </c>
      <c r="AY46" s="202">
        <f>'Python Migration Matrix'!AY46 * ('Out-Mig Pop Extrapolation'!$CH46 / 'Out-Mig Pop Extrapolation'!$CG46)</f>
        <v>0</v>
      </c>
      <c r="AZ46" s="202">
        <f>'Python Migration Matrix'!AZ46 * ('Out-Mig Pop Extrapolation'!$CH46 / 'Out-Mig Pop Extrapolation'!$CG46)</f>
        <v>9.8605674171941811</v>
      </c>
      <c r="BA46" s="202">
        <f>'Python Migration Matrix'!BA46 * ('Out-Mig Pop Extrapolation'!$CH46 / 'Out-Mig Pop Extrapolation'!$CG46)</f>
        <v>0</v>
      </c>
      <c r="BB46" s="202">
        <f>'Python Migration Matrix'!BB46 * ('Out-Mig Pop Extrapolation'!$CH46 / 'Out-Mig Pop Extrapolation'!$CG46)</f>
        <v>157.7690786751069</v>
      </c>
      <c r="BC46" s="202">
        <f>'Python Migration Matrix'!BC46 * ('Out-Mig Pop Extrapolation'!$CH46 / 'Out-Mig Pop Extrapolation'!$CG46)</f>
        <v>98.605674171941814</v>
      </c>
      <c r="BD46" s="202">
        <f>'Python Migration Matrix'!BD46 * ('Out-Mig Pop Extrapolation'!$CH46 / 'Out-Mig Pop Extrapolation'!$CG46)</f>
        <v>88.745106754747624</v>
      </c>
      <c r="BE46" s="202">
        <f>'Python Migration Matrix'!BE46 * ('Out-Mig Pop Extrapolation'!$CH46 / 'Out-Mig Pop Extrapolation'!$CG46)</f>
        <v>157.7690786751069</v>
      </c>
      <c r="BF46" s="202">
        <f>'Python Migration Matrix'!BF46 * ('Out-Mig Pop Extrapolation'!$CH46 / 'Out-Mig Pop Extrapolation'!$CG46)</f>
        <v>19.721134834388362</v>
      </c>
      <c r="BG46" s="202">
        <f>'Python Migration Matrix'!BG46 * ('Out-Mig Pop Extrapolation'!$CH46 / 'Out-Mig Pop Extrapolation'!$CG46)</f>
        <v>453.58610119093231</v>
      </c>
      <c r="BH46" s="202">
        <f>'Python Migration Matrix'!BH46 * ('Out-Mig Pop Extrapolation'!$CH46 / 'Out-Mig Pop Extrapolation'!$CG46)</f>
        <v>19.721134834388362</v>
      </c>
      <c r="BI46" s="202">
        <f>'Python Migration Matrix'!BI46 * ('Out-Mig Pop Extrapolation'!$CH46 / 'Out-Mig Pop Extrapolation'!$CG46)</f>
        <v>98.605674171941814</v>
      </c>
      <c r="BJ46" s="202">
        <f>'Python Migration Matrix'!BJ46 * ('Out-Mig Pop Extrapolation'!$CH46 / 'Out-Mig Pop Extrapolation'!$CG46)</f>
        <v>305.67758993301959</v>
      </c>
      <c r="BK46" s="202">
        <f>'Python Migration Matrix'!BK46 * ('Out-Mig Pop Extrapolation'!$CH46 / 'Out-Mig Pop Extrapolation'!$CG46)</f>
        <v>9.8605674171941811</v>
      </c>
      <c r="BL46" s="202">
        <f>'Python Migration Matrix'!BL46 * ('Out-Mig Pop Extrapolation'!$CH46 / 'Out-Mig Pop Extrapolation'!$CG46)</f>
        <v>118.32680900633017</v>
      </c>
      <c r="BM46" s="202">
        <f>'Python Migration Matrix'!BM46 * ('Out-Mig Pop Extrapolation'!$CH46 / 'Out-Mig Pop Extrapolation'!$CG46)</f>
        <v>9.8605674171941811</v>
      </c>
      <c r="BN46" s="202">
        <f>'Python Migration Matrix'!BN46 * ('Out-Mig Pop Extrapolation'!$CH46 / 'Out-Mig Pop Extrapolation'!$CG46)</f>
        <v>39.442269668776724</v>
      </c>
      <c r="BO46" s="202">
        <f>'Python Migration Matrix'!BO46 * ('Out-Mig Pop Extrapolation'!$CH46 / 'Out-Mig Pop Extrapolation'!$CG46)</f>
        <v>39.442269668776724</v>
      </c>
      <c r="BP46" s="202">
        <f>'Python Migration Matrix'!BP46 * ('Out-Mig Pop Extrapolation'!$CH46 / 'Out-Mig Pop Extrapolation'!$CG46)</f>
        <v>59.163404503165083</v>
      </c>
      <c r="BQ46" s="202">
        <f>'Python Migration Matrix'!BQ46 * ('Out-Mig Pop Extrapolation'!$CH46 / 'Out-Mig Pop Extrapolation'!$CG46)</f>
        <v>88.745106754747624</v>
      </c>
      <c r="BR46" s="202">
        <f>'Python Migration Matrix'!BR46 * ('Out-Mig Pop Extrapolation'!$CH46 / 'Out-Mig Pop Extrapolation'!$CG46)</f>
        <v>0</v>
      </c>
      <c r="BS46" s="202">
        <f>'Python Migration Matrix'!BS46 * ('Out-Mig Pop Extrapolation'!$CH46 / 'Out-Mig Pop Extrapolation'!$CG46)</f>
        <v>0</v>
      </c>
      <c r="BT46" s="202">
        <f>'Python Migration Matrix'!BT46 * ('Out-Mig Pop Extrapolation'!$CH46 / 'Out-Mig Pop Extrapolation'!$CG46)</f>
        <v>19.721134834388362</v>
      </c>
      <c r="BU46" s="202">
        <f>'Python Migration Matrix'!BU46 * ('Out-Mig Pop Extrapolation'!$CH46 / 'Out-Mig Pop Extrapolation'!$CG46)</f>
        <v>354.9804270189905</v>
      </c>
      <c r="BV46" s="202">
        <f>'Python Migration Matrix'!BV46 * ('Out-Mig Pop Extrapolation'!$CH46 / 'Out-Mig Pop Extrapolation'!$CG46)</f>
        <v>986.05674171941814</v>
      </c>
      <c r="BW46" s="202">
        <f>'Python Migration Matrix'!BW46 * ('Out-Mig Pop Extrapolation'!$CH46 / 'Out-Mig Pop Extrapolation'!$CG46)</f>
        <v>838.14823046150536</v>
      </c>
      <c r="BX46" s="202">
        <f>'Python Migration Matrix'!BX46 * ('Out-Mig Pop Extrapolation'!$CH46 / 'Out-Mig Pop Extrapolation'!$CG46)</f>
        <v>483.16780344251487</v>
      </c>
      <c r="BY46" s="202">
        <f>'Python Migration Matrix'!BY46 * ('Out-Mig Pop Extrapolation'!$CH46 / 'Out-Mig Pop Extrapolation'!$CG46)</f>
        <v>1173.4075226461075</v>
      </c>
      <c r="BZ46" s="202">
        <f>'Python Migration Matrix'!BZ46 * ('Out-Mig Pop Extrapolation'!$CH46 / 'Out-Mig Pop Extrapolation'!$CG46)</f>
        <v>0</v>
      </c>
      <c r="CA46" s="202">
        <f>'Python Migration Matrix'!CA46 * ('Out-Mig Pop Extrapolation'!$CH46 / 'Out-Mig Pop Extrapolation'!$CG46)</f>
        <v>0</v>
      </c>
      <c r="CB46" s="202">
        <f>'Python Migration Matrix'!CB46 * ('Out-Mig Pop Extrapolation'!$CH46 / 'Out-Mig Pop Extrapolation'!$CG46)</f>
        <v>0</v>
      </c>
      <c r="CC46" s="202">
        <f>'Python Migration Matrix'!CC46 * ('Out-Mig Pop Extrapolation'!$CH46 / 'Out-Mig Pop Extrapolation'!$CG46)</f>
        <v>29.581702251582541</v>
      </c>
      <c r="CD46" s="202">
        <f>'Python Migration Matrix'!CD46 * ('Out-Mig Pop Extrapolation'!$CH46 / 'Out-Mig Pop Extrapolation'!$CG46)</f>
        <v>0</v>
      </c>
      <c r="CE46" s="202">
        <f>'Python Migration Matrix'!CE46 * ('Out-Mig Pop Extrapolation'!$CH46 / 'Out-Mig Pop Extrapolation'!$CG46)</f>
        <v>0</v>
      </c>
      <c r="CF46" s="202">
        <f>'Python Migration Matrix'!CF46 * ('Out-Mig Pop Extrapolation'!$CH46 / 'Out-Mig Pop Extrapolation'!$CG46)</f>
        <v>473.30723602532066</v>
      </c>
      <c r="CG46" s="202">
        <v>130486</v>
      </c>
      <c r="CH46" s="250">
        <v>1286666</v>
      </c>
    </row>
    <row r="47" spans="1:86">
      <c r="A47" s="166" t="s">
        <v>2223</v>
      </c>
      <c r="B47" s="202">
        <f>'Python Migration Matrix'!B47 * ('Out-Mig Pop Extrapolation'!$CH47 / 'Out-Mig Pop Extrapolation'!$CG47)</f>
        <v>0</v>
      </c>
      <c r="C47" s="202">
        <f>'Python Migration Matrix'!C47 * ('Out-Mig Pop Extrapolation'!$CH47 / 'Out-Mig Pop Extrapolation'!$CG47)</f>
        <v>50.449912386781506</v>
      </c>
      <c r="D47" s="202">
        <f>'Python Migration Matrix'!D47 * ('Out-Mig Pop Extrapolation'!$CH47 / 'Out-Mig Pop Extrapolation'!$CG47)</f>
        <v>282.51950936597643</v>
      </c>
      <c r="E47" s="202">
        <f>'Python Migration Matrix'!E47 * ('Out-Mig Pop Extrapolation'!$CH47 / 'Out-Mig Pop Extrapolation'!$CG47)</f>
        <v>20.179964954712602</v>
      </c>
      <c r="F47" s="202">
        <f>'Python Migration Matrix'!F47 * ('Out-Mig Pop Extrapolation'!$CH47 / 'Out-Mig Pop Extrapolation'!$CG47)</f>
        <v>10.089982477356301</v>
      </c>
      <c r="G47" s="202">
        <f>'Python Migration Matrix'!G47 * ('Out-Mig Pop Extrapolation'!$CH47 / 'Out-Mig Pop Extrapolation'!$CG47)</f>
        <v>121.07978972827561</v>
      </c>
      <c r="H47" s="202">
        <f>'Python Migration Matrix'!H47 * ('Out-Mig Pop Extrapolation'!$CH47 / 'Out-Mig Pop Extrapolation'!$CG47)</f>
        <v>20.179964954712602</v>
      </c>
      <c r="I47" s="202">
        <f>'Python Migration Matrix'!I47 * ('Out-Mig Pop Extrapolation'!$CH47 / 'Out-Mig Pop Extrapolation'!$CG47)</f>
        <v>0</v>
      </c>
      <c r="J47" s="202">
        <f>'Python Migration Matrix'!J47 * ('Out-Mig Pop Extrapolation'!$CH47 / 'Out-Mig Pop Extrapolation'!$CG47)</f>
        <v>0</v>
      </c>
      <c r="K47" s="202">
        <f>'Python Migration Matrix'!K47 * ('Out-Mig Pop Extrapolation'!$CH47 / 'Out-Mig Pop Extrapolation'!$CG47)</f>
        <v>60.539894864137807</v>
      </c>
      <c r="L47" s="202">
        <f>'Python Migration Matrix'!L47 * ('Out-Mig Pop Extrapolation'!$CH47 / 'Out-Mig Pop Extrapolation'!$CG47)</f>
        <v>20.179964954712602</v>
      </c>
      <c r="M47" s="202">
        <f>'Python Migration Matrix'!M47 * ('Out-Mig Pop Extrapolation'!$CH47 / 'Out-Mig Pop Extrapolation'!$CG47)</f>
        <v>70.629877341494108</v>
      </c>
      <c r="N47" s="202">
        <f>'Python Migration Matrix'!N47 * ('Out-Mig Pop Extrapolation'!$CH47 / 'Out-Mig Pop Extrapolation'!$CG47)</f>
        <v>918.18840543942338</v>
      </c>
      <c r="O47" s="202">
        <f>'Python Migration Matrix'!O47 * ('Out-Mig Pop Extrapolation'!$CH47 / 'Out-Mig Pop Extrapolation'!$CG47)</f>
        <v>10.089982477356301</v>
      </c>
      <c r="P47" s="202">
        <f>'Python Migration Matrix'!P47 * ('Out-Mig Pop Extrapolation'!$CH47 / 'Out-Mig Pop Extrapolation'!$CG47)</f>
        <v>80.719859818850409</v>
      </c>
      <c r="Q47" s="202">
        <f>'Python Migration Matrix'!Q47 * ('Out-Mig Pop Extrapolation'!$CH47 / 'Out-Mig Pop Extrapolation'!$CG47)</f>
        <v>0</v>
      </c>
      <c r="R47" s="202">
        <f>'Python Migration Matrix'!R47 * ('Out-Mig Pop Extrapolation'!$CH47 / 'Out-Mig Pop Extrapolation'!$CG47)</f>
        <v>70.629877341494108</v>
      </c>
      <c r="S47" s="202">
        <f>'Python Migration Matrix'!S47 * ('Out-Mig Pop Extrapolation'!$CH47 / 'Out-Mig Pop Extrapolation'!$CG47)</f>
        <v>10.089982477356301</v>
      </c>
      <c r="T47" s="202">
        <f>'Python Migration Matrix'!T47 * ('Out-Mig Pop Extrapolation'!$CH47 / 'Out-Mig Pop Extrapolation'!$CG47)</f>
        <v>30.269947432068903</v>
      </c>
      <c r="U47" s="202">
        <f>'Python Migration Matrix'!U47 * ('Out-Mig Pop Extrapolation'!$CH47 / 'Out-Mig Pop Extrapolation'!$CG47)</f>
        <v>0</v>
      </c>
      <c r="V47" s="202">
        <f>'Python Migration Matrix'!V47 * ('Out-Mig Pop Extrapolation'!$CH47 / 'Out-Mig Pop Extrapolation'!$CG47)</f>
        <v>232.06959697919493</v>
      </c>
      <c r="W47" s="202">
        <f>'Python Migration Matrix'!W47 * ('Out-Mig Pop Extrapolation'!$CH47 / 'Out-Mig Pop Extrapolation'!$CG47)</f>
        <v>242.15957945655123</v>
      </c>
      <c r="X47" s="202">
        <f>'Python Migration Matrix'!X47 * ('Out-Mig Pop Extrapolation'!$CH47 / 'Out-Mig Pop Extrapolation'!$CG47)</f>
        <v>676.02882598287215</v>
      </c>
      <c r="Y47" s="202">
        <f>'Python Migration Matrix'!Y47 * ('Out-Mig Pop Extrapolation'!$CH47 / 'Out-Mig Pop Extrapolation'!$CG47)</f>
        <v>3904.8232187368885</v>
      </c>
      <c r="Z47" s="202">
        <f>'Python Migration Matrix'!Z47 * ('Out-Mig Pop Extrapolation'!$CH47 / 'Out-Mig Pop Extrapolation'!$CG47)</f>
        <v>70.629877341494108</v>
      </c>
      <c r="AA47" s="202">
        <f>'Python Migration Matrix'!AA47 * ('Out-Mig Pop Extrapolation'!$CH47 / 'Out-Mig Pop Extrapolation'!$CG47)</f>
        <v>0</v>
      </c>
      <c r="AB47" s="202">
        <f>'Python Migration Matrix'!AB47 * ('Out-Mig Pop Extrapolation'!$CH47 / 'Out-Mig Pop Extrapolation'!$CG47)</f>
        <v>0</v>
      </c>
      <c r="AC47" s="202">
        <f>'Python Migration Matrix'!AC47 * ('Out-Mig Pop Extrapolation'!$CH47 / 'Out-Mig Pop Extrapolation'!$CG47)</f>
        <v>50.449912386781506</v>
      </c>
      <c r="AD47" s="202">
        <f>'Python Migration Matrix'!AD47 * ('Out-Mig Pop Extrapolation'!$CH47 / 'Out-Mig Pop Extrapolation'!$CG47)</f>
        <v>30.269947432068903</v>
      </c>
      <c r="AE47" s="202">
        <f>'Python Migration Matrix'!AE47 * ('Out-Mig Pop Extrapolation'!$CH47 / 'Out-Mig Pop Extrapolation'!$CG47)</f>
        <v>201.79964954712602</v>
      </c>
      <c r="AF47" s="202">
        <f>'Python Migration Matrix'!AF47 * ('Out-Mig Pop Extrapolation'!$CH47 / 'Out-Mig Pop Extrapolation'!$CG47)</f>
        <v>0</v>
      </c>
      <c r="AG47" s="202">
        <f>'Python Migration Matrix'!AG47 * ('Out-Mig Pop Extrapolation'!$CH47 / 'Out-Mig Pop Extrapolation'!$CG47)</f>
        <v>0</v>
      </c>
      <c r="AH47" s="202">
        <f>'Python Migration Matrix'!AH47 * ('Out-Mig Pop Extrapolation'!$CH47 / 'Out-Mig Pop Extrapolation'!$CG47)</f>
        <v>20.179964954712602</v>
      </c>
      <c r="AI47" s="202">
        <f>'Python Migration Matrix'!AI47 * ('Out-Mig Pop Extrapolation'!$CH47 / 'Out-Mig Pop Extrapolation'!$CG47)</f>
        <v>70.629877341494108</v>
      </c>
      <c r="AJ47" s="202">
        <f>'Python Migration Matrix'!AJ47 * ('Out-Mig Pop Extrapolation'!$CH47 / 'Out-Mig Pop Extrapolation'!$CG47)</f>
        <v>20.179964954712602</v>
      </c>
      <c r="AK47" s="202">
        <f>'Python Migration Matrix'!AK47 * ('Out-Mig Pop Extrapolation'!$CH47 / 'Out-Mig Pop Extrapolation'!$CG47)</f>
        <v>423.77926404896465</v>
      </c>
      <c r="AL47" s="202">
        <f>'Python Migration Matrix'!AL47 * ('Out-Mig Pop Extrapolation'!$CH47 / 'Out-Mig Pop Extrapolation'!$CG47)</f>
        <v>50.449912386781506</v>
      </c>
      <c r="AM47" s="202">
        <f>'Python Migration Matrix'!AM47 * ('Out-Mig Pop Extrapolation'!$CH47 / 'Out-Mig Pop Extrapolation'!$CG47)</f>
        <v>1251.1578271921812</v>
      </c>
      <c r="AN47" s="202">
        <f>'Python Migration Matrix'!AN47 * ('Out-Mig Pop Extrapolation'!$CH47 / 'Out-Mig Pop Extrapolation'!$CG47)</f>
        <v>272.4295268886201</v>
      </c>
      <c r="AO47" s="202">
        <f>'Python Migration Matrix'!AO47 * ('Out-Mig Pop Extrapolation'!$CH47 / 'Out-Mig Pop Extrapolation'!$CG47)</f>
        <v>0</v>
      </c>
      <c r="AP47" s="202">
        <f>'Python Migration Matrix'!AP47 * ('Out-Mig Pop Extrapolation'!$CH47 / 'Out-Mig Pop Extrapolation'!$CG47)</f>
        <v>20.179964954712602</v>
      </c>
      <c r="AQ47" s="202">
        <f>'Python Migration Matrix'!AQ47 * ('Out-Mig Pop Extrapolation'!$CH47 / 'Out-Mig Pop Extrapolation'!$CG47)</f>
        <v>191.70966706976972</v>
      </c>
      <c r="AR47" s="202">
        <f>'Python Migration Matrix'!AR47 * ('Out-Mig Pop Extrapolation'!$CH47 / 'Out-Mig Pop Extrapolation'!$CG47)</f>
        <v>211.88963202448232</v>
      </c>
      <c r="AS47" s="202">
        <f>'Python Migration Matrix'!AS47 * ('Out-Mig Pop Extrapolation'!$CH47 / 'Out-Mig Pop Extrapolation'!$CG47)</f>
        <v>0</v>
      </c>
      <c r="AT47" s="202">
        <f>'Python Migration Matrix'!AT47 * ('Out-Mig Pop Extrapolation'!$CH47 / 'Out-Mig Pop Extrapolation'!$CG47)</f>
        <v>131.16977220563192</v>
      </c>
      <c r="AU47" s="202">
        <f>'Python Migration Matrix'!AU47 * ('Out-Mig Pop Extrapolation'!$CH47 / 'Out-Mig Pop Extrapolation'!$CG47)</f>
        <v>50.449912386781506</v>
      </c>
      <c r="AV47" s="202">
        <f>'Python Migration Matrix'!AV47 * ('Out-Mig Pop Extrapolation'!$CH47 / 'Out-Mig Pop Extrapolation'!$CG47)</f>
        <v>10291.782126903427</v>
      </c>
      <c r="AW47" s="202">
        <f>'Python Migration Matrix'!AW47 * ('Out-Mig Pop Extrapolation'!$CH47 / 'Out-Mig Pop Extrapolation'!$CG47)</f>
        <v>0</v>
      </c>
      <c r="AX47" s="202">
        <f>'Python Migration Matrix'!AX47 * ('Out-Mig Pop Extrapolation'!$CH47 / 'Out-Mig Pop Extrapolation'!$CG47)</f>
        <v>70.629877341494108</v>
      </c>
      <c r="AY47" s="202">
        <f>'Python Migration Matrix'!AY47 * ('Out-Mig Pop Extrapolation'!$CH47 / 'Out-Mig Pop Extrapolation'!$CG47)</f>
        <v>0</v>
      </c>
      <c r="AZ47" s="202">
        <f>'Python Migration Matrix'!AZ47 * ('Out-Mig Pop Extrapolation'!$CH47 / 'Out-Mig Pop Extrapolation'!$CG47)</f>
        <v>10.089982477356301</v>
      </c>
      <c r="BA47" s="202">
        <f>'Python Migration Matrix'!BA47 * ('Out-Mig Pop Extrapolation'!$CH47 / 'Out-Mig Pop Extrapolation'!$CG47)</f>
        <v>0</v>
      </c>
      <c r="BB47" s="202">
        <f>'Python Migration Matrix'!BB47 * ('Out-Mig Pop Extrapolation'!$CH47 / 'Out-Mig Pop Extrapolation'!$CG47)</f>
        <v>10.089982477356301</v>
      </c>
      <c r="BC47" s="202">
        <f>'Python Migration Matrix'!BC47 * ('Out-Mig Pop Extrapolation'!$CH47 / 'Out-Mig Pop Extrapolation'!$CG47)</f>
        <v>10.089982477356301</v>
      </c>
      <c r="BD47" s="202">
        <f>'Python Migration Matrix'!BD47 * ('Out-Mig Pop Extrapolation'!$CH47 / 'Out-Mig Pop Extrapolation'!$CG47)</f>
        <v>40.359929909425205</v>
      </c>
      <c r="BE47" s="202">
        <f>'Python Migration Matrix'!BE47 * ('Out-Mig Pop Extrapolation'!$CH47 / 'Out-Mig Pop Extrapolation'!$CG47)</f>
        <v>121.07978972827561</v>
      </c>
      <c r="BF47" s="202">
        <f>'Python Migration Matrix'!BF47 * ('Out-Mig Pop Extrapolation'!$CH47 / 'Out-Mig Pop Extrapolation'!$CG47)</f>
        <v>0</v>
      </c>
      <c r="BG47" s="202">
        <f>'Python Migration Matrix'!BG47 * ('Out-Mig Pop Extrapolation'!$CH47 / 'Out-Mig Pop Extrapolation'!$CG47)</f>
        <v>161.43971963770082</v>
      </c>
      <c r="BH47" s="202">
        <f>'Python Migration Matrix'!BH47 * ('Out-Mig Pop Extrapolation'!$CH47 / 'Out-Mig Pop Extrapolation'!$CG47)</f>
        <v>0</v>
      </c>
      <c r="BI47" s="202">
        <f>'Python Migration Matrix'!BI47 * ('Out-Mig Pop Extrapolation'!$CH47 / 'Out-Mig Pop Extrapolation'!$CG47)</f>
        <v>20.179964954712602</v>
      </c>
      <c r="BJ47" s="202">
        <f>'Python Migration Matrix'!BJ47 * ('Out-Mig Pop Extrapolation'!$CH47 / 'Out-Mig Pop Extrapolation'!$CG47)</f>
        <v>0</v>
      </c>
      <c r="BK47" s="202">
        <f>'Python Migration Matrix'!BK47 * ('Out-Mig Pop Extrapolation'!$CH47 / 'Out-Mig Pop Extrapolation'!$CG47)</f>
        <v>0</v>
      </c>
      <c r="BL47" s="202">
        <f>'Python Migration Matrix'!BL47 * ('Out-Mig Pop Extrapolation'!$CH47 / 'Out-Mig Pop Extrapolation'!$CG47)</f>
        <v>1442.8674942619512</v>
      </c>
      <c r="BM47" s="202">
        <f>'Python Migration Matrix'!BM47 * ('Out-Mig Pop Extrapolation'!$CH47 / 'Out-Mig Pop Extrapolation'!$CG47)</f>
        <v>0</v>
      </c>
      <c r="BN47" s="202">
        <f>'Python Migration Matrix'!BN47 * ('Out-Mig Pop Extrapolation'!$CH47 / 'Out-Mig Pop Extrapolation'!$CG47)</f>
        <v>857.64851057528563</v>
      </c>
      <c r="BO47" s="202">
        <f>'Python Migration Matrix'!BO47 * ('Out-Mig Pop Extrapolation'!$CH47 / 'Out-Mig Pop Extrapolation'!$CG47)</f>
        <v>10.089982477356301</v>
      </c>
      <c r="BP47" s="202">
        <f>'Python Migration Matrix'!BP47 * ('Out-Mig Pop Extrapolation'!$CH47 / 'Out-Mig Pop Extrapolation'!$CG47)</f>
        <v>70.629877341494108</v>
      </c>
      <c r="BQ47" s="202">
        <f>'Python Migration Matrix'!BQ47 * ('Out-Mig Pop Extrapolation'!$CH47 / 'Out-Mig Pop Extrapolation'!$CG47)</f>
        <v>90.80984229620671</v>
      </c>
      <c r="BR47" s="202">
        <f>'Python Migration Matrix'!BR47 * ('Out-Mig Pop Extrapolation'!$CH47 / 'Out-Mig Pop Extrapolation'!$CG47)</f>
        <v>30.269947432068903</v>
      </c>
      <c r="BS47" s="202">
        <f>'Python Migration Matrix'!BS47 * ('Out-Mig Pop Extrapolation'!$CH47 / 'Out-Mig Pop Extrapolation'!$CG47)</f>
        <v>0</v>
      </c>
      <c r="BT47" s="202">
        <f>'Python Migration Matrix'!BT47 * ('Out-Mig Pop Extrapolation'!$CH47 / 'Out-Mig Pop Extrapolation'!$CG47)</f>
        <v>10.089982477356301</v>
      </c>
      <c r="BU47" s="202">
        <f>'Python Migration Matrix'!BU47 * ('Out-Mig Pop Extrapolation'!$CH47 / 'Out-Mig Pop Extrapolation'!$CG47)</f>
        <v>171.52970211505712</v>
      </c>
      <c r="BV47" s="202">
        <f>'Python Migration Matrix'!BV47 * ('Out-Mig Pop Extrapolation'!$CH47 / 'Out-Mig Pop Extrapolation'!$CG47)</f>
        <v>464.13919395838985</v>
      </c>
      <c r="BW47" s="202">
        <f>'Python Migration Matrix'!BW47 * ('Out-Mig Pop Extrapolation'!$CH47 / 'Out-Mig Pop Extrapolation'!$CG47)</f>
        <v>353.14938670747051</v>
      </c>
      <c r="BX47" s="202">
        <f>'Python Migration Matrix'!BX47 * ('Out-Mig Pop Extrapolation'!$CH47 / 'Out-Mig Pop Extrapolation'!$CG47)</f>
        <v>70.629877341494108</v>
      </c>
      <c r="BY47" s="202">
        <f>'Python Migration Matrix'!BY47 * ('Out-Mig Pop Extrapolation'!$CH47 / 'Out-Mig Pop Extrapolation'!$CG47)</f>
        <v>322.87943927540164</v>
      </c>
      <c r="BZ47" s="202">
        <f>'Python Migration Matrix'!BZ47 * ('Out-Mig Pop Extrapolation'!$CH47 / 'Out-Mig Pop Extrapolation'!$CG47)</f>
        <v>0</v>
      </c>
      <c r="CA47" s="202">
        <f>'Python Migration Matrix'!CA47 * ('Out-Mig Pop Extrapolation'!$CH47 / 'Out-Mig Pop Extrapolation'!$CG47)</f>
        <v>0</v>
      </c>
      <c r="CB47" s="202">
        <f>'Python Migration Matrix'!CB47 * ('Out-Mig Pop Extrapolation'!$CH47 / 'Out-Mig Pop Extrapolation'!$CG47)</f>
        <v>0</v>
      </c>
      <c r="CC47" s="202">
        <f>'Python Migration Matrix'!CC47 * ('Out-Mig Pop Extrapolation'!$CH47 / 'Out-Mig Pop Extrapolation'!$CG47)</f>
        <v>252.24956193390753</v>
      </c>
      <c r="CD47" s="202">
        <f>'Python Migration Matrix'!CD47 * ('Out-Mig Pop Extrapolation'!$CH47 / 'Out-Mig Pop Extrapolation'!$CG47)</f>
        <v>0</v>
      </c>
      <c r="CE47" s="202">
        <f>'Python Migration Matrix'!CE47 * ('Out-Mig Pop Extrapolation'!$CH47 / 'Out-Mig Pop Extrapolation'!$CG47)</f>
        <v>201.79964954712602</v>
      </c>
      <c r="CF47" s="202">
        <f>'Python Migration Matrix'!CF47 * ('Out-Mig Pop Extrapolation'!$CH47 / 'Out-Mig Pop Extrapolation'!$CG47)</f>
        <v>1735.4769861052837</v>
      </c>
      <c r="CG47" s="202">
        <v>121557</v>
      </c>
      <c r="CH47" s="250">
        <v>1226508</v>
      </c>
    </row>
    <row r="48" spans="1:86">
      <c r="A48" s="166" t="s">
        <v>2224</v>
      </c>
      <c r="B48" s="202">
        <f>'Python Migration Matrix'!B48 * ('Out-Mig Pop Extrapolation'!$CH48 / 'Out-Mig Pop Extrapolation'!$CG48)</f>
        <v>0</v>
      </c>
      <c r="C48" s="202">
        <f>'Python Migration Matrix'!C48 * ('Out-Mig Pop Extrapolation'!$CH48 / 'Out-Mig Pop Extrapolation'!$CG48)</f>
        <v>0</v>
      </c>
      <c r="D48" s="202">
        <f>'Python Migration Matrix'!D48 * ('Out-Mig Pop Extrapolation'!$CH48 / 'Out-Mig Pop Extrapolation'!$CG48)</f>
        <v>10.067909886503488</v>
      </c>
      <c r="E48" s="202">
        <f>'Python Migration Matrix'!E48 * ('Out-Mig Pop Extrapolation'!$CH48 / 'Out-Mig Pop Extrapolation'!$CG48)</f>
        <v>60.40745931902093</v>
      </c>
      <c r="F48" s="202">
        <f>'Python Migration Matrix'!F48 * ('Out-Mig Pop Extrapolation'!$CH48 / 'Out-Mig Pop Extrapolation'!$CG48)</f>
        <v>30.203729659510465</v>
      </c>
      <c r="G48" s="202">
        <f>'Python Migration Matrix'!G48 * ('Out-Mig Pop Extrapolation'!$CH48 / 'Out-Mig Pop Extrapolation'!$CG48)</f>
        <v>0</v>
      </c>
      <c r="H48" s="202">
        <f>'Python Migration Matrix'!H48 * ('Out-Mig Pop Extrapolation'!$CH48 / 'Out-Mig Pop Extrapolation'!$CG48)</f>
        <v>0</v>
      </c>
      <c r="I48" s="202">
        <f>'Python Migration Matrix'!I48 * ('Out-Mig Pop Extrapolation'!$CH48 / 'Out-Mig Pop Extrapolation'!$CG48)</f>
        <v>30.203729659510465</v>
      </c>
      <c r="J48" s="202">
        <f>'Python Migration Matrix'!J48 * ('Out-Mig Pop Extrapolation'!$CH48 / 'Out-Mig Pop Extrapolation'!$CG48)</f>
        <v>0</v>
      </c>
      <c r="K48" s="202">
        <f>'Python Migration Matrix'!K48 * ('Out-Mig Pop Extrapolation'!$CH48 / 'Out-Mig Pop Extrapolation'!$CG48)</f>
        <v>10.067909886503488</v>
      </c>
      <c r="L48" s="202">
        <f>'Python Migration Matrix'!L48 * ('Out-Mig Pop Extrapolation'!$CH48 / 'Out-Mig Pop Extrapolation'!$CG48)</f>
        <v>0</v>
      </c>
      <c r="M48" s="202">
        <f>'Python Migration Matrix'!M48 * ('Out-Mig Pop Extrapolation'!$CH48 / 'Out-Mig Pop Extrapolation'!$CG48)</f>
        <v>90.611188978531388</v>
      </c>
      <c r="N48" s="202">
        <f>'Python Migration Matrix'!N48 * ('Out-Mig Pop Extrapolation'!$CH48 / 'Out-Mig Pop Extrapolation'!$CG48)</f>
        <v>30.203729659510465</v>
      </c>
      <c r="O48" s="202">
        <f>'Python Migration Matrix'!O48 * ('Out-Mig Pop Extrapolation'!$CH48 / 'Out-Mig Pop Extrapolation'!$CG48)</f>
        <v>271.83356693559415</v>
      </c>
      <c r="P48" s="202">
        <f>'Python Migration Matrix'!P48 * ('Out-Mig Pop Extrapolation'!$CH48 / 'Out-Mig Pop Extrapolation'!$CG48)</f>
        <v>10.067909886503488</v>
      </c>
      <c r="Q48" s="202">
        <f>'Python Migration Matrix'!Q48 * ('Out-Mig Pop Extrapolation'!$CH48 / 'Out-Mig Pop Extrapolation'!$CG48)</f>
        <v>0</v>
      </c>
      <c r="R48" s="202">
        <f>'Python Migration Matrix'!R48 * ('Out-Mig Pop Extrapolation'!$CH48 / 'Out-Mig Pop Extrapolation'!$CG48)</f>
        <v>80.543279092027902</v>
      </c>
      <c r="S48" s="202">
        <f>'Python Migration Matrix'!S48 * ('Out-Mig Pop Extrapolation'!$CH48 / 'Out-Mig Pop Extrapolation'!$CG48)</f>
        <v>0</v>
      </c>
      <c r="T48" s="202">
        <f>'Python Migration Matrix'!T48 * ('Out-Mig Pop Extrapolation'!$CH48 / 'Out-Mig Pop Extrapolation'!$CG48)</f>
        <v>0</v>
      </c>
      <c r="U48" s="202">
        <f>'Python Migration Matrix'!U48 * ('Out-Mig Pop Extrapolation'!$CH48 / 'Out-Mig Pop Extrapolation'!$CG48)</f>
        <v>0</v>
      </c>
      <c r="V48" s="202">
        <f>'Python Migration Matrix'!V48 * ('Out-Mig Pop Extrapolation'!$CH48 / 'Out-Mig Pop Extrapolation'!$CG48)</f>
        <v>211.42610761657323</v>
      </c>
      <c r="W48" s="202">
        <f>'Python Migration Matrix'!W48 * ('Out-Mig Pop Extrapolation'!$CH48 / 'Out-Mig Pop Extrapolation'!$CG48)</f>
        <v>110.74700875153836</v>
      </c>
      <c r="X48" s="202">
        <f>'Python Migration Matrix'!X48 * ('Out-Mig Pop Extrapolation'!$CH48 / 'Out-Mig Pop Extrapolation'!$CG48)</f>
        <v>0</v>
      </c>
      <c r="Y48" s="202">
        <f>'Python Migration Matrix'!Y48 * ('Out-Mig Pop Extrapolation'!$CH48 / 'Out-Mig Pop Extrapolation'!$CG48)</f>
        <v>10.067909886503488</v>
      </c>
      <c r="Z48" s="202">
        <f>'Python Migration Matrix'!Z48 * ('Out-Mig Pop Extrapolation'!$CH48 / 'Out-Mig Pop Extrapolation'!$CG48)</f>
        <v>0</v>
      </c>
      <c r="AA48" s="202">
        <f>'Python Migration Matrix'!AA48 * ('Out-Mig Pop Extrapolation'!$CH48 / 'Out-Mig Pop Extrapolation'!$CG48)</f>
        <v>0</v>
      </c>
      <c r="AB48" s="202">
        <f>'Python Migration Matrix'!AB48 * ('Out-Mig Pop Extrapolation'!$CH48 / 'Out-Mig Pop Extrapolation'!$CG48)</f>
        <v>0</v>
      </c>
      <c r="AC48" s="202">
        <f>'Python Migration Matrix'!AC48 * ('Out-Mig Pop Extrapolation'!$CH48 / 'Out-Mig Pop Extrapolation'!$CG48)</f>
        <v>0</v>
      </c>
      <c r="AD48" s="202">
        <f>'Python Migration Matrix'!AD48 * ('Out-Mig Pop Extrapolation'!$CH48 / 'Out-Mig Pop Extrapolation'!$CG48)</f>
        <v>0</v>
      </c>
      <c r="AE48" s="202">
        <f>'Python Migration Matrix'!AE48 * ('Out-Mig Pop Extrapolation'!$CH48 / 'Out-Mig Pop Extrapolation'!$CG48)</f>
        <v>30.203729659510465</v>
      </c>
      <c r="AF48" s="202">
        <f>'Python Migration Matrix'!AF48 * ('Out-Mig Pop Extrapolation'!$CH48 / 'Out-Mig Pop Extrapolation'!$CG48)</f>
        <v>10.067909886503488</v>
      </c>
      <c r="AG48" s="202">
        <f>'Python Migration Matrix'!AG48 * ('Out-Mig Pop Extrapolation'!$CH48 / 'Out-Mig Pop Extrapolation'!$CG48)</f>
        <v>0</v>
      </c>
      <c r="AH48" s="202">
        <f>'Python Migration Matrix'!AH48 * ('Out-Mig Pop Extrapolation'!$CH48 / 'Out-Mig Pop Extrapolation'!$CG48)</f>
        <v>50.339549432517437</v>
      </c>
      <c r="AI48" s="202">
        <f>'Python Migration Matrix'!AI48 * ('Out-Mig Pop Extrapolation'!$CH48 / 'Out-Mig Pop Extrapolation'!$CG48)</f>
        <v>60.40745931902093</v>
      </c>
      <c r="AJ48" s="202">
        <f>'Python Migration Matrix'!AJ48 * ('Out-Mig Pop Extrapolation'!$CH48 / 'Out-Mig Pop Extrapolation'!$CG48)</f>
        <v>10.067909886503488</v>
      </c>
      <c r="AK48" s="202">
        <f>'Python Migration Matrix'!AK48 * ('Out-Mig Pop Extrapolation'!$CH48 / 'Out-Mig Pop Extrapolation'!$CG48)</f>
        <v>0</v>
      </c>
      <c r="AL48" s="202">
        <f>'Python Migration Matrix'!AL48 * ('Out-Mig Pop Extrapolation'!$CH48 / 'Out-Mig Pop Extrapolation'!$CG48)</f>
        <v>140.95073841104883</v>
      </c>
      <c r="AM48" s="202">
        <f>'Python Migration Matrix'!AM48 * ('Out-Mig Pop Extrapolation'!$CH48 / 'Out-Mig Pop Extrapolation'!$CG48)</f>
        <v>20.135819773006975</v>
      </c>
      <c r="AN48" s="202">
        <f>'Python Migration Matrix'!AN48 * ('Out-Mig Pop Extrapolation'!$CH48 / 'Out-Mig Pop Extrapolation'!$CG48)</f>
        <v>231.56192738958021</v>
      </c>
      <c r="AO48" s="202">
        <f>'Python Migration Matrix'!AO48 * ('Out-Mig Pop Extrapolation'!$CH48 / 'Out-Mig Pop Extrapolation'!$CG48)</f>
        <v>0</v>
      </c>
      <c r="AP48" s="202">
        <f>'Python Migration Matrix'!AP48 * ('Out-Mig Pop Extrapolation'!$CH48 / 'Out-Mig Pop Extrapolation'!$CG48)</f>
        <v>50.339549432517437</v>
      </c>
      <c r="AQ48" s="202">
        <f>'Python Migration Matrix'!AQ48 * ('Out-Mig Pop Extrapolation'!$CH48 / 'Out-Mig Pop Extrapolation'!$CG48)</f>
        <v>20.135819773006975</v>
      </c>
      <c r="AR48" s="202">
        <f>'Python Migration Matrix'!AR48 * ('Out-Mig Pop Extrapolation'!$CH48 / 'Out-Mig Pop Extrapolation'!$CG48)</f>
        <v>0</v>
      </c>
      <c r="AS48" s="202">
        <f>'Python Migration Matrix'!AS48 * ('Out-Mig Pop Extrapolation'!$CH48 / 'Out-Mig Pop Extrapolation'!$CG48)</f>
        <v>0</v>
      </c>
      <c r="AT48" s="202">
        <f>'Python Migration Matrix'!AT48 * ('Out-Mig Pop Extrapolation'!$CH48 / 'Out-Mig Pop Extrapolation'!$CG48)</f>
        <v>20.135819773006975</v>
      </c>
      <c r="AU48" s="202">
        <f>'Python Migration Matrix'!AU48 * ('Out-Mig Pop Extrapolation'!$CH48 / 'Out-Mig Pop Extrapolation'!$CG48)</f>
        <v>0</v>
      </c>
      <c r="AV48" s="202">
        <f>'Python Migration Matrix'!AV48 * ('Out-Mig Pop Extrapolation'!$CH48 / 'Out-Mig Pop Extrapolation'!$CG48)</f>
        <v>30.203729659510465</v>
      </c>
      <c r="AW48" s="202">
        <f>'Python Migration Matrix'!AW48 * ('Out-Mig Pop Extrapolation'!$CH48 / 'Out-Mig Pop Extrapolation'!$CG48)</f>
        <v>1409.5073841104884</v>
      </c>
      <c r="AX48" s="202">
        <f>'Python Migration Matrix'!AX48 * ('Out-Mig Pop Extrapolation'!$CH48 / 'Out-Mig Pop Extrapolation'!$CG48)</f>
        <v>0</v>
      </c>
      <c r="AY48" s="202">
        <f>'Python Migration Matrix'!AY48 * ('Out-Mig Pop Extrapolation'!$CH48 / 'Out-Mig Pop Extrapolation'!$CG48)</f>
        <v>10.067909886503488</v>
      </c>
      <c r="AZ48" s="202">
        <f>'Python Migration Matrix'!AZ48 * ('Out-Mig Pop Extrapolation'!$CH48 / 'Out-Mig Pop Extrapolation'!$CG48)</f>
        <v>30.203729659510465</v>
      </c>
      <c r="BA48" s="202">
        <f>'Python Migration Matrix'!BA48 * ('Out-Mig Pop Extrapolation'!$CH48 / 'Out-Mig Pop Extrapolation'!$CG48)</f>
        <v>30.203729659510465</v>
      </c>
      <c r="BB48" s="202">
        <f>'Python Migration Matrix'!BB48 * ('Out-Mig Pop Extrapolation'!$CH48 / 'Out-Mig Pop Extrapolation'!$CG48)</f>
        <v>30.203729659510465</v>
      </c>
      <c r="BC48" s="202">
        <f>'Python Migration Matrix'!BC48 * ('Out-Mig Pop Extrapolation'!$CH48 / 'Out-Mig Pop Extrapolation'!$CG48)</f>
        <v>171.15446807055929</v>
      </c>
      <c r="BD48" s="202">
        <f>'Python Migration Matrix'!BD48 * ('Out-Mig Pop Extrapolation'!$CH48 / 'Out-Mig Pop Extrapolation'!$CG48)</f>
        <v>20.135819773006975</v>
      </c>
      <c r="BE48" s="202">
        <f>'Python Migration Matrix'!BE48 * ('Out-Mig Pop Extrapolation'!$CH48 / 'Out-Mig Pop Extrapolation'!$CG48)</f>
        <v>60.40745931902093</v>
      </c>
      <c r="BF48" s="202">
        <f>'Python Migration Matrix'!BF48 * ('Out-Mig Pop Extrapolation'!$CH48 / 'Out-Mig Pop Extrapolation'!$CG48)</f>
        <v>0</v>
      </c>
      <c r="BG48" s="202">
        <f>'Python Migration Matrix'!BG48 * ('Out-Mig Pop Extrapolation'!$CH48 / 'Out-Mig Pop Extrapolation'!$CG48)</f>
        <v>291.96938670860112</v>
      </c>
      <c r="BH48" s="202">
        <f>'Python Migration Matrix'!BH48 * ('Out-Mig Pop Extrapolation'!$CH48 / 'Out-Mig Pop Extrapolation'!$CG48)</f>
        <v>20.135819773006975</v>
      </c>
      <c r="BI48" s="202">
        <f>'Python Migration Matrix'!BI48 * ('Out-Mig Pop Extrapolation'!$CH48 / 'Out-Mig Pop Extrapolation'!$CG48)</f>
        <v>412.78430534664301</v>
      </c>
      <c r="BJ48" s="202">
        <f>'Python Migration Matrix'!BJ48 * ('Out-Mig Pop Extrapolation'!$CH48 / 'Out-Mig Pop Extrapolation'!$CG48)</f>
        <v>30.203729659510465</v>
      </c>
      <c r="BK48" s="202">
        <f>'Python Migration Matrix'!BK48 * ('Out-Mig Pop Extrapolation'!$CH48 / 'Out-Mig Pop Extrapolation'!$CG48)</f>
        <v>120.81491863804186</v>
      </c>
      <c r="BL48" s="202">
        <f>'Python Migration Matrix'!BL48 * ('Out-Mig Pop Extrapolation'!$CH48 / 'Out-Mig Pop Extrapolation'!$CG48)</f>
        <v>0</v>
      </c>
      <c r="BM48" s="202">
        <f>'Python Migration Matrix'!BM48 * ('Out-Mig Pop Extrapolation'!$CH48 / 'Out-Mig Pop Extrapolation'!$CG48)</f>
        <v>0</v>
      </c>
      <c r="BN48" s="202">
        <f>'Python Migration Matrix'!BN48 * ('Out-Mig Pop Extrapolation'!$CH48 / 'Out-Mig Pop Extrapolation'!$CG48)</f>
        <v>0</v>
      </c>
      <c r="BO48" s="202">
        <f>'Python Migration Matrix'!BO48 * ('Out-Mig Pop Extrapolation'!$CH48 / 'Out-Mig Pop Extrapolation'!$CG48)</f>
        <v>0</v>
      </c>
      <c r="BP48" s="202">
        <f>'Python Migration Matrix'!BP48 * ('Out-Mig Pop Extrapolation'!$CH48 / 'Out-Mig Pop Extrapolation'!$CG48)</f>
        <v>70.475369205524416</v>
      </c>
      <c r="BQ48" s="202">
        <f>'Python Migration Matrix'!BQ48 * ('Out-Mig Pop Extrapolation'!$CH48 / 'Out-Mig Pop Extrapolation'!$CG48)</f>
        <v>10.067909886503488</v>
      </c>
      <c r="BR48" s="202">
        <f>'Python Migration Matrix'!BR48 * ('Out-Mig Pop Extrapolation'!$CH48 / 'Out-Mig Pop Extrapolation'!$CG48)</f>
        <v>10.067909886503488</v>
      </c>
      <c r="BS48" s="202">
        <f>'Python Migration Matrix'!BS48 * ('Out-Mig Pop Extrapolation'!$CH48 / 'Out-Mig Pop Extrapolation'!$CG48)</f>
        <v>0</v>
      </c>
      <c r="BT48" s="202">
        <f>'Python Migration Matrix'!BT48 * ('Out-Mig Pop Extrapolation'!$CH48 / 'Out-Mig Pop Extrapolation'!$CG48)</f>
        <v>40.271639546013951</v>
      </c>
      <c r="BU48" s="202">
        <f>'Python Migration Matrix'!BU48 * ('Out-Mig Pop Extrapolation'!$CH48 / 'Out-Mig Pop Extrapolation'!$CG48)</f>
        <v>30.203729659510465</v>
      </c>
      <c r="BV48" s="202">
        <f>'Python Migration Matrix'!BV48 * ('Out-Mig Pop Extrapolation'!$CH48 / 'Out-Mig Pop Extrapolation'!$CG48)</f>
        <v>0</v>
      </c>
      <c r="BW48" s="202">
        <f>'Python Migration Matrix'!BW48 * ('Out-Mig Pop Extrapolation'!$CH48 / 'Out-Mig Pop Extrapolation'!$CG48)</f>
        <v>573.87086353069878</v>
      </c>
      <c r="BX48" s="202">
        <f>'Python Migration Matrix'!BX48 * ('Out-Mig Pop Extrapolation'!$CH48 / 'Out-Mig Pop Extrapolation'!$CG48)</f>
        <v>543.6671338711883</v>
      </c>
      <c r="BY48" s="202">
        <f>'Python Migration Matrix'!BY48 * ('Out-Mig Pop Extrapolation'!$CH48 / 'Out-Mig Pop Extrapolation'!$CG48)</f>
        <v>352.37684602762209</v>
      </c>
      <c r="BZ48" s="202">
        <f>'Python Migration Matrix'!BZ48 * ('Out-Mig Pop Extrapolation'!$CH48 / 'Out-Mig Pop Extrapolation'!$CG48)</f>
        <v>0</v>
      </c>
      <c r="CA48" s="202">
        <f>'Python Migration Matrix'!CA48 * ('Out-Mig Pop Extrapolation'!$CH48 / 'Out-Mig Pop Extrapolation'!$CG48)</f>
        <v>0</v>
      </c>
      <c r="CB48" s="202">
        <f>'Python Migration Matrix'!CB48 * ('Out-Mig Pop Extrapolation'!$CH48 / 'Out-Mig Pop Extrapolation'!$CG48)</f>
        <v>0</v>
      </c>
      <c r="CC48" s="202">
        <f>'Python Migration Matrix'!CC48 * ('Out-Mig Pop Extrapolation'!$CH48 / 'Out-Mig Pop Extrapolation'!$CG48)</f>
        <v>0</v>
      </c>
      <c r="CD48" s="202">
        <f>'Python Migration Matrix'!CD48 * ('Out-Mig Pop Extrapolation'!$CH48 / 'Out-Mig Pop Extrapolation'!$CG48)</f>
        <v>0</v>
      </c>
      <c r="CE48" s="202">
        <f>'Python Migration Matrix'!CE48 * ('Out-Mig Pop Extrapolation'!$CH48 / 'Out-Mig Pop Extrapolation'!$CG48)</f>
        <v>0</v>
      </c>
      <c r="CF48" s="202">
        <f>'Python Migration Matrix'!CF48 * ('Out-Mig Pop Extrapolation'!$CH48 / 'Out-Mig Pop Extrapolation'!$CG48)</f>
        <v>120.81491863804186</v>
      </c>
      <c r="CG48" s="202">
        <v>58504</v>
      </c>
      <c r="CH48" s="250">
        <v>589013</v>
      </c>
    </row>
    <row r="49" spans="1:86">
      <c r="A49" s="166" t="s">
        <v>2225</v>
      </c>
      <c r="B49" s="202">
        <f>'Python Migration Matrix'!B49 * ('Out-Mig Pop Extrapolation'!$CH49 / 'Out-Mig Pop Extrapolation'!$CG49)</f>
        <v>20.142910121040433</v>
      </c>
      <c r="C49" s="202">
        <f>'Python Migration Matrix'!C49 * ('Out-Mig Pop Extrapolation'!$CH49 / 'Out-Mig Pop Extrapolation'!$CG49)</f>
        <v>20.142910121040433</v>
      </c>
      <c r="D49" s="202">
        <f>'Python Migration Matrix'!D49 * ('Out-Mig Pop Extrapolation'!$CH49 / 'Out-Mig Pop Extrapolation'!$CG49)</f>
        <v>10.071455060520217</v>
      </c>
      <c r="E49" s="202">
        <f>'Python Migration Matrix'!E49 * ('Out-Mig Pop Extrapolation'!$CH49 / 'Out-Mig Pop Extrapolation'!$CG49)</f>
        <v>30.214365181560652</v>
      </c>
      <c r="F49" s="202">
        <f>'Python Migration Matrix'!F49 * ('Out-Mig Pop Extrapolation'!$CH49 / 'Out-Mig Pop Extrapolation'!$CG49)</f>
        <v>151.07182590780326</v>
      </c>
      <c r="G49" s="202">
        <f>'Python Migration Matrix'!G49 * ('Out-Mig Pop Extrapolation'!$CH49 / 'Out-Mig Pop Extrapolation'!$CG49)</f>
        <v>50.357275302601082</v>
      </c>
      <c r="H49" s="202">
        <f>'Python Migration Matrix'!H49 * ('Out-Mig Pop Extrapolation'!$CH49 / 'Out-Mig Pop Extrapolation'!$CG49)</f>
        <v>20.142910121040433</v>
      </c>
      <c r="I49" s="202">
        <f>'Python Migration Matrix'!I49 * ('Out-Mig Pop Extrapolation'!$CH49 / 'Out-Mig Pop Extrapolation'!$CG49)</f>
        <v>181.28619108936391</v>
      </c>
      <c r="J49" s="202">
        <f>'Python Migration Matrix'!J49 * ('Out-Mig Pop Extrapolation'!$CH49 / 'Out-Mig Pop Extrapolation'!$CG49)</f>
        <v>0</v>
      </c>
      <c r="K49" s="202">
        <f>'Python Migration Matrix'!K49 * ('Out-Mig Pop Extrapolation'!$CH49 / 'Out-Mig Pop Extrapolation'!$CG49)</f>
        <v>191.35764614988412</v>
      </c>
      <c r="L49" s="202">
        <f>'Python Migration Matrix'!L49 * ('Out-Mig Pop Extrapolation'!$CH49 / 'Out-Mig Pop Extrapolation'!$CG49)</f>
        <v>302.14365181560652</v>
      </c>
      <c r="M49" s="202">
        <f>'Python Migration Matrix'!M49 * ('Out-Mig Pop Extrapolation'!$CH49 / 'Out-Mig Pop Extrapolation'!$CG49)</f>
        <v>0</v>
      </c>
      <c r="N49" s="202">
        <f>'Python Migration Matrix'!N49 * ('Out-Mig Pop Extrapolation'!$CH49 / 'Out-Mig Pop Extrapolation'!$CG49)</f>
        <v>30.214365181560652</v>
      </c>
      <c r="O49" s="202">
        <f>'Python Migration Matrix'!O49 * ('Out-Mig Pop Extrapolation'!$CH49 / 'Out-Mig Pop Extrapolation'!$CG49)</f>
        <v>1601.3613546227145</v>
      </c>
      <c r="P49" s="202">
        <f>'Python Migration Matrix'!P49 * ('Out-Mig Pop Extrapolation'!$CH49 / 'Out-Mig Pop Extrapolation'!$CG49)</f>
        <v>191.35764614988412</v>
      </c>
      <c r="Q49" s="202">
        <f>'Python Migration Matrix'!Q49 * ('Out-Mig Pop Extrapolation'!$CH49 / 'Out-Mig Pop Extrapolation'!$CG49)</f>
        <v>50.357275302601082</v>
      </c>
      <c r="R49" s="202">
        <f>'Python Migration Matrix'!R49 * ('Out-Mig Pop Extrapolation'!$CH49 / 'Out-Mig Pop Extrapolation'!$CG49)</f>
        <v>372.643837239248</v>
      </c>
      <c r="S49" s="202">
        <f>'Python Migration Matrix'!S49 * ('Out-Mig Pop Extrapolation'!$CH49 / 'Out-Mig Pop Extrapolation'!$CG49)</f>
        <v>0</v>
      </c>
      <c r="T49" s="202">
        <f>'Python Migration Matrix'!T49 * ('Out-Mig Pop Extrapolation'!$CH49 / 'Out-Mig Pop Extrapolation'!$CG49)</f>
        <v>10.071455060520217</v>
      </c>
      <c r="U49" s="202">
        <f>'Python Migration Matrix'!U49 * ('Out-Mig Pop Extrapolation'!$CH49 / 'Out-Mig Pop Extrapolation'!$CG49)</f>
        <v>30.214365181560652</v>
      </c>
      <c r="V49" s="202">
        <f>'Python Migration Matrix'!V49 * ('Out-Mig Pop Extrapolation'!$CH49 / 'Out-Mig Pop Extrapolation'!$CG49)</f>
        <v>654.64457893381405</v>
      </c>
      <c r="W49" s="202">
        <f>'Python Migration Matrix'!W49 * ('Out-Mig Pop Extrapolation'!$CH49 / 'Out-Mig Pop Extrapolation'!$CG49)</f>
        <v>161.14328096832347</v>
      </c>
      <c r="X49" s="202">
        <f>'Python Migration Matrix'!X49 * ('Out-Mig Pop Extrapolation'!$CH49 / 'Out-Mig Pop Extrapolation'!$CG49)</f>
        <v>30.214365181560652</v>
      </c>
      <c r="Y49" s="202">
        <f>'Python Migration Matrix'!Y49 * ('Out-Mig Pop Extrapolation'!$CH49 / 'Out-Mig Pop Extrapolation'!$CG49)</f>
        <v>70.500185423641511</v>
      </c>
      <c r="Z49" s="202">
        <f>'Python Migration Matrix'!Z49 * ('Out-Mig Pop Extrapolation'!$CH49 / 'Out-Mig Pop Extrapolation'!$CG49)</f>
        <v>50.357275302601082</v>
      </c>
      <c r="AA49" s="202">
        <f>'Python Migration Matrix'!AA49 * ('Out-Mig Pop Extrapolation'!$CH49 / 'Out-Mig Pop Extrapolation'!$CG49)</f>
        <v>10.071455060520217</v>
      </c>
      <c r="AB49" s="202">
        <f>'Python Migration Matrix'!AB49 * ('Out-Mig Pop Extrapolation'!$CH49 / 'Out-Mig Pop Extrapolation'!$CG49)</f>
        <v>0</v>
      </c>
      <c r="AC49" s="202">
        <f>'Python Migration Matrix'!AC49 * ('Out-Mig Pop Extrapolation'!$CH49 / 'Out-Mig Pop Extrapolation'!$CG49)</f>
        <v>130.92891578676281</v>
      </c>
      <c r="AD49" s="202">
        <f>'Python Migration Matrix'!AD49 * ('Out-Mig Pop Extrapolation'!$CH49 / 'Out-Mig Pop Extrapolation'!$CG49)</f>
        <v>151.07182590780326</v>
      </c>
      <c r="AE49" s="202">
        <f>'Python Migration Matrix'!AE49 * ('Out-Mig Pop Extrapolation'!$CH49 / 'Out-Mig Pop Extrapolation'!$CG49)</f>
        <v>120.85746072624261</v>
      </c>
      <c r="AF49" s="202">
        <f>'Python Migration Matrix'!AF49 * ('Out-Mig Pop Extrapolation'!$CH49 / 'Out-Mig Pop Extrapolation'!$CG49)</f>
        <v>906.43095544681955</v>
      </c>
      <c r="AG49" s="202">
        <f>'Python Migration Matrix'!AG49 * ('Out-Mig Pop Extrapolation'!$CH49 / 'Out-Mig Pop Extrapolation'!$CG49)</f>
        <v>20.142910121040433</v>
      </c>
      <c r="AH49" s="202">
        <f>'Python Migration Matrix'!AH49 * ('Out-Mig Pop Extrapolation'!$CH49 / 'Out-Mig Pop Extrapolation'!$CG49)</f>
        <v>251.78637651300542</v>
      </c>
      <c r="AI49" s="202">
        <f>'Python Migration Matrix'!AI49 * ('Out-Mig Pop Extrapolation'!$CH49 / 'Out-Mig Pop Extrapolation'!$CG49)</f>
        <v>533.78711820757144</v>
      </c>
      <c r="AJ49" s="202">
        <f>'Python Migration Matrix'!AJ49 * ('Out-Mig Pop Extrapolation'!$CH49 / 'Out-Mig Pop Extrapolation'!$CG49)</f>
        <v>141.00037084728302</v>
      </c>
      <c r="AK49" s="202">
        <f>'Python Migration Matrix'!AK49 * ('Out-Mig Pop Extrapolation'!$CH49 / 'Out-Mig Pop Extrapolation'!$CG49)</f>
        <v>90.643095544681955</v>
      </c>
      <c r="AL49" s="202">
        <f>'Python Migration Matrix'!AL49 * ('Out-Mig Pop Extrapolation'!$CH49 / 'Out-Mig Pop Extrapolation'!$CG49)</f>
        <v>171.21473602884367</v>
      </c>
      <c r="AM49" s="202">
        <f>'Python Migration Matrix'!AM49 * ('Out-Mig Pop Extrapolation'!$CH49 / 'Out-Mig Pop Extrapolation'!$CG49)</f>
        <v>30.214365181560652</v>
      </c>
      <c r="AN49" s="202">
        <f>'Python Migration Matrix'!AN49 * ('Out-Mig Pop Extrapolation'!$CH49 / 'Out-Mig Pop Extrapolation'!$CG49)</f>
        <v>987.00259593098122</v>
      </c>
      <c r="AO49" s="202">
        <f>'Python Migration Matrix'!AO49 * ('Out-Mig Pop Extrapolation'!$CH49 / 'Out-Mig Pop Extrapolation'!$CG49)</f>
        <v>10.071455060520217</v>
      </c>
      <c r="AP49" s="202">
        <f>'Python Migration Matrix'!AP49 * ('Out-Mig Pop Extrapolation'!$CH49 / 'Out-Mig Pop Extrapolation'!$CG49)</f>
        <v>60.428730363121304</v>
      </c>
      <c r="AQ49" s="202">
        <f>'Python Migration Matrix'!AQ49 * ('Out-Mig Pop Extrapolation'!$CH49 / 'Out-Mig Pop Extrapolation'!$CG49)</f>
        <v>40.285820242080867</v>
      </c>
      <c r="AR49" s="202">
        <f>'Python Migration Matrix'!AR49 * ('Out-Mig Pop Extrapolation'!$CH49 / 'Out-Mig Pop Extrapolation'!$CG49)</f>
        <v>70.500185423641511</v>
      </c>
      <c r="AS49" s="202">
        <f>'Python Migration Matrix'!AS49 * ('Out-Mig Pop Extrapolation'!$CH49 / 'Out-Mig Pop Extrapolation'!$CG49)</f>
        <v>30.214365181560652</v>
      </c>
      <c r="AT49" s="202">
        <f>'Python Migration Matrix'!AT49 * ('Out-Mig Pop Extrapolation'!$CH49 / 'Out-Mig Pop Extrapolation'!$CG49)</f>
        <v>251.78637651300542</v>
      </c>
      <c r="AU49" s="202">
        <f>'Python Migration Matrix'!AU49 * ('Out-Mig Pop Extrapolation'!$CH49 / 'Out-Mig Pop Extrapolation'!$CG49)</f>
        <v>130.92891578676281</v>
      </c>
      <c r="AV49" s="202">
        <f>'Python Migration Matrix'!AV49 * ('Out-Mig Pop Extrapolation'!$CH49 / 'Out-Mig Pop Extrapolation'!$CG49)</f>
        <v>20.142910121040433</v>
      </c>
      <c r="AW49" s="202">
        <f>'Python Migration Matrix'!AW49 * ('Out-Mig Pop Extrapolation'!$CH49 / 'Out-Mig Pop Extrapolation'!$CG49)</f>
        <v>10.071455060520217</v>
      </c>
      <c r="AX49" s="202">
        <f>'Python Migration Matrix'!AX49 * ('Out-Mig Pop Extrapolation'!$CH49 / 'Out-Mig Pop Extrapolation'!$CG49)</f>
        <v>11501.601679114088</v>
      </c>
      <c r="AY49" s="202">
        <f>'Python Migration Matrix'!AY49 * ('Out-Mig Pop Extrapolation'!$CH49 / 'Out-Mig Pop Extrapolation'!$CG49)</f>
        <v>423.00111254184912</v>
      </c>
      <c r="AZ49" s="202">
        <f>'Python Migration Matrix'!AZ49 * ('Out-Mig Pop Extrapolation'!$CH49 / 'Out-Mig Pop Extrapolation'!$CG49)</f>
        <v>90.643095544681955</v>
      </c>
      <c r="BA49" s="202">
        <f>'Python Migration Matrix'!BA49 * ('Out-Mig Pop Extrapolation'!$CH49 / 'Out-Mig Pop Extrapolation'!$CG49)</f>
        <v>181.28619108936391</v>
      </c>
      <c r="BB49" s="202">
        <f>'Python Migration Matrix'!BB49 * ('Out-Mig Pop Extrapolation'!$CH49 / 'Out-Mig Pop Extrapolation'!$CG49)</f>
        <v>100.71455060520216</v>
      </c>
      <c r="BC49" s="202">
        <f>'Python Migration Matrix'!BC49 * ('Out-Mig Pop Extrapolation'!$CH49 / 'Out-Mig Pop Extrapolation'!$CG49)</f>
        <v>987.00259593098122</v>
      </c>
      <c r="BD49" s="202">
        <f>'Python Migration Matrix'!BD49 * ('Out-Mig Pop Extrapolation'!$CH49 / 'Out-Mig Pop Extrapolation'!$CG49)</f>
        <v>1339.5035230491887</v>
      </c>
      <c r="BE49" s="202">
        <f>'Python Migration Matrix'!BE49 * ('Out-Mig Pop Extrapolation'!$CH49 / 'Out-Mig Pop Extrapolation'!$CG49)</f>
        <v>231.64346639196498</v>
      </c>
      <c r="BF49" s="202">
        <f>'Python Migration Matrix'!BF49 * ('Out-Mig Pop Extrapolation'!$CH49 / 'Out-Mig Pop Extrapolation'!$CG49)</f>
        <v>0</v>
      </c>
      <c r="BG49" s="202">
        <f>'Python Migration Matrix'!BG49 * ('Out-Mig Pop Extrapolation'!$CH49 / 'Out-Mig Pop Extrapolation'!$CG49)</f>
        <v>473.35838784445019</v>
      </c>
      <c r="BH49" s="202">
        <f>'Python Migration Matrix'!BH49 * ('Out-Mig Pop Extrapolation'!$CH49 / 'Out-Mig Pop Extrapolation'!$CG49)</f>
        <v>20.142910121040433</v>
      </c>
      <c r="BI49" s="202">
        <f>'Python Migration Matrix'!BI49 * ('Out-Mig Pop Extrapolation'!$CH49 / 'Out-Mig Pop Extrapolation'!$CG49)</f>
        <v>60.428730363121304</v>
      </c>
      <c r="BJ49" s="202">
        <f>'Python Migration Matrix'!BJ49 * ('Out-Mig Pop Extrapolation'!$CH49 / 'Out-Mig Pop Extrapolation'!$CG49)</f>
        <v>0</v>
      </c>
      <c r="BK49" s="202">
        <f>'Python Migration Matrix'!BK49 * ('Out-Mig Pop Extrapolation'!$CH49 / 'Out-Mig Pop Extrapolation'!$CG49)</f>
        <v>10.071455060520217</v>
      </c>
      <c r="BL49" s="202">
        <f>'Python Migration Matrix'!BL49 * ('Out-Mig Pop Extrapolation'!$CH49 / 'Out-Mig Pop Extrapolation'!$CG49)</f>
        <v>50.357275302601082</v>
      </c>
      <c r="BM49" s="202">
        <f>'Python Migration Matrix'!BM49 * ('Out-Mig Pop Extrapolation'!$CH49 / 'Out-Mig Pop Extrapolation'!$CG49)</f>
        <v>0</v>
      </c>
      <c r="BN49" s="202">
        <f>'Python Migration Matrix'!BN49 * ('Out-Mig Pop Extrapolation'!$CH49 / 'Out-Mig Pop Extrapolation'!$CG49)</f>
        <v>70.500185423641511</v>
      </c>
      <c r="BO49" s="202">
        <f>'Python Migration Matrix'!BO49 * ('Out-Mig Pop Extrapolation'!$CH49 / 'Out-Mig Pop Extrapolation'!$CG49)</f>
        <v>0</v>
      </c>
      <c r="BP49" s="202">
        <f>'Python Migration Matrix'!BP49 * ('Out-Mig Pop Extrapolation'!$CH49 / 'Out-Mig Pop Extrapolation'!$CG49)</f>
        <v>0</v>
      </c>
      <c r="BQ49" s="202">
        <f>'Python Migration Matrix'!BQ49 * ('Out-Mig Pop Extrapolation'!$CH49 / 'Out-Mig Pop Extrapolation'!$CG49)</f>
        <v>80.571640484161733</v>
      </c>
      <c r="BR49" s="202">
        <f>'Python Migration Matrix'!BR49 * ('Out-Mig Pop Extrapolation'!$CH49 / 'Out-Mig Pop Extrapolation'!$CG49)</f>
        <v>876.2165902652589</v>
      </c>
      <c r="BS49" s="202">
        <f>'Python Migration Matrix'!BS49 * ('Out-Mig Pop Extrapolation'!$CH49 / 'Out-Mig Pop Extrapolation'!$CG49)</f>
        <v>10.071455060520217</v>
      </c>
      <c r="BT49" s="202">
        <f>'Python Migration Matrix'!BT49 * ('Out-Mig Pop Extrapolation'!$CH49 / 'Out-Mig Pop Extrapolation'!$CG49)</f>
        <v>130.92891578676281</v>
      </c>
      <c r="BU49" s="202">
        <f>'Python Migration Matrix'!BU49 * ('Out-Mig Pop Extrapolation'!$CH49 / 'Out-Mig Pop Extrapolation'!$CG49)</f>
        <v>70.500185423641511</v>
      </c>
      <c r="BV49" s="202">
        <f>'Python Migration Matrix'!BV49 * ('Out-Mig Pop Extrapolation'!$CH49 / 'Out-Mig Pop Extrapolation'!$CG49)</f>
        <v>80.571640484161733</v>
      </c>
      <c r="BW49" s="202">
        <f>'Python Migration Matrix'!BW49 * ('Out-Mig Pop Extrapolation'!$CH49 / 'Out-Mig Pop Extrapolation'!$CG49)</f>
        <v>1379.7893432912697</v>
      </c>
      <c r="BX49" s="202">
        <f>'Python Migration Matrix'!BX49 * ('Out-Mig Pop Extrapolation'!$CH49 / 'Out-Mig Pop Extrapolation'!$CG49)</f>
        <v>765.43058459953647</v>
      </c>
      <c r="BY49" s="202">
        <f>'Python Migration Matrix'!BY49 * ('Out-Mig Pop Extrapolation'!$CH49 / 'Out-Mig Pop Extrapolation'!$CG49)</f>
        <v>1107.8600566572238</v>
      </c>
      <c r="BZ49" s="202">
        <f>'Python Migration Matrix'!BZ49 * ('Out-Mig Pop Extrapolation'!$CH49 / 'Out-Mig Pop Extrapolation'!$CG49)</f>
        <v>634.50166881277369</v>
      </c>
      <c r="CA49" s="202">
        <f>'Python Migration Matrix'!CA49 * ('Out-Mig Pop Extrapolation'!$CH49 / 'Out-Mig Pop Extrapolation'!$CG49)</f>
        <v>0</v>
      </c>
      <c r="CB49" s="202">
        <f>'Python Migration Matrix'!CB49 * ('Out-Mig Pop Extrapolation'!$CH49 / 'Out-Mig Pop Extrapolation'!$CG49)</f>
        <v>10.071455060520217</v>
      </c>
      <c r="CC49" s="202">
        <f>'Python Migration Matrix'!CC49 * ('Out-Mig Pop Extrapolation'!$CH49 / 'Out-Mig Pop Extrapolation'!$CG49)</f>
        <v>0</v>
      </c>
      <c r="CD49" s="202">
        <f>'Python Migration Matrix'!CD49 * ('Out-Mig Pop Extrapolation'!$CH49 / 'Out-Mig Pop Extrapolation'!$CG49)</f>
        <v>0</v>
      </c>
      <c r="CE49" s="202">
        <f>'Python Migration Matrix'!CE49 * ('Out-Mig Pop Extrapolation'!$CH49 / 'Out-Mig Pop Extrapolation'!$CG49)</f>
        <v>0</v>
      </c>
      <c r="CF49" s="202">
        <f>'Python Migration Matrix'!CF49 * ('Out-Mig Pop Extrapolation'!$CH49 / 'Out-Mig Pop Extrapolation'!$CG49)</f>
        <v>876.2165902652589</v>
      </c>
      <c r="CG49" s="202">
        <v>194150</v>
      </c>
      <c r="CH49" s="250">
        <v>1955373</v>
      </c>
    </row>
    <row r="50" spans="1:86">
      <c r="A50" s="166" t="s">
        <v>2226</v>
      </c>
      <c r="B50" s="202">
        <f>'Python Migration Matrix'!B50 * ('Out-Mig Pop Extrapolation'!$CH50 / 'Out-Mig Pop Extrapolation'!$CG50)</f>
        <v>0</v>
      </c>
      <c r="C50" s="202">
        <f>'Python Migration Matrix'!C50 * ('Out-Mig Pop Extrapolation'!$CH50 / 'Out-Mig Pop Extrapolation'!$CG50)</f>
        <v>0</v>
      </c>
      <c r="D50" s="202">
        <f>'Python Migration Matrix'!D50 * ('Out-Mig Pop Extrapolation'!$CH50 / 'Out-Mig Pop Extrapolation'!$CG50)</f>
        <v>10.015569289279771</v>
      </c>
      <c r="E50" s="202">
        <f>'Python Migration Matrix'!E50 * ('Out-Mig Pop Extrapolation'!$CH50 / 'Out-Mig Pop Extrapolation'!$CG50)</f>
        <v>0</v>
      </c>
      <c r="F50" s="202">
        <f>'Python Migration Matrix'!F50 * ('Out-Mig Pop Extrapolation'!$CH50 / 'Out-Mig Pop Extrapolation'!$CG50)</f>
        <v>20.031138578559542</v>
      </c>
      <c r="G50" s="202">
        <f>'Python Migration Matrix'!G50 * ('Out-Mig Pop Extrapolation'!$CH50 / 'Out-Mig Pop Extrapolation'!$CG50)</f>
        <v>0</v>
      </c>
      <c r="H50" s="202">
        <f>'Python Migration Matrix'!H50 * ('Out-Mig Pop Extrapolation'!$CH50 / 'Out-Mig Pop Extrapolation'!$CG50)</f>
        <v>0</v>
      </c>
      <c r="I50" s="202">
        <f>'Python Migration Matrix'!I50 * ('Out-Mig Pop Extrapolation'!$CH50 / 'Out-Mig Pop Extrapolation'!$CG50)</f>
        <v>30.046707867839313</v>
      </c>
      <c r="J50" s="202">
        <f>'Python Migration Matrix'!J50 * ('Out-Mig Pop Extrapolation'!$CH50 / 'Out-Mig Pop Extrapolation'!$CG50)</f>
        <v>0</v>
      </c>
      <c r="K50" s="202">
        <f>'Python Migration Matrix'!K50 * ('Out-Mig Pop Extrapolation'!$CH50 / 'Out-Mig Pop Extrapolation'!$CG50)</f>
        <v>10.015569289279771</v>
      </c>
      <c r="L50" s="202">
        <f>'Python Migration Matrix'!L50 * ('Out-Mig Pop Extrapolation'!$CH50 / 'Out-Mig Pop Extrapolation'!$CG50)</f>
        <v>260.40480152127407</v>
      </c>
      <c r="M50" s="202">
        <f>'Python Migration Matrix'!M50 * ('Out-Mig Pop Extrapolation'!$CH50 / 'Out-Mig Pop Extrapolation'!$CG50)</f>
        <v>0</v>
      </c>
      <c r="N50" s="202">
        <f>'Python Migration Matrix'!N50 * ('Out-Mig Pop Extrapolation'!$CH50 / 'Out-Mig Pop Extrapolation'!$CG50)</f>
        <v>20.031138578559542</v>
      </c>
      <c r="O50" s="202">
        <f>'Python Migration Matrix'!O50 * ('Out-Mig Pop Extrapolation'!$CH50 / 'Out-Mig Pop Extrapolation'!$CG50)</f>
        <v>130.20240076063703</v>
      </c>
      <c r="P50" s="202">
        <f>'Python Migration Matrix'!P50 * ('Out-Mig Pop Extrapolation'!$CH50 / 'Out-Mig Pop Extrapolation'!$CG50)</f>
        <v>60.093415735678626</v>
      </c>
      <c r="Q50" s="202">
        <f>'Python Migration Matrix'!Q50 * ('Out-Mig Pop Extrapolation'!$CH50 / 'Out-Mig Pop Extrapolation'!$CG50)</f>
        <v>0</v>
      </c>
      <c r="R50" s="202">
        <f>'Python Migration Matrix'!R50 * ('Out-Mig Pop Extrapolation'!$CH50 / 'Out-Mig Pop Extrapolation'!$CG50)</f>
        <v>30.046707867839313</v>
      </c>
      <c r="S50" s="202">
        <f>'Python Migration Matrix'!S50 * ('Out-Mig Pop Extrapolation'!$CH50 / 'Out-Mig Pop Extrapolation'!$CG50)</f>
        <v>0</v>
      </c>
      <c r="T50" s="202">
        <f>'Python Migration Matrix'!T50 * ('Out-Mig Pop Extrapolation'!$CH50 / 'Out-Mig Pop Extrapolation'!$CG50)</f>
        <v>0</v>
      </c>
      <c r="U50" s="202">
        <f>'Python Migration Matrix'!U50 * ('Out-Mig Pop Extrapolation'!$CH50 / 'Out-Mig Pop Extrapolation'!$CG50)</f>
        <v>0</v>
      </c>
      <c r="V50" s="202">
        <f>'Python Migration Matrix'!V50 * ('Out-Mig Pop Extrapolation'!$CH50 / 'Out-Mig Pop Extrapolation'!$CG50)</f>
        <v>150.23353933919657</v>
      </c>
      <c r="W50" s="202">
        <f>'Python Migration Matrix'!W50 * ('Out-Mig Pop Extrapolation'!$CH50 / 'Out-Mig Pop Extrapolation'!$CG50)</f>
        <v>20.031138578559542</v>
      </c>
      <c r="X50" s="202">
        <f>'Python Migration Matrix'!X50 * ('Out-Mig Pop Extrapolation'!$CH50 / 'Out-Mig Pop Extrapolation'!$CG50)</f>
        <v>0</v>
      </c>
      <c r="Y50" s="202">
        <f>'Python Migration Matrix'!Y50 * ('Out-Mig Pop Extrapolation'!$CH50 / 'Out-Mig Pop Extrapolation'!$CG50)</f>
        <v>10.015569289279771</v>
      </c>
      <c r="Z50" s="202">
        <f>'Python Migration Matrix'!Z50 * ('Out-Mig Pop Extrapolation'!$CH50 / 'Out-Mig Pop Extrapolation'!$CG50)</f>
        <v>0</v>
      </c>
      <c r="AA50" s="202">
        <f>'Python Migration Matrix'!AA50 * ('Out-Mig Pop Extrapolation'!$CH50 / 'Out-Mig Pop Extrapolation'!$CG50)</f>
        <v>50.077846446398851</v>
      </c>
      <c r="AB50" s="202">
        <f>'Python Migration Matrix'!AB50 * ('Out-Mig Pop Extrapolation'!$CH50 / 'Out-Mig Pop Extrapolation'!$CG50)</f>
        <v>901.40123603517941</v>
      </c>
      <c r="AC50" s="202">
        <f>'Python Migration Matrix'!AC50 * ('Out-Mig Pop Extrapolation'!$CH50 / 'Out-Mig Pop Extrapolation'!$CG50)</f>
        <v>80.124554314238168</v>
      </c>
      <c r="AD50" s="202">
        <f>'Python Migration Matrix'!AD50 * ('Out-Mig Pop Extrapolation'!$CH50 / 'Out-Mig Pop Extrapolation'!$CG50)</f>
        <v>10.015569289279771</v>
      </c>
      <c r="AE50" s="202">
        <f>'Python Migration Matrix'!AE50 * ('Out-Mig Pop Extrapolation'!$CH50 / 'Out-Mig Pop Extrapolation'!$CG50)</f>
        <v>20.031138578559542</v>
      </c>
      <c r="AF50" s="202">
        <f>'Python Migration Matrix'!AF50 * ('Out-Mig Pop Extrapolation'!$CH50 / 'Out-Mig Pop Extrapolation'!$CG50)</f>
        <v>861.33895887806034</v>
      </c>
      <c r="AG50" s="202">
        <f>'Python Migration Matrix'!AG50 * ('Out-Mig Pop Extrapolation'!$CH50 / 'Out-Mig Pop Extrapolation'!$CG50)</f>
        <v>130.20240076063703</v>
      </c>
      <c r="AH50" s="202">
        <f>'Python Migration Matrix'!AH50 * ('Out-Mig Pop Extrapolation'!$CH50 / 'Out-Mig Pop Extrapolation'!$CG50)</f>
        <v>40.062277157119084</v>
      </c>
      <c r="AI50" s="202">
        <f>'Python Migration Matrix'!AI50 * ('Out-Mig Pop Extrapolation'!$CH50 / 'Out-Mig Pop Extrapolation'!$CG50)</f>
        <v>40.062277157119084</v>
      </c>
      <c r="AJ50" s="202">
        <f>'Python Migration Matrix'!AJ50 * ('Out-Mig Pop Extrapolation'!$CH50 / 'Out-Mig Pop Extrapolation'!$CG50)</f>
        <v>0</v>
      </c>
      <c r="AK50" s="202">
        <f>'Python Migration Matrix'!AK50 * ('Out-Mig Pop Extrapolation'!$CH50 / 'Out-Mig Pop Extrapolation'!$CG50)</f>
        <v>0</v>
      </c>
      <c r="AL50" s="202">
        <f>'Python Migration Matrix'!AL50 * ('Out-Mig Pop Extrapolation'!$CH50 / 'Out-Mig Pop Extrapolation'!$CG50)</f>
        <v>0</v>
      </c>
      <c r="AM50" s="202">
        <f>'Python Migration Matrix'!AM50 * ('Out-Mig Pop Extrapolation'!$CH50 / 'Out-Mig Pop Extrapolation'!$CG50)</f>
        <v>0</v>
      </c>
      <c r="AN50" s="202">
        <f>'Python Migration Matrix'!AN50 * ('Out-Mig Pop Extrapolation'!$CH50 / 'Out-Mig Pop Extrapolation'!$CG50)</f>
        <v>180.28024720703587</v>
      </c>
      <c r="AO50" s="202">
        <f>'Python Migration Matrix'!AO50 * ('Out-Mig Pop Extrapolation'!$CH50 / 'Out-Mig Pop Extrapolation'!$CG50)</f>
        <v>0</v>
      </c>
      <c r="AP50" s="202">
        <f>'Python Migration Matrix'!AP50 * ('Out-Mig Pop Extrapolation'!$CH50 / 'Out-Mig Pop Extrapolation'!$CG50)</f>
        <v>0</v>
      </c>
      <c r="AQ50" s="202">
        <f>'Python Migration Matrix'!AQ50 * ('Out-Mig Pop Extrapolation'!$CH50 / 'Out-Mig Pop Extrapolation'!$CG50)</f>
        <v>0</v>
      </c>
      <c r="AR50" s="202">
        <f>'Python Migration Matrix'!AR50 * ('Out-Mig Pop Extrapolation'!$CH50 / 'Out-Mig Pop Extrapolation'!$CG50)</f>
        <v>0</v>
      </c>
      <c r="AS50" s="202">
        <f>'Python Migration Matrix'!AS50 * ('Out-Mig Pop Extrapolation'!$CH50 / 'Out-Mig Pop Extrapolation'!$CG50)</f>
        <v>190.29581649631564</v>
      </c>
      <c r="AT50" s="202">
        <f>'Python Migration Matrix'!AT50 * ('Out-Mig Pop Extrapolation'!$CH50 / 'Out-Mig Pop Extrapolation'!$CG50)</f>
        <v>20.031138578559542</v>
      </c>
      <c r="AU50" s="202">
        <f>'Python Migration Matrix'!AU50 * ('Out-Mig Pop Extrapolation'!$CH50 / 'Out-Mig Pop Extrapolation'!$CG50)</f>
        <v>10.015569289279771</v>
      </c>
      <c r="AV50" s="202">
        <f>'Python Migration Matrix'!AV50 * ('Out-Mig Pop Extrapolation'!$CH50 / 'Out-Mig Pop Extrapolation'!$CG50)</f>
        <v>60.093415735678626</v>
      </c>
      <c r="AW50" s="202">
        <f>'Python Migration Matrix'!AW50 * ('Out-Mig Pop Extrapolation'!$CH50 / 'Out-Mig Pop Extrapolation'!$CG50)</f>
        <v>0</v>
      </c>
      <c r="AX50" s="202">
        <f>'Python Migration Matrix'!AX50 * ('Out-Mig Pop Extrapolation'!$CH50 / 'Out-Mig Pop Extrapolation'!$CG50)</f>
        <v>280.4359400998336</v>
      </c>
      <c r="AY50" s="202">
        <f>'Python Migration Matrix'!AY50 * ('Out-Mig Pop Extrapolation'!$CH50 / 'Out-Mig Pop Extrapolation'!$CG50)</f>
        <v>2774.3126931304964</v>
      </c>
      <c r="AZ50" s="202">
        <f>'Python Migration Matrix'!AZ50 * ('Out-Mig Pop Extrapolation'!$CH50 / 'Out-Mig Pop Extrapolation'!$CG50)</f>
        <v>20.031138578559542</v>
      </c>
      <c r="BA50" s="202">
        <f>'Python Migration Matrix'!BA50 * ('Out-Mig Pop Extrapolation'!$CH50 / 'Out-Mig Pop Extrapolation'!$CG50)</f>
        <v>30.046707867839313</v>
      </c>
      <c r="BB50" s="202">
        <f>'Python Migration Matrix'!BB50 * ('Out-Mig Pop Extrapolation'!$CH50 / 'Out-Mig Pop Extrapolation'!$CG50)</f>
        <v>0</v>
      </c>
      <c r="BC50" s="202">
        <f>'Python Migration Matrix'!BC50 * ('Out-Mig Pop Extrapolation'!$CH50 / 'Out-Mig Pop Extrapolation'!$CG50)</f>
        <v>70.1089850249584</v>
      </c>
      <c r="BD50" s="202">
        <f>'Python Migration Matrix'!BD50 * ('Out-Mig Pop Extrapolation'!$CH50 / 'Out-Mig Pop Extrapolation'!$CG50)</f>
        <v>390.60720228191104</v>
      </c>
      <c r="BE50" s="202">
        <f>'Python Migration Matrix'!BE50 * ('Out-Mig Pop Extrapolation'!$CH50 / 'Out-Mig Pop Extrapolation'!$CG50)</f>
        <v>50.077846446398851</v>
      </c>
      <c r="BF50" s="202">
        <f>'Python Migration Matrix'!BF50 * ('Out-Mig Pop Extrapolation'!$CH50 / 'Out-Mig Pop Extrapolation'!$CG50)</f>
        <v>210.3269550748752</v>
      </c>
      <c r="BG50" s="202">
        <f>'Python Migration Matrix'!BG50 * ('Out-Mig Pop Extrapolation'!$CH50 / 'Out-Mig Pop Extrapolation'!$CG50)</f>
        <v>80.124554314238168</v>
      </c>
      <c r="BH50" s="202">
        <f>'Python Migration Matrix'!BH50 * ('Out-Mig Pop Extrapolation'!$CH50 / 'Out-Mig Pop Extrapolation'!$CG50)</f>
        <v>10.015569289279771</v>
      </c>
      <c r="BI50" s="202">
        <f>'Python Migration Matrix'!BI50 * ('Out-Mig Pop Extrapolation'!$CH50 / 'Out-Mig Pop Extrapolation'!$CG50)</f>
        <v>10.015569289279771</v>
      </c>
      <c r="BJ50" s="202">
        <f>'Python Migration Matrix'!BJ50 * ('Out-Mig Pop Extrapolation'!$CH50 / 'Out-Mig Pop Extrapolation'!$CG50)</f>
        <v>0</v>
      </c>
      <c r="BK50" s="202">
        <f>'Python Migration Matrix'!BK50 * ('Out-Mig Pop Extrapolation'!$CH50 / 'Out-Mig Pop Extrapolation'!$CG50)</f>
        <v>10.015569289279771</v>
      </c>
      <c r="BL50" s="202">
        <f>'Python Migration Matrix'!BL50 * ('Out-Mig Pop Extrapolation'!$CH50 / 'Out-Mig Pop Extrapolation'!$CG50)</f>
        <v>0</v>
      </c>
      <c r="BM50" s="202">
        <f>'Python Migration Matrix'!BM50 * ('Out-Mig Pop Extrapolation'!$CH50 / 'Out-Mig Pop Extrapolation'!$CG50)</f>
        <v>10.015569289279771</v>
      </c>
      <c r="BN50" s="202">
        <f>'Python Migration Matrix'!BN50 * ('Out-Mig Pop Extrapolation'!$CH50 / 'Out-Mig Pop Extrapolation'!$CG50)</f>
        <v>0</v>
      </c>
      <c r="BO50" s="202">
        <f>'Python Migration Matrix'!BO50 * ('Out-Mig Pop Extrapolation'!$CH50 / 'Out-Mig Pop Extrapolation'!$CG50)</f>
        <v>0</v>
      </c>
      <c r="BP50" s="202">
        <f>'Python Migration Matrix'!BP50 * ('Out-Mig Pop Extrapolation'!$CH50 / 'Out-Mig Pop Extrapolation'!$CG50)</f>
        <v>0</v>
      </c>
      <c r="BQ50" s="202">
        <f>'Python Migration Matrix'!BQ50 * ('Out-Mig Pop Extrapolation'!$CH50 / 'Out-Mig Pop Extrapolation'!$CG50)</f>
        <v>10.015569289279771</v>
      </c>
      <c r="BR50" s="202">
        <f>'Python Migration Matrix'!BR50 * ('Out-Mig Pop Extrapolation'!$CH50 / 'Out-Mig Pop Extrapolation'!$CG50)</f>
        <v>50.077846446398851</v>
      </c>
      <c r="BS50" s="202">
        <f>'Python Migration Matrix'!BS50 * ('Out-Mig Pop Extrapolation'!$CH50 / 'Out-Mig Pop Extrapolation'!$CG50)</f>
        <v>0</v>
      </c>
      <c r="BT50" s="202">
        <f>'Python Migration Matrix'!BT50 * ('Out-Mig Pop Extrapolation'!$CH50 / 'Out-Mig Pop Extrapolation'!$CG50)</f>
        <v>20.031138578559542</v>
      </c>
      <c r="BU50" s="202">
        <f>'Python Migration Matrix'!BU50 * ('Out-Mig Pop Extrapolation'!$CH50 / 'Out-Mig Pop Extrapolation'!$CG50)</f>
        <v>0</v>
      </c>
      <c r="BV50" s="202">
        <f>'Python Migration Matrix'!BV50 * ('Out-Mig Pop Extrapolation'!$CH50 / 'Out-Mig Pop Extrapolation'!$CG50)</f>
        <v>0</v>
      </c>
      <c r="BW50" s="202">
        <f>'Python Migration Matrix'!BW50 * ('Out-Mig Pop Extrapolation'!$CH50 / 'Out-Mig Pop Extrapolation'!$CG50)</f>
        <v>190.29581649631564</v>
      </c>
      <c r="BX50" s="202">
        <f>'Python Migration Matrix'!BX50 * ('Out-Mig Pop Extrapolation'!$CH50 / 'Out-Mig Pop Extrapolation'!$CG50)</f>
        <v>40.062277157119084</v>
      </c>
      <c r="BY50" s="202">
        <f>'Python Migration Matrix'!BY50 * ('Out-Mig Pop Extrapolation'!$CH50 / 'Out-Mig Pop Extrapolation'!$CG50)</f>
        <v>110.17126218207748</v>
      </c>
      <c r="BZ50" s="202">
        <f>'Python Migration Matrix'!BZ50 * ('Out-Mig Pop Extrapolation'!$CH50 / 'Out-Mig Pop Extrapolation'!$CG50)</f>
        <v>30.046707867839313</v>
      </c>
      <c r="CA50" s="202">
        <f>'Python Migration Matrix'!CA50 * ('Out-Mig Pop Extrapolation'!$CH50 / 'Out-Mig Pop Extrapolation'!$CG50)</f>
        <v>0</v>
      </c>
      <c r="CB50" s="202">
        <f>'Python Migration Matrix'!CB50 * ('Out-Mig Pop Extrapolation'!$CH50 / 'Out-Mig Pop Extrapolation'!$CG50)</f>
        <v>0</v>
      </c>
      <c r="CC50" s="202">
        <f>'Python Migration Matrix'!CC50 * ('Out-Mig Pop Extrapolation'!$CH50 / 'Out-Mig Pop Extrapolation'!$CG50)</f>
        <v>0</v>
      </c>
      <c r="CD50" s="202">
        <f>'Python Migration Matrix'!CD50 * ('Out-Mig Pop Extrapolation'!$CH50 / 'Out-Mig Pop Extrapolation'!$CG50)</f>
        <v>0</v>
      </c>
      <c r="CE50" s="202">
        <f>'Python Migration Matrix'!CE50 * ('Out-Mig Pop Extrapolation'!$CH50 / 'Out-Mig Pop Extrapolation'!$CG50)</f>
        <v>0</v>
      </c>
      <c r="CF50" s="202">
        <f>'Python Migration Matrix'!CF50 * ('Out-Mig Pop Extrapolation'!$CH50 / 'Out-Mig Pop Extrapolation'!$CG50)</f>
        <v>450.7006180175897</v>
      </c>
      <c r="CG50" s="202">
        <v>42070</v>
      </c>
      <c r="CH50" s="250">
        <v>421355</v>
      </c>
    </row>
    <row r="51" spans="1:86">
      <c r="A51" s="166" t="s">
        <v>2227</v>
      </c>
      <c r="B51" s="202">
        <f>'Python Migration Matrix'!B51 * ('Out-Mig Pop Extrapolation'!$CH51 / 'Out-Mig Pop Extrapolation'!$CG51)</f>
        <v>0</v>
      </c>
      <c r="C51" s="202">
        <f>'Python Migration Matrix'!C51 * ('Out-Mig Pop Extrapolation'!$CH51 / 'Out-Mig Pop Extrapolation'!$CG51)</f>
        <v>0</v>
      </c>
      <c r="D51" s="202">
        <f>'Python Migration Matrix'!D51 * ('Out-Mig Pop Extrapolation'!$CH51 / 'Out-Mig Pop Extrapolation'!$CG51)</f>
        <v>0</v>
      </c>
      <c r="E51" s="202">
        <f>'Python Migration Matrix'!E51 * ('Out-Mig Pop Extrapolation'!$CH51 / 'Out-Mig Pop Extrapolation'!$CG51)</f>
        <v>40.242626154939586</v>
      </c>
      <c r="F51" s="202">
        <f>'Python Migration Matrix'!F51 * ('Out-Mig Pop Extrapolation'!$CH51 / 'Out-Mig Pop Extrapolation'!$CG51)</f>
        <v>30.18196961620469</v>
      </c>
      <c r="G51" s="202">
        <f>'Python Migration Matrix'!G51 * ('Out-Mig Pop Extrapolation'!$CH51 / 'Out-Mig Pop Extrapolation'!$CG51)</f>
        <v>261.5770700071073</v>
      </c>
      <c r="H51" s="202">
        <f>'Python Migration Matrix'!H51 * ('Out-Mig Pop Extrapolation'!$CH51 / 'Out-Mig Pop Extrapolation'!$CG51)</f>
        <v>0</v>
      </c>
      <c r="I51" s="202">
        <f>'Python Migration Matrix'!I51 * ('Out-Mig Pop Extrapolation'!$CH51 / 'Out-Mig Pop Extrapolation'!$CG51)</f>
        <v>10.060656538734897</v>
      </c>
      <c r="J51" s="202">
        <f>'Python Migration Matrix'!J51 * ('Out-Mig Pop Extrapolation'!$CH51 / 'Out-Mig Pop Extrapolation'!$CG51)</f>
        <v>0</v>
      </c>
      <c r="K51" s="202">
        <f>'Python Migration Matrix'!K51 * ('Out-Mig Pop Extrapolation'!$CH51 / 'Out-Mig Pop Extrapolation'!$CG51)</f>
        <v>311.88035270078177</v>
      </c>
      <c r="L51" s="202">
        <f>'Python Migration Matrix'!L51 * ('Out-Mig Pop Extrapolation'!$CH51 / 'Out-Mig Pop Extrapolation'!$CG51)</f>
        <v>30.18196961620469</v>
      </c>
      <c r="M51" s="202">
        <f>'Python Migration Matrix'!M51 * ('Out-Mig Pop Extrapolation'!$CH51 / 'Out-Mig Pop Extrapolation'!$CG51)</f>
        <v>0</v>
      </c>
      <c r="N51" s="202">
        <f>'Python Migration Matrix'!N51 * ('Out-Mig Pop Extrapolation'!$CH51 / 'Out-Mig Pop Extrapolation'!$CG51)</f>
        <v>10.060656538734897</v>
      </c>
      <c r="O51" s="202">
        <f>'Python Migration Matrix'!O51 * ('Out-Mig Pop Extrapolation'!$CH51 / 'Out-Mig Pop Extrapolation'!$CG51)</f>
        <v>100.60656538734897</v>
      </c>
      <c r="P51" s="202">
        <f>'Python Migration Matrix'!P51 * ('Out-Mig Pop Extrapolation'!$CH51 / 'Out-Mig Pop Extrapolation'!$CG51)</f>
        <v>50.303282693674483</v>
      </c>
      <c r="Q51" s="202">
        <f>'Python Migration Matrix'!Q51 * ('Out-Mig Pop Extrapolation'!$CH51 / 'Out-Mig Pop Extrapolation'!$CG51)</f>
        <v>30.18196961620469</v>
      </c>
      <c r="R51" s="202">
        <f>'Python Migration Matrix'!R51 * ('Out-Mig Pop Extrapolation'!$CH51 / 'Out-Mig Pop Extrapolation'!$CG51)</f>
        <v>0</v>
      </c>
      <c r="S51" s="202">
        <f>'Python Migration Matrix'!S51 * ('Out-Mig Pop Extrapolation'!$CH51 / 'Out-Mig Pop Extrapolation'!$CG51)</f>
        <v>0</v>
      </c>
      <c r="T51" s="202">
        <f>'Python Migration Matrix'!T51 * ('Out-Mig Pop Extrapolation'!$CH51 / 'Out-Mig Pop Extrapolation'!$CG51)</f>
        <v>20.121313077469793</v>
      </c>
      <c r="U51" s="202">
        <f>'Python Migration Matrix'!U51 * ('Out-Mig Pop Extrapolation'!$CH51 / 'Out-Mig Pop Extrapolation'!$CG51)</f>
        <v>0</v>
      </c>
      <c r="V51" s="202">
        <f>'Python Migration Matrix'!V51 * ('Out-Mig Pop Extrapolation'!$CH51 / 'Out-Mig Pop Extrapolation'!$CG51)</f>
        <v>362.18363539445625</v>
      </c>
      <c r="W51" s="202">
        <f>'Python Migration Matrix'!W51 * ('Out-Mig Pop Extrapolation'!$CH51 / 'Out-Mig Pop Extrapolation'!$CG51)</f>
        <v>10.060656538734897</v>
      </c>
      <c r="X51" s="202">
        <f>'Python Migration Matrix'!X51 * ('Out-Mig Pop Extrapolation'!$CH51 / 'Out-Mig Pop Extrapolation'!$CG51)</f>
        <v>10.060656538734897</v>
      </c>
      <c r="Y51" s="202">
        <f>'Python Migration Matrix'!Y51 * ('Out-Mig Pop Extrapolation'!$CH51 / 'Out-Mig Pop Extrapolation'!$CG51)</f>
        <v>20.121313077469793</v>
      </c>
      <c r="Z51" s="202">
        <f>'Python Migration Matrix'!Z51 * ('Out-Mig Pop Extrapolation'!$CH51 / 'Out-Mig Pop Extrapolation'!$CG51)</f>
        <v>0</v>
      </c>
      <c r="AA51" s="202">
        <f>'Python Migration Matrix'!AA51 * ('Out-Mig Pop Extrapolation'!$CH51 / 'Out-Mig Pop Extrapolation'!$CG51)</f>
        <v>0</v>
      </c>
      <c r="AB51" s="202">
        <f>'Python Migration Matrix'!AB51 * ('Out-Mig Pop Extrapolation'!$CH51 / 'Out-Mig Pop Extrapolation'!$CG51)</f>
        <v>0</v>
      </c>
      <c r="AC51" s="202">
        <f>'Python Migration Matrix'!AC51 * ('Out-Mig Pop Extrapolation'!$CH51 / 'Out-Mig Pop Extrapolation'!$CG51)</f>
        <v>0</v>
      </c>
      <c r="AD51" s="202">
        <f>'Python Migration Matrix'!AD51 * ('Out-Mig Pop Extrapolation'!$CH51 / 'Out-Mig Pop Extrapolation'!$CG51)</f>
        <v>20.121313077469793</v>
      </c>
      <c r="AE51" s="202">
        <f>'Python Migration Matrix'!AE51 * ('Out-Mig Pop Extrapolation'!$CH51 / 'Out-Mig Pop Extrapolation'!$CG51)</f>
        <v>191.15247423596304</v>
      </c>
      <c r="AF51" s="202">
        <f>'Python Migration Matrix'!AF51 * ('Out-Mig Pop Extrapolation'!$CH51 / 'Out-Mig Pop Extrapolation'!$CG51)</f>
        <v>10.060656538734897</v>
      </c>
      <c r="AG51" s="202">
        <f>'Python Migration Matrix'!AG51 * ('Out-Mig Pop Extrapolation'!$CH51 / 'Out-Mig Pop Extrapolation'!$CG51)</f>
        <v>0</v>
      </c>
      <c r="AH51" s="202">
        <f>'Python Migration Matrix'!AH51 * ('Out-Mig Pop Extrapolation'!$CH51 / 'Out-Mig Pop Extrapolation'!$CG51)</f>
        <v>0</v>
      </c>
      <c r="AI51" s="202">
        <f>'Python Migration Matrix'!AI51 * ('Out-Mig Pop Extrapolation'!$CH51 / 'Out-Mig Pop Extrapolation'!$CG51)</f>
        <v>241.45575692963752</v>
      </c>
      <c r="AJ51" s="202">
        <f>'Python Migration Matrix'!AJ51 * ('Out-Mig Pop Extrapolation'!$CH51 / 'Out-Mig Pop Extrapolation'!$CG51)</f>
        <v>0</v>
      </c>
      <c r="AK51" s="202">
        <f>'Python Migration Matrix'!AK51 * ('Out-Mig Pop Extrapolation'!$CH51 / 'Out-Mig Pop Extrapolation'!$CG51)</f>
        <v>0</v>
      </c>
      <c r="AL51" s="202">
        <f>'Python Migration Matrix'!AL51 * ('Out-Mig Pop Extrapolation'!$CH51 / 'Out-Mig Pop Extrapolation'!$CG51)</f>
        <v>0</v>
      </c>
      <c r="AM51" s="202">
        <f>'Python Migration Matrix'!AM51 * ('Out-Mig Pop Extrapolation'!$CH51 / 'Out-Mig Pop Extrapolation'!$CG51)</f>
        <v>0</v>
      </c>
      <c r="AN51" s="202">
        <f>'Python Migration Matrix'!AN51 * ('Out-Mig Pop Extrapolation'!$CH51 / 'Out-Mig Pop Extrapolation'!$CG51)</f>
        <v>120.72787846481876</v>
      </c>
      <c r="AO51" s="202">
        <f>'Python Migration Matrix'!AO51 * ('Out-Mig Pop Extrapolation'!$CH51 / 'Out-Mig Pop Extrapolation'!$CG51)</f>
        <v>20.121313077469793</v>
      </c>
      <c r="AP51" s="202">
        <f>'Python Migration Matrix'!AP51 * ('Out-Mig Pop Extrapolation'!$CH51 / 'Out-Mig Pop Extrapolation'!$CG51)</f>
        <v>40.242626154939586</v>
      </c>
      <c r="AQ51" s="202">
        <f>'Python Migration Matrix'!AQ51 * ('Out-Mig Pop Extrapolation'!$CH51 / 'Out-Mig Pop Extrapolation'!$CG51)</f>
        <v>10.060656538734897</v>
      </c>
      <c r="AR51" s="202">
        <f>'Python Migration Matrix'!AR51 * ('Out-Mig Pop Extrapolation'!$CH51 / 'Out-Mig Pop Extrapolation'!$CG51)</f>
        <v>10.060656538734897</v>
      </c>
      <c r="AS51" s="202">
        <f>'Python Migration Matrix'!AS51 * ('Out-Mig Pop Extrapolation'!$CH51 / 'Out-Mig Pop Extrapolation'!$CG51)</f>
        <v>0</v>
      </c>
      <c r="AT51" s="202">
        <f>'Python Migration Matrix'!AT51 * ('Out-Mig Pop Extrapolation'!$CH51 / 'Out-Mig Pop Extrapolation'!$CG51)</f>
        <v>40.242626154939586</v>
      </c>
      <c r="AU51" s="202">
        <f>'Python Migration Matrix'!AU51 * ('Out-Mig Pop Extrapolation'!$CH51 / 'Out-Mig Pop Extrapolation'!$CG51)</f>
        <v>0</v>
      </c>
      <c r="AV51" s="202">
        <f>'Python Migration Matrix'!AV51 * ('Out-Mig Pop Extrapolation'!$CH51 / 'Out-Mig Pop Extrapolation'!$CG51)</f>
        <v>40.242626154939586</v>
      </c>
      <c r="AW51" s="202">
        <f>'Python Migration Matrix'!AW51 * ('Out-Mig Pop Extrapolation'!$CH51 / 'Out-Mig Pop Extrapolation'!$CG51)</f>
        <v>0</v>
      </c>
      <c r="AX51" s="202">
        <f>'Python Migration Matrix'!AX51 * ('Out-Mig Pop Extrapolation'!$CH51 / 'Out-Mig Pop Extrapolation'!$CG51)</f>
        <v>20.121313077469793</v>
      </c>
      <c r="AY51" s="202">
        <f>'Python Migration Matrix'!AY51 * ('Out-Mig Pop Extrapolation'!$CH51 / 'Out-Mig Pop Extrapolation'!$CG51)</f>
        <v>0</v>
      </c>
      <c r="AZ51" s="202">
        <f>'Python Migration Matrix'!AZ51 * ('Out-Mig Pop Extrapolation'!$CH51 / 'Out-Mig Pop Extrapolation'!$CG51)</f>
        <v>2152.9804992892678</v>
      </c>
      <c r="BA51" s="202">
        <f>'Python Migration Matrix'!BA51 * ('Out-Mig Pop Extrapolation'!$CH51 / 'Out-Mig Pop Extrapolation'!$CG51)</f>
        <v>281.69838308457713</v>
      </c>
      <c r="BB51" s="202">
        <f>'Python Migration Matrix'!BB51 * ('Out-Mig Pop Extrapolation'!$CH51 / 'Out-Mig Pop Extrapolation'!$CG51)</f>
        <v>110.66722192608387</v>
      </c>
      <c r="BC51" s="202">
        <f>'Python Migration Matrix'!BC51 * ('Out-Mig Pop Extrapolation'!$CH51 / 'Out-Mig Pop Extrapolation'!$CG51)</f>
        <v>90.545908848614062</v>
      </c>
      <c r="BD51" s="202">
        <f>'Python Migration Matrix'!BD51 * ('Out-Mig Pop Extrapolation'!$CH51 / 'Out-Mig Pop Extrapolation'!$CG51)</f>
        <v>90.545908848614062</v>
      </c>
      <c r="BE51" s="202">
        <f>'Python Migration Matrix'!BE51 * ('Out-Mig Pop Extrapolation'!$CH51 / 'Out-Mig Pop Extrapolation'!$CG51)</f>
        <v>372.24429193319116</v>
      </c>
      <c r="BF51" s="202">
        <f>'Python Migration Matrix'!BF51 * ('Out-Mig Pop Extrapolation'!$CH51 / 'Out-Mig Pop Extrapolation'!$CG51)</f>
        <v>0</v>
      </c>
      <c r="BG51" s="202">
        <f>'Python Migration Matrix'!BG51 * ('Out-Mig Pop Extrapolation'!$CH51 / 'Out-Mig Pop Extrapolation'!$CG51)</f>
        <v>60.363939232409379</v>
      </c>
      <c r="BH51" s="202">
        <f>'Python Migration Matrix'!BH51 * ('Out-Mig Pop Extrapolation'!$CH51 / 'Out-Mig Pop Extrapolation'!$CG51)</f>
        <v>70.424595771144283</v>
      </c>
      <c r="BI51" s="202">
        <f>'Python Migration Matrix'!BI51 * ('Out-Mig Pop Extrapolation'!$CH51 / 'Out-Mig Pop Extrapolation'!$CG51)</f>
        <v>20.121313077469793</v>
      </c>
      <c r="BJ51" s="202">
        <f>'Python Migration Matrix'!BJ51 * ('Out-Mig Pop Extrapolation'!$CH51 / 'Out-Mig Pop Extrapolation'!$CG51)</f>
        <v>0</v>
      </c>
      <c r="BK51" s="202">
        <f>'Python Migration Matrix'!BK51 * ('Out-Mig Pop Extrapolation'!$CH51 / 'Out-Mig Pop Extrapolation'!$CG51)</f>
        <v>80.485252309879172</v>
      </c>
      <c r="BL51" s="202">
        <f>'Python Migration Matrix'!BL51 * ('Out-Mig Pop Extrapolation'!$CH51 / 'Out-Mig Pop Extrapolation'!$CG51)</f>
        <v>10.060656538734897</v>
      </c>
      <c r="BM51" s="202">
        <f>'Python Migration Matrix'!BM51 * ('Out-Mig Pop Extrapolation'!$CH51 / 'Out-Mig Pop Extrapolation'!$CG51)</f>
        <v>0</v>
      </c>
      <c r="BN51" s="202">
        <f>'Python Migration Matrix'!BN51 * ('Out-Mig Pop Extrapolation'!$CH51 / 'Out-Mig Pop Extrapolation'!$CG51)</f>
        <v>0</v>
      </c>
      <c r="BO51" s="202">
        <f>'Python Migration Matrix'!BO51 * ('Out-Mig Pop Extrapolation'!$CH51 / 'Out-Mig Pop Extrapolation'!$CG51)</f>
        <v>0</v>
      </c>
      <c r="BP51" s="202">
        <f>'Python Migration Matrix'!BP51 * ('Out-Mig Pop Extrapolation'!$CH51 / 'Out-Mig Pop Extrapolation'!$CG51)</f>
        <v>30.18196961620469</v>
      </c>
      <c r="BQ51" s="202">
        <f>'Python Migration Matrix'!BQ51 * ('Out-Mig Pop Extrapolation'!$CH51 / 'Out-Mig Pop Extrapolation'!$CG51)</f>
        <v>10.060656538734897</v>
      </c>
      <c r="BR51" s="202">
        <f>'Python Migration Matrix'!BR51 * ('Out-Mig Pop Extrapolation'!$CH51 / 'Out-Mig Pop Extrapolation'!$CG51)</f>
        <v>10.060656538734897</v>
      </c>
      <c r="BS51" s="202">
        <f>'Python Migration Matrix'!BS51 * ('Out-Mig Pop Extrapolation'!$CH51 / 'Out-Mig Pop Extrapolation'!$CG51)</f>
        <v>0</v>
      </c>
      <c r="BT51" s="202">
        <f>'Python Migration Matrix'!BT51 * ('Out-Mig Pop Extrapolation'!$CH51 / 'Out-Mig Pop Extrapolation'!$CG51)</f>
        <v>10.060656538734897</v>
      </c>
      <c r="BU51" s="202">
        <f>'Python Migration Matrix'!BU51 * ('Out-Mig Pop Extrapolation'!$CH51 / 'Out-Mig Pop Extrapolation'!$CG51)</f>
        <v>10.060656538734897</v>
      </c>
      <c r="BV51" s="202">
        <f>'Python Migration Matrix'!BV51 * ('Out-Mig Pop Extrapolation'!$CH51 / 'Out-Mig Pop Extrapolation'!$CG51)</f>
        <v>10.060656538734897</v>
      </c>
      <c r="BW51" s="202">
        <f>'Python Migration Matrix'!BW51 * ('Out-Mig Pop Extrapolation'!$CH51 / 'Out-Mig Pop Extrapolation'!$CG51)</f>
        <v>362.18363539445625</v>
      </c>
      <c r="BX51" s="202">
        <f>'Python Migration Matrix'!BX51 * ('Out-Mig Pop Extrapolation'!$CH51 / 'Out-Mig Pop Extrapolation'!$CG51)</f>
        <v>171.03116115849323</v>
      </c>
      <c r="BY51" s="202">
        <f>'Python Migration Matrix'!BY51 * ('Out-Mig Pop Extrapolation'!$CH51 / 'Out-Mig Pop Extrapolation'!$CG51)</f>
        <v>231.39510039090263</v>
      </c>
      <c r="BZ51" s="202">
        <f>'Python Migration Matrix'!BZ51 * ('Out-Mig Pop Extrapolation'!$CH51 / 'Out-Mig Pop Extrapolation'!$CG51)</f>
        <v>0</v>
      </c>
      <c r="CA51" s="202">
        <f>'Python Migration Matrix'!CA51 * ('Out-Mig Pop Extrapolation'!$CH51 / 'Out-Mig Pop Extrapolation'!$CG51)</f>
        <v>0</v>
      </c>
      <c r="CB51" s="202">
        <f>'Python Migration Matrix'!CB51 * ('Out-Mig Pop Extrapolation'!$CH51 / 'Out-Mig Pop Extrapolation'!$CG51)</f>
        <v>0</v>
      </c>
      <c r="CC51" s="202">
        <f>'Python Migration Matrix'!CC51 * ('Out-Mig Pop Extrapolation'!$CH51 / 'Out-Mig Pop Extrapolation'!$CG51)</f>
        <v>0</v>
      </c>
      <c r="CD51" s="202">
        <f>'Python Migration Matrix'!CD51 * ('Out-Mig Pop Extrapolation'!$CH51 / 'Out-Mig Pop Extrapolation'!$CG51)</f>
        <v>0</v>
      </c>
      <c r="CE51" s="202">
        <f>'Python Migration Matrix'!CE51 * ('Out-Mig Pop Extrapolation'!$CH51 / 'Out-Mig Pop Extrapolation'!$CG51)</f>
        <v>0</v>
      </c>
      <c r="CF51" s="202">
        <f>'Python Migration Matrix'!CF51 * ('Out-Mig Pop Extrapolation'!$CH51 / 'Out-Mig Pop Extrapolation'!$CG51)</f>
        <v>120.72787846481876</v>
      </c>
      <c r="CG51" s="202">
        <v>45024</v>
      </c>
      <c r="CH51" s="250">
        <v>452971</v>
      </c>
    </row>
    <row r="52" spans="1:86">
      <c r="A52" s="166" t="s">
        <v>2228</v>
      </c>
      <c r="B52" s="202">
        <f>'Python Migration Matrix'!B52 * ('Out-Mig Pop Extrapolation'!$CH52 / 'Out-Mig Pop Extrapolation'!$CG52)</f>
        <v>19.805674956826461</v>
      </c>
      <c r="C52" s="202">
        <f>'Python Migration Matrix'!C52 * ('Out-Mig Pop Extrapolation'!$CH52 / 'Out-Mig Pop Extrapolation'!$CG52)</f>
        <v>9.9028374784132307</v>
      </c>
      <c r="D52" s="202">
        <f>'Python Migration Matrix'!D52 * ('Out-Mig Pop Extrapolation'!$CH52 / 'Out-Mig Pop Extrapolation'!$CG52)</f>
        <v>0</v>
      </c>
      <c r="E52" s="202">
        <f>'Python Migration Matrix'!E52 * ('Out-Mig Pop Extrapolation'!$CH52 / 'Out-Mig Pop Extrapolation'!$CG52)</f>
        <v>158.44539965461169</v>
      </c>
      <c r="F52" s="202">
        <f>'Python Migration Matrix'!F52 * ('Out-Mig Pop Extrapolation'!$CH52 / 'Out-Mig Pop Extrapolation'!$CG52)</f>
        <v>79.222699827305846</v>
      </c>
      <c r="G52" s="202">
        <f>'Python Migration Matrix'!G52 * ('Out-Mig Pop Extrapolation'!$CH52 / 'Out-Mig Pop Extrapolation'!$CG52)</f>
        <v>89.125537305719078</v>
      </c>
      <c r="H52" s="202">
        <f>'Python Migration Matrix'!H52 * ('Out-Mig Pop Extrapolation'!$CH52 / 'Out-Mig Pop Extrapolation'!$CG52)</f>
        <v>9.9028374784132307</v>
      </c>
      <c r="I52" s="202">
        <f>'Python Migration Matrix'!I52 * ('Out-Mig Pop Extrapolation'!$CH52 / 'Out-Mig Pop Extrapolation'!$CG52)</f>
        <v>69.319862348892613</v>
      </c>
      <c r="J52" s="202">
        <f>'Python Migration Matrix'!J52 * ('Out-Mig Pop Extrapolation'!$CH52 / 'Out-Mig Pop Extrapolation'!$CG52)</f>
        <v>0</v>
      </c>
      <c r="K52" s="202">
        <f>'Python Migration Matrix'!K52 * ('Out-Mig Pop Extrapolation'!$CH52 / 'Out-Mig Pop Extrapolation'!$CG52)</f>
        <v>1633.9681839381831</v>
      </c>
      <c r="L52" s="202">
        <f>'Python Migration Matrix'!L52 * ('Out-Mig Pop Extrapolation'!$CH52 / 'Out-Mig Pop Extrapolation'!$CG52)</f>
        <v>9.9028374784132307</v>
      </c>
      <c r="M52" s="202">
        <f>'Python Migration Matrix'!M52 * ('Out-Mig Pop Extrapolation'!$CH52 / 'Out-Mig Pop Extrapolation'!$CG52)</f>
        <v>19.805674956826461</v>
      </c>
      <c r="N52" s="202">
        <f>'Python Migration Matrix'!N52 * ('Out-Mig Pop Extrapolation'!$CH52 / 'Out-Mig Pop Extrapolation'!$CG52)</f>
        <v>0</v>
      </c>
      <c r="O52" s="202">
        <f>'Python Migration Matrix'!O52 * ('Out-Mig Pop Extrapolation'!$CH52 / 'Out-Mig Pop Extrapolation'!$CG52)</f>
        <v>376.30782417970278</v>
      </c>
      <c r="P52" s="202">
        <f>'Python Migration Matrix'!P52 * ('Out-Mig Pop Extrapolation'!$CH52 / 'Out-Mig Pop Extrapolation'!$CG52)</f>
        <v>9.9028374784132307</v>
      </c>
      <c r="Q52" s="202">
        <f>'Python Migration Matrix'!Q52 * ('Out-Mig Pop Extrapolation'!$CH52 / 'Out-Mig Pop Extrapolation'!$CG52)</f>
        <v>9.9028374784132307</v>
      </c>
      <c r="R52" s="202">
        <f>'Python Migration Matrix'!R52 * ('Out-Mig Pop Extrapolation'!$CH52 / 'Out-Mig Pop Extrapolation'!$CG52)</f>
        <v>138.63972469778523</v>
      </c>
      <c r="S52" s="202">
        <f>'Python Migration Matrix'!S52 * ('Out-Mig Pop Extrapolation'!$CH52 / 'Out-Mig Pop Extrapolation'!$CG52)</f>
        <v>0</v>
      </c>
      <c r="T52" s="202">
        <f>'Python Migration Matrix'!T52 * ('Out-Mig Pop Extrapolation'!$CH52 / 'Out-Mig Pop Extrapolation'!$CG52)</f>
        <v>19.805674956826461</v>
      </c>
      <c r="U52" s="202">
        <f>'Python Migration Matrix'!U52 * ('Out-Mig Pop Extrapolation'!$CH52 / 'Out-Mig Pop Extrapolation'!$CG52)</f>
        <v>19.805674956826461</v>
      </c>
      <c r="V52" s="202">
        <f>'Python Migration Matrix'!V52 * ('Out-Mig Pop Extrapolation'!$CH52 / 'Out-Mig Pop Extrapolation'!$CG52)</f>
        <v>633.78159861844676</v>
      </c>
      <c r="W52" s="202">
        <f>'Python Migration Matrix'!W52 * ('Out-Mig Pop Extrapolation'!$CH52 / 'Out-Mig Pop Extrapolation'!$CG52)</f>
        <v>79.222699827305846</v>
      </c>
      <c r="X52" s="202">
        <f>'Python Migration Matrix'!X52 * ('Out-Mig Pop Extrapolation'!$CH52 / 'Out-Mig Pop Extrapolation'!$CG52)</f>
        <v>0</v>
      </c>
      <c r="Y52" s="202">
        <f>'Python Migration Matrix'!Y52 * ('Out-Mig Pop Extrapolation'!$CH52 / 'Out-Mig Pop Extrapolation'!$CG52)</f>
        <v>29.70851243523969</v>
      </c>
      <c r="Z52" s="202">
        <f>'Python Migration Matrix'!Z52 * ('Out-Mig Pop Extrapolation'!$CH52 / 'Out-Mig Pop Extrapolation'!$CG52)</f>
        <v>0</v>
      </c>
      <c r="AA52" s="202">
        <f>'Python Migration Matrix'!AA52 * ('Out-Mig Pop Extrapolation'!$CH52 / 'Out-Mig Pop Extrapolation'!$CG52)</f>
        <v>29.70851243523969</v>
      </c>
      <c r="AB52" s="202">
        <f>'Python Migration Matrix'!AB52 * ('Out-Mig Pop Extrapolation'!$CH52 / 'Out-Mig Pop Extrapolation'!$CG52)</f>
        <v>0</v>
      </c>
      <c r="AC52" s="202">
        <f>'Python Migration Matrix'!AC52 * ('Out-Mig Pop Extrapolation'!$CH52 / 'Out-Mig Pop Extrapolation'!$CG52)</f>
        <v>0</v>
      </c>
      <c r="AD52" s="202">
        <f>'Python Migration Matrix'!AD52 * ('Out-Mig Pop Extrapolation'!$CH52 / 'Out-Mig Pop Extrapolation'!$CG52)</f>
        <v>19.805674956826461</v>
      </c>
      <c r="AE52" s="202">
        <f>'Python Migration Matrix'!AE52 * ('Out-Mig Pop Extrapolation'!$CH52 / 'Out-Mig Pop Extrapolation'!$CG52)</f>
        <v>108.93121226254554</v>
      </c>
      <c r="AF52" s="202">
        <f>'Python Migration Matrix'!AF52 * ('Out-Mig Pop Extrapolation'!$CH52 / 'Out-Mig Pop Extrapolation'!$CG52)</f>
        <v>49.514187392066155</v>
      </c>
      <c r="AG52" s="202">
        <f>'Python Migration Matrix'!AG52 * ('Out-Mig Pop Extrapolation'!$CH52 / 'Out-Mig Pop Extrapolation'!$CG52)</f>
        <v>9.9028374784132307</v>
      </c>
      <c r="AH52" s="202">
        <f>'Python Migration Matrix'!AH52 * ('Out-Mig Pop Extrapolation'!$CH52 / 'Out-Mig Pop Extrapolation'!$CG52)</f>
        <v>29.70851243523969</v>
      </c>
      <c r="AI52" s="202">
        <f>'Python Migration Matrix'!AI52 * ('Out-Mig Pop Extrapolation'!$CH52 / 'Out-Mig Pop Extrapolation'!$CG52)</f>
        <v>1059.6036101902157</v>
      </c>
      <c r="AJ52" s="202">
        <f>'Python Migration Matrix'!AJ52 * ('Out-Mig Pop Extrapolation'!$CH52 / 'Out-Mig Pop Extrapolation'!$CG52)</f>
        <v>49.514187392066155</v>
      </c>
      <c r="AK52" s="202">
        <f>'Python Migration Matrix'!AK52 * ('Out-Mig Pop Extrapolation'!$CH52 / 'Out-Mig Pop Extrapolation'!$CG52)</f>
        <v>19.805674956826461</v>
      </c>
      <c r="AL52" s="202">
        <f>'Python Migration Matrix'!AL52 * ('Out-Mig Pop Extrapolation'!$CH52 / 'Out-Mig Pop Extrapolation'!$CG52)</f>
        <v>118.83404974095876</v>
      </c>
      <c r="AM52" s="202">
        <f>'Python Migration Matrix'!AM52 * ('Out-Mig Pop Extrapolation'!$CH52 / 'Out-Mig Pop Extrapolation'!$CG52)</f>
        <v>9.9028374784132307</v>
      </c>
      <c r="AN52" s="202">
        <f>'Python Migration Matrix'!AN52 * ('Out-Mig Pop Extrapolation'!$CH52 / 'Out-Mig Pop Extrapolation'!$CG52)</f>
        <v>465.43336148542187</v>
      </c>
      <c r="AO52" s="202">
        <f>'Python Migration Matrix'!AO52 * ('Out-Mig Pop Extrapolation'!$CH52 / 'Out-Mig Pop Extrapolation'!$CG52)</f>
        <v>89.125537305719078</v>
      </c>
      <c r="AP52" s="202">
        <f>'Python Migration Matrix'!AP52 * ('Out-Mig Pop Extrapolation'!$CH52 / 'Out-Mig Pop Extrapolation'!$CG52)</f>
        <v>49.514187392066155</v>
      </c>
      <c r="AQ52" s="202">
        <f>'Python Migration Matrix'!AQ52 * ('Out-Mig Pop Extrapolation'!$CH52 / 'Out-Mig Pop Extrapolation'!$CG52)</f>
        <v>0</v>
      </c>
      <c r="AR52" s="202">
        <f>'Python Migration Matrix'!AR52 * ('Out-Mig Pop Extrapolation'!$CH52 / 'Out-Mig Pop Extrapolation'!$CG52)</f>
        <v>0</v>
      </c>
      <c r="AS52" s="202">
        <f>'Python Migration Matrix'!AS52 * ('Out-Mig Pop Extrapolation'!$CH52 / 'Out-Mig Pop Extrapolation'!$CG52)</f>
        <v>0</v>
      </c>
      <c r="AT52" s="202">
        <f>'Python Migration Matrix'!AT52 * ('Out-Mig Pop Extrapolation'!$CH52 / 'Out-Mig Pop Extrapolation'!$CG52)</f>
        <v>39.611349913652923</v>
      </c>
      <c r="AU52" s="202">
        <f>'Python Migration Matrix'!AU52 * ('Out-Mig Pop Extrapolation'!$CH52 / 'Out-Mig Pop Extrapolation'!$CG52)</f>
        <v>9.9028374784132307</v>
      </c>
      <c r="AV52" s="202">
        <f>'Python Migration Matrix'!AV52 * ('Out-Mig Pop Extrapolation'!$CH52 / 'Out-Mig Pop Extrapolation'!$CG52)</f>
        <v>9.9028374784132307</v>
      </c>
      <c r="AW52" s="202">
        <f>'Python Migration Matrix'!AW52 * ('Out-Mig Pop Extrapolation'!$CH52 / 'Out-Mig Pop Extrapolation'!$CG52)</f>
        <v>9.9028374784132307</v>
      </c>
      <c r="AX52" s="202">
        <f>'Python Migration Matrix'!AX52 * ('Out-Mig Pop Extrapolation'!$CH52 / 'Out-Mig Pop Extrapolation'!$CG52)</f>
        <v>49.514187392066155</v>
      </c>
      <c r="AY52" s="202">
        <f>'Python Migration Matrix'!AY52 * ('Out-Mig Pop Extrapolation'!$CH52 / 'Out-Mig Pop Extrapolation'!$CG52)</f>
        <v>0</v>
      </c>
      <c r="AZ52" s="202">
        <f>'Python Migration Matrix'!AZ52 * ('Out-Mig Pop Extrapolation'!$CH52 / 'Out-Mig Pop Extrapolation'!$CG52)</f>
        <v>415.91917409335571</v>
      </c>
      <c r="BA52" s="202">
        <f>'Python Migration Matrix'!BA52 * ('Out-Mig Pop Extrapolation'!$CH52 / 'Out-Mig Pop Extrapolation'!$CG52)</f>
        <v>5218.7953511237729</v>
      </c>
      <c r="BB52" s="202">
        <f>'Python Migration Matrix'!BB52 * ('Out-Mig Pop Extrapolation'!$CH52 / 'Out-Mig Pop Extrapolation'!$CG52)</f>
        <v>227.76526200350432</v>
      </c>
      <c r="BC52" s="202">
        <f>'Python Migration Matrix'!BC52 * ('Out-Mig Pop Extrapolation'!$CH52 / 'Out-Mig Pop Extrapolation'!$CG52)</f>
        <v>148.54256217619846</v>
      </c>
      <c r="BD52" s="202">
        <f>'Python Migration Matrix'!BD52 * ('Out-Mig Pop Extrapolation'!$CH52 / 'Out-Mig Pop Extrapolation'!$CG52)</f>
        <v>148.54256217619846</v>
      </c>
      <c r="BE52" s="202">
        <f>'Python Migration Matrix'!BE52 * ('Out-Mig Pop Extrapolation'!$CH52 / 'Out-Mig Pop Extrapolation'!$CG52)</f>
        <v>346.59931174446308</v>
      </c>
      <c r="BF52" s="202">
        <f>'Python Migration Matrix'!BF52 * ('Out-Mig Pop Extrapolation'!$CH52 / 'Out-Mig Pop Extrapolation'!$CG52)</f>
        <v>0</v>
      </c>
      <c r="BG52" s="202">
        <f>'Python Migration Matrix'!BG52 * ('Out-Mig Pop Extrapolation'!$CH52 / 'Out-Mig Pop Extrapolation'!$CG52)</f>
        <v>495.14187392066151</v>
      </c>
      <c r="BH52" s="202">
        <f>'Python Migration Matrix'!BH52 * ('Out-Mig Pop Extrapolation'!$CH52 / 'Out-Mig Pop Extrapolation'!$CG52)</f>
        <v>316.89079930922338</v>
      </c>
      <c r="BI52" s="202">
        <f>'Python Migration Matrix'!BI52 * ('Out-Mig Pop Extrapolation'!$CH52 / 'Out-Mig Pop Extrapolation'!$CG52)</f>
        <v>128.73688721937199</v>
      </c>
      <c r="BJ52" s="202">
        <f>'Python Migration Matrix'!BJ52 * ('Out-Mig Pop Extrapolation'!$CH52 / 'Out-Mig Pop Extrapolation'!$CG52)</f>
        <v>0</v>
      </c>
      <c r="BK52" s="202">
        <f>'Python Migration Matrix'!BK52 * ('Out-Mig Pop Extrapolation'!$CH52 / 'Out-Mig Pop Extrapolation'!$CG52)</f>
        <v>29.70851243523969</v>
      </c>
      <c r="BL52" s="202">
        <f>'Python Migration Matrix'!BL52 * ('Out-Mig Pop Extrapolation'!$CH52 / 'Out-Mig Pop Extrapolation'!$CG52)</f>
        <v>0</v>
      </c>
      <c r="BM52" s="202">
        <f>'Python Migration Matrix'!BM52 * ('Out-Mig Pop Extrapolation'!$CH52 / 'Out-Mig Pop Extrapolation'!$CG52)</f>
        <v>9.9028374784132307</v>
      </c>
      <c r="BN52" s="202">
        <f>'Python Migration Matrix'!BN52 * ('Out-Mig Pop Extrapolation'!$CH52 / 'Out-Mig Pop Extrapolation'!$CG52)</f>
        <v>0</v>
      </c>
      <c r="BO52" s="202">
        <f>'Python Migration Matrix'!BO52 * ('Out-Mig Pop Extrapolation'!$CH52 / 'Out-Mig Pop Extrapolation'!$CG52)</f>
        <v>0</v>
      </c>
      <c r="BP52" s="202">
        <f>'Python Migration Matrix'!BP52 * ('Out-Mig Pop Extrapolation'!$CH52 / 'Out-Mig Pop Extrapolation'!$CG52)</f>
        <v>9.9028374784132307</v>
      </c>
      <c r="BQ52" s="202">
        <f>'Python Migration Matrix'!BQ52 * ('Out-Mig Pop Extrapolation'!$CH52 / 'Out-Mig Pop Extrapolation'!$CG52)</f>
        <v>9.9028374784132307</v>
      </c>
      <c r="BR52" s="202">
        <f>'Python Migration Matrix'!BR52 * ('Out-Mig Pop Extrapolation'!$CH52 / 'Out-Mig Pop Extrapolation'!$CG52)</f>
        <v>178.25107461143816</v>
      </c>
      <c r="BS52" s="202">
        <f>'Python Migration Matrix'!BS52 * ('Out-Mig Pop Extrapolation'!$CH52 / 'Out-Mig Pop Extrapolation'!$CG52)</f>
        <v>0</v>
      </c>
      <c r="BT52" s="202">
        <f>'Python Migration Matrix'!BT52 * ('Out-Mig Pop Extrapolation'!$CH52 / 'Out-Mig Pop Extrapolation'!$CG52)</f>
        <v>39.611349913652923</v>
      </c>
      <c r="BU52" s="202">
        <f>'Python Migration Matrix'!BU52 * ('Out-Mig Pop Extrapolation'!$CH52 / 'Out-Mig Pop Extrapolation'!$CG52)</f>
        <v>0</v>
      </c>
      <c r="BV52" s="202">
        <f>'Python Migration Matrix'!BV52 * ('Out-Mig Pop Extrapolation'!$CH52 / 'Out-Mig Pop Extrapolation'!$CG52)</f>
        <v>108.93121226254554</v>
      </c>
      <c r="BW52" s="202">
        <f>'Python Migration Matrix'!BW52 * ('Out-Mig Pop Extrapolation'!$CH52 / 'Out-Mig Pop Extrapolation'!$CG52)</f>
        <v>891.25537305719081</v>
      </c>
      <c r="BX52" s="202">
        <f>'Python Migration Matrix'!BX52 * ('Out-Mig Pop Extrapolation'!$CH52 / 'Out-Mig Pop Extrapolation'!$CG52)</f>
        <v>722.9071359241658</v>
      </c>
      <c r="BY52" s="202">
        <f>'Python Migration Matrix'!BY52 * ('Out-Mig Pop Extrapolation'!$CH52 / 'Out-Mig Pop Extrapolation'!$CG52)</f>
        <v>574.36457374796737</v>
      </c>
      <c r="BZ52" s="202">
        <f>'Python Migration Matrix'!BZ52 * ('Out-Mig Pop Extrapolation'!$CH52 / 'Out-Mig Pop Extrapolation'!$CG52)</f>
        <v>0</v>
      </c>
      <c r="CA52" s="202">
        <f>'Python Migration Matrix'!CA52 * ('Out-Mig Pop Extrapolation'!$CH52 / 'Out-Mig Pop Extrapolation'!$CG52)</f>
        <v>0</v>
      </c>
      <c r="CB52" s="202">
        <f>'Python Migration Matrix'!CB52 * ('Out-Mig Pop Extrapolation'!$CH52 / 'Out-Mig Pop Extrapolation'!$CG52)</f>
        <v>0</v>
      </c>
      <c r="CC52" s="202">
        <f>'Python Migration Matrix'!CC52 * ('Out-Mig Pop Extrapolation'!$CH52 / 'Out-Mig Pop Extrapolation'!$CG52)</f>
        <v>0</v>
      </c>
      <c r="CD52" s="202">
        <f>'Python Migration Matrix'!CD52 * ('Out-Mig Pop Extrapolation'!$CH52 / 'Out-Mig Pop Extrapolation'!$CG52)</f>
        <v>0</v>
      </c>
      <c r="CE52" s="202">
        <f>'Python Migration Matrix'!CE52 * ('Out-Mig Pop Extrapolation'!$CH52 / 'Out-Mig Pop Extrapolation'!$CG52)</f>
        <v>0</v>
      </c>
      <c r="CF52" s="202">
        <f>'Python Migration Matrix'!CF52 * ('Out-Mig Pop Extrapolation'!$CH52 / 'Out-Mig Pop Extrapolation'!$CG52)</f>
        <v>604.07308618320712</v>
      </c>
      <c r="CG52" s="202">
        <v>79331</v>
      </c>
      <c r="CH52" s="250">
        <v>785602</v>
      </c>
    </row>
    <row r="53" spans="1:86">
      <c r="A53" s="166" t="s">
        <v>2229</v>
      </c>
      <c r="B53" s="202">
        <f>'Python Migration Matrix'!B53 * ('Out-Mig Pop Extrapolation'!$CH53 / 'Out-Mig Pop Extrapolation'!$CG53)</f>
        <v>9.8609623547145855</v>
      </c>
      <c r="C53" s="202">
        <f>'Python Migration Matrix'!C53 * ('Out-Mig Pop Extrapolation'!$CH53 / 'Out-Mig Pop Extrapolation'!$CG53)</f>
        <v>29.582887064143755</v>
      </c>
      <c r="D53" s="202">
        <f>'Python Migration Matrix'!D53 * ('Out-Mig Pop Extrapolation'!$CH53 / 'Out-Mig Pop Extrapolation'!$CG53)</f>
        <v>19.721924709429171</v>
      </c>
      <c r="E53" s="202">
        <f>'Python Migration Matrix'!E53 * ('Out-Mig Pop Extrapolation'!$CH53 / 'Out-Mig Pop Extrapolation'!$CG53)</f>
        <v>19.721924709429171</v>
      </c>
      <c r="F53" s="202">
        <f>'Python Migration Matrix'!F53 * ('Out-Mig Pop Extrapolation'!$CH53 / 'Out-Mig Pop Extrapolation'!$CG53)</f>
        <v>69.026736483002097</v>
      </c>
      <c r="G53" s="202">
        <f>'Python Migration Matrix'!G53 * ('Out-Mig Pop Extrapolation'!$CH53 / 'Out-Mig Pop Extrapolation'!$CG53)</f>
        <v>207.0802094490063</v>
      </c>
      <c r="H53" s="202">
        <f>'Python Migration Matrix'!H53 * ('Out-Mig Pop Extrapolation'!$CH53 / 'Out-Mig Pop Extrapolation'!$CG53)</f>
        <v>49.304811773572929</v>
      </c>
      <c r="I53" s="202">
        <f>'Python Migration Matrix'!I53 * ('Out-Mig Pop Extrapolation'!$CH53 / 'Out-Mig Pop Extrapolation'!$CG53)</f>
        <v>39.443849418858342</v>
      </c>
      <c r="J53" s="202">
        <f>'Python Migration Matrix'!J53 * ('Out-Mig Pop Extrapolation'!$CH53 / 'Out-Mig Pop Extrapolation'!$CG53)</f>
        <v>0</v>
      </c>
      <c r="K53" s="202">
        <f>'Python Migration Matrix'!K53 * ('Out-Mig Pop Extrapolation'!$CH53 / 'Out-Mig Pop Extrapolation'!$CG53)</f>
        <v>118.33154825657502</v>
      </c>
      <c r="L53" s="202">
        <f>'Python Migration Matrix'!L53 * ('Out-Mig Pop Extrapolation'!$CH53 / 'Out-Mig Pop Extrapolation'!$CG53)</f>
        <v>69.026736483002097</v>
      </c>
      <c r="M53" s="202">
        <f>'Python Migration Matrix'!M53 * ('Out-Mig Pop Extrapolation'!$CH53 / 'Out-Mig Pop Extrapolation'!$CG53)</f>
        <v>19.721924709429171</v>
      </c>
      <c r="N53" s="202">
        <f>'Python Migration Matrix'!N53 * ('Out-Mig Pop Extrapolation'!$CH53 / 'Out-Mig Pop Extrapolation'!$CG53)</f>
        <v>98.609623547145858</v>
      </c>
      <c r="O53" s="202">
        <f>'Python Migration Matrix'!O53 * ('Out-Mig Pop Extrapolation'!$CH53 / 'Out-Mig Pop Extrapolation'!$CG53)</f>
        <v>157.77539767543337</v>
      </c>
      <c r="P53" s="202">
        <f>'Python Migration Matrix'!P53 * ('Out-Mig Pop Extrapolation'!$CH53 / 'Out-Mig Pop Extrapolation'!$CG53)</f>
        <v>19.721924709429171</v>
      </c>
      <c r="Q53" s="202">
        <f>'Python Migration Matrix'!Q53 * ('Out-Mig Pop Extrapolation'!$CH53 / 'Out-Mig Pop Extrapolation'!$CG53)</f>
        <v>29.582887064143755</v>
      </c>
      <c r="R53" s="202">
        <f>'Python Migration Matrix'!R53 * ('Out-Mig Pop Extrapolation'!$CH53 / 'Out-Mig Pop Extrapolation'!$CG53)</f>
        <v>177.49732238486254</v>
      </c>
      <c r="S53" s="202">
        <f>'Python Migration Matrix'!S53 * ('Out-Mig Pop Extrapolation'!$CH53 / 'Out-Mig Pop Extrapolation'!$CG53)</f>
        <v>0</v>
      </c>
      <c r="T53" s="202">
        <f>'Python Migration Matrix'!T53 * ('Out-Mig Pop Extrapolation'!$CH53 / 'Out-Mig Pop Extrapolation'!$CG53)</f>
        <v>39.443849418858342</v>
      </c>
      <c r="U53" s="202">
        <f>'Python Migration Matrix'!U53 * ('Out-Mig Pop Extrapolation'!$CH53 / 'Out-Mig Pop Extrapolation'!$CG53)</f>
        <v>0</v>
      </c>
      <c r="V53" s="202">
        <f>'Python Migration Matrix'!V53 * ('Out-Mig Pop Extrapolation'!$CH53 / 'Out-Mig Pop Extrapolation'!$CG53)</f>
        <v>453.60426831687096</v>
      </c>
      <c r="W53" s="202">
        <f>'Python Migration Matrix'!W53 * ('Out-Mig Pop Extrapolation'!$CH53 / 'Out-Mig Pop Extrapolation'!$CG53)</f>
        <v>305.68983299615218</v>
      </c>
      <c r="X53" s="202">
        <f>'Python Migration Matrix'!X53 * ('Out-Mig Pop Extrapolation'!$CH53 / 'Out-Mig Pop Extrapolation'!$CG53)</f>
        <v>49.304811773572929</v>
      </c>
      <c r="Y53" s="202">
        <f>'Python Migration Matrix'!Y53 * ('Out-Mig Pop Extrapolation'!$CH53 / 'Out-Mig Pop Extrapolation'!$CG53)</f>
        <v>78.887698837716684</v>
      </c>
      <c r="Z53" s="202">
        <f>'Python Migration Matrix'!Z53 * ('Out-Mig Pop Extrapolation'!$CH53 / 'Out-Mig Pop Extrapolation'!$CG53)</f>
        <v>0</v>
      </c>
      <c r="AA53" s="202">
        <f>'Python Migration Matrix'!AA53 * ('Out-Mig Pop Extrapolation'!$CH53 / 'Out-Mig Pop Extrapolation'!$CG53)</f>
        <v>9.8609623547145855</v>
      </c>
      <c r="AB53" s="202">
        <f>'Python Migration Matrix'!AB53 * ('Out-Mig Pop Extrapolation'!$CH53 / 'Out-Mig Pop Extrapolation'!$CG53)</f>
        <v>9.8609623547145855</v>
      </c>
      <c r="AC53" s="202">
        <f>'Python Migration Matrix'!AC53 * ('Out-Mig Pop Extrapolation'!$CH53 / 'Out-Mig Pop Extrapolation'!$CG53)</f>
        <v>49.304811773572929</v>
      </c>
      <c r="AD53" s="202">
        <f>'Python Migration Matrix'!AD53 * ('Out-Mig Pop Extrapolation'!$CH53 / 'Out-Mig Pop Extrapolation'!$CG53)</f>
        <v>108.47058590186045</v>
      </c>
      <c r="AE53" s="202">
        <f>'Python Migration Matrix'!AE53 * ('Out-Mig Pop Extrapolation'!$CH53 / 'Out-Mig Pop Extrapolation'!$CG53)</f>
        <v>917.06949898845642</v>
      </c>
      <c r="AF53" s="202">
        <f>'Python Migration Matrix'!AF53 * ('Out-Mig Pop Extrapolation'!$CH53 / 'Out-Mig Pop Extrapolation'!$CG53)</f>
        <v>0</v>
      </c>
      <c r="AG53" s="202">
        <f>'Python Migration Matrix'!AG53 * ('Out-Mig Pop Extrapolation'!$CH53 / 'Out-Mig Pop Extrapolation'!$CG53)</f>
        <v>9.8609623547145855</v>
      </c>
      <c r="AH53" s="202">
        <f>'Python Migration Matrix'!AH53 * ('Out-Mig Pop Extrapolation'!$CH53 / 'Out-Mig Pop Extrapolation'!$CG53)</f>
        <v>9.8609623547145855</v>
      </c>
      <c r="AI53" s="202">
        <f>'Python Migration Matrix'!AI53 * ('Out-Mig Pop Extrapolation'!$CH53 / 'Out-Mig Pop Extrapolation'!$CG53)</f>
        <v>335.27272006029591</v>
      </c>
      <c r="AJ53" s="202">
        <f>'Python Migration Matrix'!AJ53 * ('Out-Mig Pop Extrapolation'!$CH53 / 'Out-Mig Pop Extrapolation'!$CG53)</f>
        <v>69.026736483002097</v>
      </c>
      <c r="AK53" s="202">
        <f>'Python Migration Matrix'!AK53 * ('Out-Mig Pop Extrapolation'!$CH53 / 'Out-Mig Pop Extrapolation'!$CG53)</f>
        <v>59.165774128287509</v>
      </c>
      <c r="AL53" s="202">
        <f>'Python Migration Matrix'!AL53 * ('Out-Mig Pop Extrapolation'!$CH53 / 'Out-Mig Pop Extrapolation'!$CG53)</f>
        <v>167.63636003014796</v>
      </c>
      <c r="AM53" s="202">
        <f>'Python Migration Matrix'!AM53 * ('Out-Mig Pop Extrapolation'!$CH53 / 'Out-Mig Pop Extrapolation'!$CG53)</f>
        <v>39.443849418858342</v>
      </c>
      <c r="AN53" s="202">
        <f>'Python Migration Matrix'!AN53 * ('Out-Mig Pop Extrapolation'!$CH53 / 'Out-Mig Pop Extrapolation'!$CG53)</f>
        <v>571.935816573446</v>
      </c>
      <c r="AO53" s="202">
        <f>'Python Migration Matrix'!AO53 * ('Out-Mig Pop Extrapolation'!$CH53 / 'Out-Mig Pop Extrapolation'!$CG53)</f>
        <v>0</v>
      </c>
      <c r="AP53" s="202">
        <f>'Python Migration Matrix'!AP53 * ('Out-Mig Pop Extrapolation'!$CH53 / 'Out-Mig Pop Extrapolation'!$CG53)</f>
        <v>354.99464476972508</v>
      </c>
      <c r="AQ53" s="202">
        <f>'Python Migration Matrix'!AQ53 * ('Out-Mig Pop Extrapolation'!$CH53 / 'Out-Mig Pop Extrapolation'!$CG53)</f>
        <v>49.304811773572929</v>
      </c>
      <c r="AR53" s="202">
        <f>'Python Migration Matrix'!AR53 * ('Out-Mig Pop Extrapolation'!$CH53 / 'Out-Mig Pop Extrapolation'!$CG53)</f>
        <v>98.609623547145858</v>
      </c>
      <c r="AS53" s="202">
        <f>'Python Migration Matrix'!AS53 * ('Out-Mig Pop Extrapolation'!$CH53 / 'Out-Mig Pop Extrapolation'!$CG53)</f>
        <v>0</v>
      </c>
      <c r="AT53" s="202">
        <f>'Python Migration Matrix'!AT53 * ('Out-Mig Pop Extrapolation'!$CH53 / 'Out-Mig Pop Extrapolation'!$CG53)</f>
        <v>226.80213415843548</v>
      </c>
      <c r="AU53" s="202">
        <f>'Python Migration Matrix'!AU53 * ('Out-Mig Pop Extrapolation'!$CH53 / 'Out-Mig Pop Extrapolation'!$CG53)</f>
        <v>108.47058590186045</v>
      </c>
      <c r="AV53" s="202">
        <f>'Python Migration Matrix'!AV53 * ('Out-Mig Pop Extrapolation'!$CH53 / 'Out-Mig Pop Extrapolation'!$CG53)</f>
        <v>118.33154825657502</v>
      </c>
      <c r="AW53" s="202">
        <f>'Python Migration Matrix'!AW53 * ('Out-Mig Pop Extrapolation'!$CH53 / 'Out-Mig Pop Extrapolation'!$CG53)</f>
        <v>0</v>
      </c>
      <c r="AX53" s="202">
        <f>'Python Migration Matrix'!AX53 * ('Out-Mig Pop Extrapolation'!$CH53 / 'Out-Mig Pop Extrapolation'!$CG53)</f>
        <v>108.47058590186045</v>
      </c>
      <c r="AY53" s="202">
        <f>'Python Migration Matrix'!AY53 * ('Out-Mig Pop Extrapolation'!$CH53 / 'Out-Mig Pop Extrapolation'!$CG53)</f>
        <v>39.443849418858342</v>
      </c>
      <c r="AZ53" s="202">
        <f>'Python Migration Matrix'!AZ53 * ('Out-Mig Pop Extrapolation'!$CH53 / 'Out-Mig Pop Extrapolation'!$CG53)</f>
        <v>147.91443532071878</v>
      </c>
      <c r="BA53" s="202">
        <f>'Python Migration Matrix'!BA53 * ('Out-Mig Pop Extrapolation'!$CH53 / 'Out-Mig Pop Extrapolation'!$CG53)</f>
        <v>157.77539767543337</v>
      </c>
      <c r="BB53" s="202">
        <f>'Python Migration Matrix'!BB53 * ('Out-Mig Pop Extrapolation'!$CH53 / 'Out-Mig Pop Extrapolation'!$CG53)</f>
        <v>15422.545122773612</v>
      </c>
      <c r="BC53" s="202">
        <f>'Python Migration Matrix'!BC53 * ('Out-Mig Pop Extrapolation'!$CH53 / 'Out-Mig Pop Extrapolation'!$CG53)</f>
        <v>78.887698837716684</v>
      </c>
      <c r="BD53" s="202">
        <f>'Python Migration Matrix'!BD53 * ('Out-Mig Pop Extrapolation'!$CH53 / 'Out-Mig Pop Extrapolation'!$CG53)</f>
        <v>108.47058590186045</v>
      </c>
      <c r="BE53" s="202">
        <f>'Python Migration Matrix'!BE53 * ('Out-Mig Pop Extrapolation'!$CH53 / 'Out-Mig Pop Extrapolation'!$CG53)</f>
        <v>88.748661192431271</v>
      </c>
      <c r="BF53" s="202">
        <f>'Python Migration Matrix'!BF53 * ('Out-Mig Pop Extrapolation'!$CH53 / 'Out-Mig Pop Extrapolation'!$CG53)</f>
        <v>0</v>
      </c>
      <c r="BG53" s="202">
        <f>'Python Migration Matrix'!BG53 * ('Out-Mig Pop Extrapolation'!$CH53 / 'Out-Mig Pop Extrapolation'!$CG53)</f>
        <v>108.47058590186045</v>
      </c>
      <c r="BH53" s="202">
        <f>'Python Migration Matrix'!BH53 * ('Out-Mig Pop Extrapolation'!$CH53 / 'Out-Mig Pop Extrapolation'!$CG53)</f>
        <v>9.8609623547145855</v>
      </c>
      <c r="BI53" s="202">
        <f>'Python Migration Matrix'!BI53 * ('Out-Mig Pop Extrapolation'!$CH53 / 'Out-Mig Pop Extrapolation'!$CG53)</f>
        <v>128.19251061128961</v>
      </c>
      <c r="BJ53" s="202">
        <f>'Python Migration Matrix'!BJ53 * ('Out-Mig Pop Extrapolation'!$CH53 / 'Out-Mig Pop Extrapolation'!$CG53)</f>
        <v>0</v>
      </c>
      <c r="BK53" s="202">
        <f>'Python Migration Matrix'!BK53 * ('Out-Mig Pop Extrapolation'!$CH53 / 'Out-Mig Pop Extrapolation'!$CG53)</f>
        <v>49.304811773572929</v>
      </c>
      <c r="BL53" s="202">
        <f>'Python Migration Matrix'!BL53 * ('Out-Mig Pop Extrapolation'!$CH53 / 'Out-Mig Pop Extrapolation'!$CG53)</f>
        <v>59.165774128287509</v>
      </c>
      <c r="BM53" s="202">
        <f>'Python Migration Matrix'!BM53 * ('Out-Mig Pop Extrapolation'!$CH53 / 'Out-Mig Pop Extrapolation'!$CG53)</f>
        <v>9.8609623547145855</v>
      </c>
      <c r="BN53" s="202">
        <f>'Python Migration Matrix'!BN53 * ('Out-Mig Pop Extrapolation'!$CH53 / 'Out-Mig Pop Extrapolation'!$CG53)</f>
        <v>39.443849418858342</v>
      </c>
      <c r="BO53" s="202">
        <f>'Python Migration Matrix'!BO53 * ('Out-Mig Pop Extrapolation'!$CH53 / 'Out-Mig Pop Extrapolation'!$CG53)</f>
        <v>0</v>
      </c>
      <c r="BP53" s="202">
        <f>'Python Migration Matrix'!BP53 * ('Out-Mig Pop Extrapolation'!$CH53 / 'Out-Mig Pop Extrapolation'!$CG53)</f>
        <v>128.19251061128961</v>
      </c>
      <c r="BQ53" s="202">
        <f>'Python Migration Matrix'!BQ53 * ('Out-Mig Pop Extrapolation'!$CH53 / 'Out-Mig Pop Extrapolation'!$CG53)</f>
        <v>9.8609623547145855</v>
      </c>
      <c r="BR53" s="202">
        <f>'Python Migration Matrix'!BR53 * ('Out-Mig Pop Extrapolation'!$CH53 / 'Out-Mig Pop Extrapolation'!$CG53)</f>
        <v>29.582887064143755</v>
      </c>
      <c r="BS53" s="202">
        <f>'Python Migration Matrix'!BS53 * ('Out-Mig Pop Extrapolation'!$CH53 / 'Out-Mig Pop Extrapolation'!$CG53)</f>
        <v>9.8609623547145855</v>
      </c>
      <c r="BT53" s="202">
        <f>'Python Migration Matrix'!BT53 * ('Out-Mig Pop Extrapolation'!$CH53 / 'Out-Mig Pop Extrapolation'!$CG53)</f>
        <v>69.026736483002097</v>
      </c>
      <c r="BU53" s="202">
        <f>'Python Migration Matrix'!BU53 * ('Out-Mig Pop Extrapolation'!$CH53 / 'Out-Mig Pop Extrapolation'!$CG53)</f>
        <v>128.19251061128961</v>
      </c>
      <c r="BV53" s="202">
        <f>'Python Migration Matrix'!BV53 * ('Out-Mig Pop Extrapolation'!$CH53 / 'Out-Mig Pop Extrapolation'!$CG53)</f>
        <v>384.57753183386882</v>
      </c>
      <c r="BW53" s="202">
        <f>'Python Migration Matrix'!BW53 * ('Out-Mig Pop Extrapolation'!$CH53 / 'Out-Mig Pop Extrapolation'!$CG53)</f>
        <v>473.32619302630007</v>
      </c>
      <c r="BX53" s="202">
        <f>'Python Migration Matrix'!BX53 * ('Out-Mig Pop Extrapolation'!$CH53 / 'Out-Mig Pop Extrapolation'!$CG53)</f>
        <v>354.99464476972508</v>
      </c>
      <c r="BY53" s="202">
        <f>'Python Migration Matrix'!BY53 * ('Out-Mig Pop Extrapolation'!$CH53 / 'Out-Mig Pop Extrapolation'!$CG53)</f>
        <v>433.88234360744178</v>
      </c>
      <c r="BZ53" s="202">
        <f>'Python Migration Matrix'!BZ53 * ('Out-Mig Pop Extrapolation'!$CH53 / 'Out-Mig Pop Extrapolation'!$CG53)</f>
        <v>0</v>
      </c>
      <c r="CA53" s="202">
        <f>'Python Migration Matrix'!CA53 * ('Out-Mig Pop Extrapolation'!$CH53 / 'Out-Mig Pop Extrapolation'!$CG53)</f>
        <v>0</v>
      </c>
      <c r="CB53" s="202">
        <f>'Python Migration Matrix'!CB53 * ('Out-Mig Pop Extrapolation'!$CH53 / 'Out-Mig Pop Extrapolation'!$CG53)</f>
        <v>39.443849418858342</v>
      </c>
      <c r="CC53" s="202">
        <f>'Python Migration Matrix'!CC53 * ('Out-Mig Pop Extrapolation'!$CH53 / 'Out-Mig Pop Extrapolation'!$CG53)</f>
        <v>0</v>
      </c>
      <c r="CD53" s="202">
        <f>'Python Migration Matrix'!CD53 * ('Out-Mig Pop Extrapolation'!$CH53 / 'Out-Mig Pop Extrapolation'!$CG53)</f>
        <v>9.8609623547145855</v>
      </c>
      <c r="CE53" s="202">
        <f>'Python Migration Matrix'!CE53 * ('Out-Mig Pop Extrapolation'!$CH53 / 'Out-Mig Pop Extrapolation'!$CG53)</f>
        <v>0</v>
      </c>
      <c r="CF53" s="202">
        <f>'Python Migration Matrix'!CF53 * ('Out-Mig Pop Extrapolation'!$CH53 / 'Out-Mig Pop Extrapolation'!$CG53)</f>
        <v>384.57753183386882</v>
      </c>
      <c r="CG53" s="202">
        <v>100836</v>
      </c>
      <c r="CH53" s="205">
        <v>994340</v>
      </c>
    </row>
    <row r="54" spans="1:86">
      <c r="A54" s="166" t="s">
        <v>2230</v>
      </c>
      <c r="B54" s="202">
        <f>'Python Migration Matrix'!B54 * ('Out-Mig Pop Extrapolation'!$CH54 / 'Out-Mig Pop Extrapolation'!$CG54)</f>
        <v>39.117891631461724</v>
      </c>
      <c r="C54" s="202">
        <f>'Python Migration Matrix'!C54 * ('Out-Mig Pop Extrapolation'!$CH54 / 'Out-Mig Pop Extrapolation'!$CG54)</f>
        <v>68.456310355058022</v>
      </c>
      <c r="D54" s="202">
        <f>'Python Migration Matrix'!D54 * ('Out-Mig Pop Extrapolation'!$CH54 / 'Out-Mig Pop Extrapolation'!$CG54)</f>
        <v>0</v>
      </c>
      <c r="E54" s="202">
        <f>'Python Migration Matrix'!E54 * ('Out-Mig Pop Extrapolation'!$CH54 / 'Out-Mig Pop Extrapolation'!$CG54)</f>
        <v>97.794729078654314</v>
      </c>
      <c r="F54" s="202">
        <f>'Python Migration Matrix'!F54 * ('Out-Mig Pop Extrapolation'!$CH54 / 'Out-Mig Pop Extrapolation'!$CG54)</f>
        <v>430.29680794607896</v>
      </c>
      <c r="G54" s="202">
        <f>'Python Migration Matrix'!G54 * ('Out-Mig Pop Extrapolation'!$CH54 / 'Out-Mig Pop Extrapolation'!$CG54)</f>
        <v>48.897364539327157</v>
      </c>
      <c r="H54" s="202">
        <f>'Python Migration Matrix'!H54 * ('Out-Mig Pop Extrapolation'!$CH54 / 'Out-Mig Pop Extrapolation'!$CG54)</f>
        <v>9.779472907865431</v>
      </c>
      <c r="I54" s="202">
        <f>'Python Migration Matrix'!I54 * ('Out-Mig Pop Extrapolation'!$CH54 / 'Out-Mig Pop Extrapolation'!$CG54)</f>
        <v>997.50623660227393</v>
      </c>
      <c r="J54" s="202">
        <f>'Python Migration Matrix'!J54 * ('Out-Mig Pop Extrapolation'!$CH54 / 'Out-Mig Pop Extrapolation'!$CG54)</f>
        <v>0</v>
      </c>
      <c r="K54" s="202">
        <f>'Python Migration Matrix'!K54 * ('Out-Mig Pop Extrapolation'!$CH54 / 'Out-Mig Pop Extrapolation'!$CG54)</f>
        <v>479.19417248540611</v>
      </c>
      <c r="L54" s="202">
        <f>'Python Migration Matrix'!L54 * ('Out-Mig Pop Extrapolation'!$CH54 / 'Out-Mig Pop Extrapolation'!$CG54)</f>
        <v>254.26629560450121</v>
      </c>
      <c r="M54" s="202">
        <f>'Python Migration Matrix'!M54 * ('Out-Mig Pop Extrapolation'!$CH54 / 'Out-Mig Pop Extrapolation'!$CG54)</f>
        <v>215.14840397303948</v>
      </c>
      <c r="N54" s="202">
        <f>'Python Migration Matrix'!N54 * ('Out-Mig Pop Extrapolation'!$CH54 / 'Out-Mig Pop Extrapolation'!$CG54)</f>
        <v>205.36893106517405</v>
      </c>
      <c r="O54" s="202">
        <f>'Python Migration Matrix'!O54 * ('Out-Mig Pop Extrapolation'!$CH54 / 'Out-Mig Pop Extrapolation'!$CG54)</f>
        <v>3002.2981827146873</v>
      </c>
      <c r="P54" s="202">
        <f>'Python Migration Matrix'!P54 * ('Out-Mig Pop Extrapolation'!$CH54 / 'Out-Mig Pop Extrapolation'!$CG54)</f>
        <v>273.82524142023209</v>
      </c>
      <c r="Q54" s="202">
        <f>'Python Migration Matrix'!Q54 * ('Out-Mig Pop Extrapolation'!$CH54 / 'Out-Mig Pop Extrapolation'!$CG54)</f>
        <v>185.8099852494432</v>
      </c>
      <c r="R54" s="202">
        <f>'Python Migration Matrix'!R54 * ('Out-Mig Pop Extrapolation'!$CH54 / 'Out-Mig Pop Extrapolation'!$CG54)</f>
        <v>586.76837447192588</v>
      </c>
      <c r="S54" s="202">
        <f>'Python Migration Matrix'!S54 * ('Out-Mig Pop Extrapolation'!$CH54 / 'Out-Mig Pop Extrapolation'!$CG54)</f>
        <v>0</v>
      </c>
      <c r="T54" s="202">
        <f>'Python Migration Matrix'!T54 * ('Out-Mig Pop Extrapolation'!$CH54 / 'Out-Mig Pop Extrapolation'!$CG54)</f>
        <v>107.57420198651974</v>
      </c>
      <c r="U54" s="202">
        <f>'Python Migration Matrix'!U54 * ('Out-Mig Pop Extrapolation'!$CH54 / 'Out-Mig Pop Extrapolation'!$CG54)</f>
        <v>29.338418723596291</v>
      </c>
      <c r="V54" s="202">
        <f>'Python Migration Matrix'!V54 * ('Out-Mig Pop Extrapolation'!$CH54 / 'Out-Mig Pop Extrapolation'!$CG54)</f>
        <v>1046.403601141601</v>
      </c>
      <c r="W54" s="202">
        <f>'Python Migration Matrix'!W54 * ('Out-Mig Pop Extrapolation'!$CH54 / 'Out-Mig Pop Extrapolation'!$CG54)</f>
        <v>547.65048284046418</v>
      </c>
      <c r="X54" s="202">
        <f>'Python Migration Matrix'!X54 * ('Out-Mig Pop Extrapolation'!$CH54 / 'Out-Mig Pop Extrapolation'!$CG54)</f>
        <v>107.57420198651974</v>
      </c>
      <c r="Y54" s="202">
        <f>'Python Migration Matrix'!Y54 * ('Out-Mig Pop Extrapolation'!$CH54 / 'Out-Mig Pop Extrapolation'!$CG54)</f>
        <v>244.48682269663578</v>
      </c>
      <c r="Z54" s="202">
        <f>'Python Migration Matrix'!Z54 * ('Out-Mig Pop Extrapolation'!$CH54 / 'Out-Mig Pop Extrapolation'!$CG54)</f>
        <v>39.117891631461724</v>
      </c>
      <c r="AA54" s="202">
        <f>'Python Migration Matrix'!AA54 * ('Out-Mig Pop Extrapolation'!$CH54 / 'Out-Mig Pop Extrapolation'!$CG54)</f>
        <v>97.794729078654314</v>
      </c>
      <c r="AB54" s="202">
        <f>'Python Migration Matrix'!AB54 * ('Out-Mig Pop Extrapolation'!$CH54 / 'Out-Mig Pop Extrapolation'!$CG54)</f>
        <v>19.558945815730862</v>
      </c>
      <c r="AC54" s="202">
        <f>'Python Migration Matrix'!AC54 * ('Out-Mig Pop Extrapolation'!$CH54 / 'Out-Mig Pop Extrapolation'!$CG54)</f>
        <v>97.794729078654314</v>
      </c>
      <c r="AD54" s="202">
        <f>'Python Migration Matrix'!AD54 * ('Out-Mig Pop Extrapolation'!$CH54 / 'Out-Mig Pop Extrapolation'!$CG54)</f>
        <v>146.69209361798147</v>
      </c>
      <c r="AE54" s="202">
        <f>'Python Migration Matrix'!AE54 * ('Out-Mig Pop Extrapolation'!$CH54 / 'Out-Mig Pop Extrapolation'!$CG54)</f>
        <v>342.2815517752901</v>
      </c>
      <c r="AF54" s="202">
        <f>'Python Migration Matrix'!AF54 * ('Out-Mig Pop Extrapolation'!$CH54 / 'Out-Mig Pop Extrapolation'!$CG54)</f>
        <v>293.38418723596294</v>
      </c>
      <c r="AG54" s="202">
        <f>'Python Migration Matrix'!AG54 * ('Out-Mig Pop Extrapolation'!$CH54 / 'Out-Mig Pop Extrapolation'!$CG54)</f>
        <v>0</v>
      </c>
      <c r="AH54" s="202">
        <f>'Python Migration Matrix'!AH54 * ('Out-Mig Pop Extrapolation'!$CH54 / 'Out-Mig Pop Extrapolation'!$CG54)</f>
        <v>342.2815517752901</v>
      </c>
      <c r="AI54" s="202">
        <f>'Python Migration Matrix'!AI54 * ('Out-Mig Pop Extrapolation'!$CH54 / 'Out-Mig Pop Extrapolation'!$CG54)</f>
        <v>968.16781787867762</v>
      </c>
      <c r="AJ54" s="202">
        <f>'Python Migration Matrix'!AJ54 * ('Out-Mig Pop Extrapolation'!$CH54 / 'Out-Mig Pop Extrapolation'!$CG54)</f>
        <v>185.8099852494432</v>
      </c>
      <c r="AK54" s="202">
        <f>'Python Migration Matrix'!AK54 * ('Out-Mig Pop Extrapolation'!$CH54 / 'Out-Mig Pop Extrapolation'!$CG54)</f>
        <v>48.897364539327157</v>
      </c>
      <c r="AL54" s="202">
        <f>'Python Migration Matrix'!AL54 * ('Out-Mig Pop Extrapolation'!$CH54 / 'Out-Mig Pop Extrapolation'!$CG54)</f>
        <v>635.66573901125298</v>
      </c>
      <c r="AM54" s="202">
        <f>'Python Migration Matrix'!AM54 * ('Out-Mig Pop Extrapolation'!$CH54 / 'Out-Mig Pop Extrapolation'!$CG54)</f>
        <v>48.897364539327157</v>
      </c>
      <c r="AN54" s="202">
        <f>'Python Migration Matrix'!AN54 * ('Out-Mig Pop Extrapolation'!$CH54 / 'Out-Mig Pop Extrapolation'!$CG54)</f>
        <v>2405.7503353348961</v>
      </c>
      <c r="AO54" s="202">
        <f>'Python Migration Matrix'!AO54 * ('Out-Mig Pop Extrapolation'!$CH54 / 'Out-Mig Pop Extrapolation'!$CG54)</f>
        <v>9.779472907865431</v>
      </c>
      <c r="AP54" s="202">
        <f>'Python Migration Matrix'!AP54 * ('Out-Mig Pop Extrapolation'!$CH54 / 'Out-Mig Pop Extrapolation'!$CG54)</f>
        <v>283.60471432809749</v>
      </c>
      <c r="AQ54" s="202">
        <f>'Python Migration Matrix'!AQ54 * ('Out-Mig Pop Extrapolation'!$CH54 / 'Out-Mig Pop Extrapolation'!$CG54)</f>
        <v>19.558945815730862</v>
      </c>
      <c r="AR54" s="202">
        <f>'Python Migration Matrix'!AR54 * ('Out-Mig Pop Extrapolation'!$CH54 / 'Out-Mig Pop Extrapolation'!$CG54)</f>
        <v>29.338418723596291</v>
      </c>
      <c r="AS54" s="202">
        <f>'Python Migration Matrix'!AS54 * ('Out-Mig Pop Extrapolation'!$CH54 / 'Out-Mig Pop Extrapolation'!$CG54)</f>
        <v>9.779472907865431</v>
      </c>
      <c r="AT54" s="202">
        <f>'Python Migration Matrix'!AT54 * ('Out-Mig Pop Extrapolation'!$CH54 / 'Out-Mig Pop Extrapolation'!$CG54)</f>
        <v>586.76837447192588</v>
      </c>
      <c r="AU54" s="202">
        <f>'Python Migration Matrix'!AU54 * ('Out-Mig Pop Extrapolation'!$CH54 / 'Out-Mig Pop Extrapolation'!$CG54)</f>
        <v>195.58945815730863</v>
      </c>
      <c r="AV54" s="202">
        <f>'Python Migration Matrix'!AV54 * ('Out-Mig Pop Extrapolation'!$CH54 / 'Out-Mig Pop Extrapolation'!$CG54)</f>
        <v>9.779472907865431</v>
      </c>
      <c r="AW54" s="202">
        <f>'Python Migration Matrix'!AW54 * ('Out-Mig Pop Extrapolation'!$CH54 / 'Out-Mig Pop Extrapolation'!$CG54)</f>
        <v>68.456310355058022</v>
      </c>
      <c r="AX54" s="202">
        <f>'Python Migration Matrix'!AX54 * ('Out-Mig Pop Extrapolation'!$CH54 / 'Out-Mig Pop Extrapolation'!$CG54)</f>
        <v>1691.8488130607195</v>
      </c>
      <c r="AY54" s="202">
        <f>'Python Migration Matrix'!AY54 * ('Out-Mig Pop Extrapolation'!$CH54 / 'Out-Mig Pop Extrapolation'!$CG54)</f>
        <v>29.338418723596291</v>
      </c>
      <c r="AZ54" s="202">
        <f>'Python Migration Matrix'!AZ54 * ('Out-Mig Pop Extrapolation'!$CH54 / 'Out-Mig Pop Extrapolation'!$CG54)</f>
        <v>39.117891631461724</v>
      </c>
      <c r="BA54" s="202">
        <f>'Python Migration Matrix'!BA54 * ('Out-Mig Pop Extrapolation'!$CH54 / 'Out-Mig Pop Extrapolation'!$CG54)</f>
        <v>48.897364539327157</v>
      </c>
      <c r="BB54" s="202">
        <f>'Python Migration Matrix'!BB54 * ('Out-Mig Pop Extrapolation'!$CH54 / 'Out-Mig Pop Extrapolation'!$CG54)</f>
        <v>78.235783262923448</v>
      </c>
      <c r="BC54" s="202">
        <f>'Python Migration Matrix'!BC54 * ('Out-Mig Pop Extrapolation'!$CH54 / 'Out-Mig Pop Extrapolation'!$CG54)</f>
        <v>27900.836206140073</v>
      </c>
      <c r="BD54" s="202">
        <f>'Python Migration Matrix'!BD54 * ('Out-Mig Pop Extrapolation'!$CH54 / 'Out-Mig Pop Extrapolation'!$CG54)</f>
        <v>1281.1109509303715</v>
      </c>
      <c r="BE54" s="202">
        <f>'Python Migration Matrix'!BE54 * ('Out-Mig Pop Extrapolation'!$CH54 / 'Out-Mig Pop Extrapolation'!$CG54)</f>
        <v>674.78363064271468</v>
      </c>
      <c r="BF54" s="202">
        <f>'Python Migration Matrix'!BF54 * ('Out-Mig Pop Extrapolation'!$CH54 / 'Out-Mig Pop Extrapolation'!$CG54)</f>
        <v>0</v>
      </c>
      <c r="BG54" s="202">
        <f>'Python Migration Matrix'!BG54 * ('Out-Mig Pop Extrapolation'!$CH54 / 'Out-Mig Pop Extrapolation'!$CG54)</f>
        <v>821.47572426069621</v>
      </c>
      <c r="BH54" s="202">
        <f>'Python Migration Matrix'!BH54 * ('Out-Mig Pop Extrapolation'!$CH54 / 'Out-Mig Pop Extrapolation'!$CG54)</f>
        <v>68.456310355058022</v>
      </c>
      <c r="BI54" s="202">
        <f>'Python Migration Matrix'!BI54 * ('Out-Mig Pop Extrapolation'!$CH54 / 'Out-Mig Pop Extrapolation'!$CG54)</f>
        <v>391.17891631461725</v>
      </c>
      <c r="BJ54" s="202">
        <f>'Python Migration Matrix'!BJ54 * ('Out-Mig Pop Extrapolation'!$CH54 / 'Out-Mig Pop Extrapolation'!$CG54)</f>
        <v>0</v>
      </c>
      <c r="BK54" s="202">
        <f>'Python Migration Matrix'!BK54 * ('Out-Mig Pop Extrapolation'!$CH54 / 'Out-Mig Pop Extrapolation'!$CG54)</f>
        <v>254.26629560450121</v>
      </c>
      <c r="BL54" s="202">
        <f>'Python Migration Matrix'!BL54 * ('Out-Mig Pop Extrapolation'!$CH54 / 'Out-Mig Pop Extrapolation'!$CG54)</f>
        <v>9.779472907865431</v>
      </c>
      <c r="BM54" s="202">
        <f>'Python Migration Matrix'!BM54 * ('Out-Mig Pop Extrapolation'!$CH54 / 'Out-Mig Pop Extrapolation'!$CG54)</f>
        <v>48.897364539327157</v>
      </c>
      <c r="BN54" s="202">
        <f>'Python Migration Matrix'!BN54 * ('Out-Mig Pop Extrapolation'!$CH54 / 'Out-Mig Pop Extrapolation'!$CG54)</f>
        <v>19.558945815730862</v>
      </c>
      <c r="BO54" s="202">
        <f>'Python Migration Matrix'!BO54 * ('Out-Mig Pop Extrapolation'!$CH54 / 'Out-Mig Pop Extrapolation'!$CG54)</f>
        <v>0</v>
      </c>
      <c r="BP54" s="202">
        <f>'Python Migration Matrix'!BP54 * ('Out-Mig Pop Extrapolation'!$CH54 / 'Out-Mig Pop Extrapolation'!$CG54)</f>
        <v>176.03051234157775</v>
      </c>
      <c r="BQ54" s="202">
        <f>'Python Migration Matrix'!BQ54 * ('Out-Mig Pop Extrapolation'!$CH54 / 'Out-Mig Pop Extrapolation'!$CG54)</f>
        <v>0</v>
      </c>
      <c r="BR54" s="202">
        <f>'Python Migration Matrix'!BR54 * ('Out-Mig Pop Extrapolation'!$CH54 / 'Out-Mig Pop Extrapolation'!$CG54)</f>
        <v>2562.2219018607429</v>
      </c>
      <c r="BS54" s="202">
        <f>'Python Migration Matrix'!BS54 * ('Out-Mig Pop Extrapolation'!$CH54 / 'Out-Mig Pop Extrapolation'!$CG54)</f>
        <v>0</v>
      </c>
      <c r="BT54" s="202">
        <f>'Python Migration Matrix'!BT54 * ('Out-Mig Pop Extrapolation'!$CH54 / 'Out-Mig Pop Extrapolation'!$CG54)</f>
        <v>811.69625135283081</v>
      </c>
      <c r="BU54" s="202">
        <f>'Python Migration Matrix'!BU54 * ('Out-Mig Pop Extrapolation'!$CH54 / 'Out-Mig Pop Extrapolation'!$CG54)</f>
        <v>107.57420198651974</v>
      </c>
      <c r="BV54" s="202">
        <f>'Python Migration Matrix'!BV54 * ('Out-Mig Pop Extrapolation'!$CH54 / 'Out-Mig Pop Extrapolation'!$CG54)</f>
        <v>332.50207886742464</v>
      </c>
      <c r="BW54" s="202">
        <f>'Python Migration Matrix'!BW54 * ('Out-Mig Pop Extrapolation'!$CH54 / 'Out-Mig Pop Extrapolation'!$CG54)</f>
        <v>2122.1456210067986</v>
      </c>
      <c r="BX54" s="202">
        <f>'Python Migration Matrix'!BX54 * ('Out-Mig Pop Extrapolation'!$CH54 / 'Out-Mig Pop Extrapolation'!$CG54)</f>
        <v>1701.628285968585</v>
      </c>
      <c r="BY54" s="202">
        <f>'Python Migration Matrix'!BY54 * ('Out-Mig Pop Extrapolation'!$CH54 / 'Out-Mig Pop Extrapolation'!$CG54)</f>
        <v>1232.2135863910444</v>
      </c>
      <c r="BZ54" s="202">
        <f>'Python Migration Matrix'!BZ54 * ('Out-Mig Pop Extrapolation'!$CH54 / 'Out-Mig Pop Extrapolation'!$CG54)</f>
        <v>39.117891631461724</v>
      </c>
      <c r="CA54" s="202">
        <f>'Python Migration Matrix'!CA54 * ('Out-Mig Pop Extrapolation'!$CH54 / 'Out-Mig Pop Extrapolation'!$CG54)</f>
        <v>9.779472907865431</v>
      </c>
      <c r="CB54" s="202">
        <f>'Python Migration Matrix'!CB54 * ('Out-Mig Pop Extrapolation'!$CH54 / 'Out-Mig Pop Extrapolation'!$CG54)</f>
        <v>0</v>
      </c>
      <c r="CC54" s="202">
        <f>'Python Migration Matrix'!CC54 * ('Out-Mig Pop Extrapolation'!$CH54 / 'Out-Mig Pop Extrapolation'!$CG54)</f>
        <v>9.779472907865431</v>
      </c>
      <c r="CD54" s="202">
        <f>'Python Migration Matrix'!CD54 * ('Out-Mig Pop Extrapolation'!$CH54 / 'Out-Mig Pop Extrapolation'!$CG54)</f>
        <v>9.779472907865431</v>
      </c>
      <c r="CE54" s="202">
        <f>'Python Migration Matrix'!CE54 * ('Out-Mig Pop Extrapolation'!$CH54 / 'Out-Mig Pop Extrapolation'!$CG54)</f>
        <v>0</v>
      </c>
      <c r="CF54" s="202">
        <f>'Python Migration Matrix'!CF54 * ('Out-Mig Pop Extrapolation'!$CH54 / 'Out-Mig Pop Extrapolation'!$CG54)</f>
        <v>1496.2593549034109</v>
      </c>
      <c r="CG54" s="202">
        <v>239313</v>
      </c>
      <c r="CH54" s="205">
        <v>2340355</v>
      </c>
    </row>
    <row r="55" spans="1:86">
      <c r="A55" s="166" t="s">
        <v>2231</v>
      </c>
      <c r="B55" s="202">
        <f>'Python Migration Matrix'!B55 * ('Out-Mig Pop Extrapolation'!$CH55 / 'Out-Mig Pop Extrapolation'!$CG55)</f>
        <v>241.08859506163023</v>
      </c>
      <c r="C55" s="202">
        <f>'Python Migration Matrix'!C55 * ('Out-Mig Pop Extrapolation'!$CH55 / 'Out-Mig Pop Extrapolation'!$CG55)</f>
        <v>20.090716255135852</v>
      </c>
      <c r="D55" s="202">
        <f>'Python Migration Matrix'!D55 * ('Out-Mig Pop Extrapolation'!$CH55 / 'Out-Mig Pop Extrapolation'!$CG55)</f>
        <v>10.045358127567926</v>
      </c>
      <c r="E55" s="202">
        <f>'Python Migration Matrix'!E55 * ('Out-Mig Pop Extrapolation'!$CH55 / 'Out-Mig Pop Extrapolation'!$CG55)</f>
        <v>60.272148765407557</v>
      </c>
      <c r="F55" s="202">
        <f>'Python Migration Matrix'!F55 * ('Out-Mig Pop Extrapolation'!$CH55 / 'Out-Mig Pop Extrapolation'!$CG55)</f>
        <v>50.226790637839628</v>
      </c>
      <c r="G55" s="202">
        <f>'Python Migration Matrix'!G55 * ('Out-Mig Pop Extrapolation'!$CH55 / 'Out-Mig Pop Extrapolation'!$CG55)</f>
        <v>90.408223148111333</v>
      </c>
      <c r="H55" s="202">
        <f>'Python Migration Matrix'!H55 * ('Out-Mig Pop Extrapolation'!$CH55 / 'Out-Mig Pop Extrapolation'!$CG55)</f>
        <v>0</v>
      </c>
      <c r="I55" s="202">
        <f>'Python Migration Matrix'!I55 * ('Out-Mig Pop Extrapolation'!$CH55 / 'Out-Mig Pop Extrapolation'!$CG55)</f>
        <v>452.04111574055668</v>
      </c>
      <c r="J55" s="202">
        <f>'Python Migration Matrix'!J55 * ('Out-Mig Pop Extrapolation'!$CH55 / 'Out-Mig Pop Extrapolation'!$CG55)</f>
        <v>0</v>
      </c>
      <c r="K55" s="202">
        <f>'Python Migration Matrix'!K55 * ('Out-Mig Pop Extrapolation'!$CH55 / 'Out-Mig Pop Extrapolation'!$CG55)</f>
        <v>411.85968323028499</v>
      </c>
      <c r="L55" s="202">
        <f>'Python Migration Matrix'!L55 * ('Out-Mig Pop Extrapolation'!$CH55 / 'Out-Mig Pop Extrapolation'!$CG55)</f>
        <v>1617.3026585384362</v>
      </c>
      <c r="M55" s="202">
        <f>'Python Migration Matrix'!M55 * ('Out-Mig Pop Extrapolation'!$CH55 / 'Out-Mig Pop Extrapolation'!$CG55)</f>
        <v>50.226790637839628</v>
      </c>
      <c r="N55" s="202">
        <f>'Python Migration Matrix'!N55 * ('Out-Mig Pop Extrapolation'!$CH55 / 'Out-Mig Pop Extrapolation'!$CG55)</f>
        <v>70.317506892975487</v>
      </c>
      <c r="O55" s="202">
        <f>'Python Migration Matrix'!O55 * ('Out-Mig Pop Extrapolation'!$CH55 / 'Out-Mig Pop Extrapolation'!$CG55)</f>
        <v>1265.7151240735586</v>
      </c>
      <c r="P55" s="202">
        <f>'Python Migration Matrix'!P55 * ('Out-Mig Pop Extrapolation'!$CH55 / 'Out-Mig Pop Extrapolation'!$CG55)</f>
        <v>271.22466944433398</v>
      </c>
      <c r="Q55" s="202">
        <f>'Python Migration Matrix'!Q55 * ('Out-Mig Pop Extrapolation'!$CH55 / 'Out-Mig Pop Extrapolation'!$CG55)</f>
        <v>60.272148765407557</v>
      </c>
      <c r="R55" s="202">
        <f>'Python Migration Matrix'!R55 * ('Out-Mig Pop Extrapolation'!$CH55 / 'Out-Mig Pop Extrapolation'!$CG55)</f>
        <v>200.90716255135851</v>
      </c>
      <c r="S55" s="202">
        <f>'Python Migration Matrix'!S55 * ('Out-Mig Pop Extrapolation'!$CH55 / 'Out-Mig Pop Extrapolation'!$CG55)</f>
        <v>0</v>
      </c>
      <c r="T55" s="202">
        <f>'Python Migration Matrix'!T55 * ('Out-Mig Pop Extrapolation'!$CH55 / 'Out-Mig Pop Extrapolation'!$CG55)</f>
        <v>40.181432510271705</v>
      </c>
      <c r="U55" s="202">
        <f>'Python Migration Matrix'!U55 * ('Out-Mig Pop Extrapolation'!$CH55 / 'Out-Mig Pop Extrapolation'!$CG55)</f>
        <v>50.226790637839628</v>
      </c>
      <c r="V55" s="202">
        <f>'Python Migration Matrix'!V55 * ('Out-Mig Pop Extrapolation'!$CH55 / 'Out-Mig Pop Extrapolation'!$CG55)</f>
        <v>1356.12334722167</v>
      </c>
      <c r="W55" s="202">
        <f>'Python Migration Matrix'!W55 * ('Out-Mig Pop Extrapolation'!$CH55 / 'Out-Mig Pop Extrapolation'!$CG55)</f>
        <v>281.27002757190195</v>
      </c>
      <c r="X55" s="202">
        <f>'Python Migration Matrix'!X55 * ('Out-Mig Pop Extrapolation'!$CH55 / 'Out-Mig Pop Extrapolation'!$CG55)</f>
        <v>80.36286502054341</v>
      </c>
      <c r="Y55" s="202">
        <f>'Python Migration Matrix'!Y55 * ('Out-Mig Pop Extrapolation'!$CH55 / 'Out-Mig Pop Extrapolation'!$CG55)</f>
        <v>210.95252067892645</v>
      </c>
      <c r="Z55" s="202">
        <f>'Python Migration Matrix'!Z55 * ('Out-Mig Pop Extrapolation'!$CH55 / 'Out-Mig Pop Extrapolation'!$CG55)</f>
        <v>10.045358127567926</v>
      </c>
      <c r="AA55" s="202">
        <f>'Python Migration Matrix'!AA55 * ('Out-Mig Pop Extrapolation'!$CH55 / 'Out-Mig Pop Extrapolation'!$CG55)</f>
        <v>60.272148765407557</v>
      </c>
      <c r="AB55" s="202">
        <f>'Python Migration Matrix'!AB55 * ('Out-Mig Pop Extrapolation'!$CH55 / 'Out-Mig Pop Extrapolation'!$CG55)</f>
        <v>90.408223148111333</v>
      </c>
      <c r="AC55" s="202">
        <f>'Python Migration Matrix'!AC55 * ('Out-Mig Pop Extrapolation'!$CH55 / 'Out-Mig Pop Extrapolation'!$CG55)</f>
        <v>251.13395318919817</v>
      </c>
      <c r="AD55" s="202">
        <f>'Python Migration Matrix'!AD55 * ('Out-Mig Pop Extrapolation'!$CH55 / 'Out-Mig Pop Extrapolation'!$CG55)</f>
        <v>281.27002757190195</v>
      </c>
      <c r="AE55" s="202">
        <f>'Python Migration Matrix'!AE55 * ('Out-Mig Pop Extrapolation'!$CH55 / 'Out-Mig Pop Extrapolation'!$CG55)</f>
        <v>140.63501378595097</v>
      </c>
      <c r="AF55" s="202">
        <f>'Python Migration Matrix'!AF55 * ('Out-Mig Pop Extrapolation'!$CH55 / 'Out-Mig Pop Extrapolation'!$CG55)</f>
        <v>944.2636639913851</v>
      </c>
      <c r="AG55" s="202">
        <f>'Python Migration Matrix'!AG55 * ('Out-Mig Pop Extrapolation'!$CH55 / 'Out-Mig Pop Extrapolation'!$CG55)</f>
        <v>40.181432510271705</v>
      </c>
      <c r="AH55" s="202">
        <f>'Python Migration Matrix'!AH55 * ('Out-Mig Pop Extrapolation'!$CH55 / 'Out-Mig Pop Extrapolation'!$CG55)</f>
        <v>994.4904546292247</v>
      </c>
      <c r="AI55" s="202">
        <f>'Python Migration Matrix'!AI55 * ('Out-Mig Pop Extrapolation'!$CH55 / 'Out-Mig Pop Extrapolation'!$CG55)</f>
        <v>863.90079897084161</v>
      </c>
      <c r="AJ55" s="202">
        <f>'Python Migration Matrix'!AJ55 * ('Out-Mig Pop Extrapolation'!$CH55 / 'Out-Mig Pop Extrapolation'!$CG55)</f>
        <v>170.77108816865476</v>
      </c>
      <c r="AK55" s="202">
        <f>'Python Migration Matrix'!AK55 * ('Out-Mig Pop Extrapolation'!$CH55 / 'Out-Mig Pop Extrapolation'!$CG55)</f>
        <v>200.90716255135851</v>
      </c>
      <c r="AL55" s="202">
        <f>'Python Migration Matrix'!AL55 * ('Out-Mig Pop Extrapolation'!$CH55 / 'Out-Mig Pop Extrapolation'!$CG55)</f>
        <v>231.04323693406229</v>
      </c>
      <c r="AM55" s="202">
        <f>'Python Migration Matrix'!AM55 * ('Out-Mig Pop Extrapolation'!$CH55 / 'Out-Mig Pop Extrapolation'!$CG55)</f>
        <v>130.58965565838304</v>
      </c>
      <c r="AN55" s="202">
        <f>'Python Migration Matrix'!AN55 * ('Out-Mig Pop Extrapolation'!$CH55 / 'Out-Mig Pop Extrapolation'!$CG55)</f>
        <v>1597.2119422833002</v>
      </c>
      <c r="AO55" s="202">
        <f>'Python Migration Matrix'!AO55 * ('Out-Mig Pop Extrapolation'!$CH55 / 'Out-Mig Pop Extrapolation'!$CG55)</f>
        <v>60.272148765407557</v>
      </c>
      <c r="AP55" s="202">
        <f>'Python Migration Matrix'!AP55 * ('Out-Mig Pop Extrapolation'!$CH55 / 'Out-Mig Pop Extrapolation'!$CG55)</f>
        <v>200.90716255135851</v>
      </c>
      <c r="AQ55" s="202">
        <f>'Python Migration Matrix'!AQ55 * ('Out-Mig Pop Extrapolation'!$CH55 / 'Out-Mig Pop Extrapolation'!$CG55)</f>
        <v>50.226790637839628</v>
      </c>
      <c r="AR55" s="202">
        <f>'Python Migration Matrix'!AR55 * ('Out-Mig Pop Extrapolation'!$CH55 / 'Out-Mig Pop Extrapolation'!$CG55)</f>
        <v>30.136074382703779</v>
      </c>
      <c r="AS55" s="202">
        <f>'Python Migration Matrix'!AS55 * ('Out-Mig Pop Extrapolation'!$CH55 / 'Out-Mig Pop Extrapolation'!$CG55)</f>
        <v>70.317506892975487</v>
      </c>
      <c r="AT55" s="202">
        <f>'Python Migration Matrix'!AT55 * ('Out-Mig Pop Extrapolation'!$CH55 / 'Out-Mig Pop Extrapolation'!$CG55)</f>
        <v>261.17931131676607</v>
      </c>
      <c r="AU55" s="202">
        <f>'Python Migration Matrix'!AU55 * ('Out-Mig Pop Extrapolation'!$CH55 / 'Out-Mig Pop Extrapolation'!$CG55)</f>
        <v>130.58965565838304</v>
      </c>
      <c r="AV55" s="202">
        <f>'Python Migration Matrix'!AV55 * ('Out-Mig Pop Extrapolation'!$CH55 / 'Out-Mig Pop Extrapolation'!$CG55)</f>
        <v>170.77108816865476</v>
      </c>
      <c r="AW55" s="202">
        <f>'Python Migration Matrix'!AW55 * ('Out-Mig Pop Extrapolation'!$CH55 / 'Out-Mig Pop Extrapolation'!$CG55)</f>
        <v>70.317506892975487</v>
      </c>
      <c r="AX55" s="202">
        <f>'Python Migration Matrix'!AX55 * ('Out-Mig Pop Extrapolation'!$CH55 / 'Out-Mig Pop Extrapolation'!$CG55)</f>
        <v>1336.0326309665343</v>
      </c>
      <c r="AY55" s="202">
        <f>'Python Migration Matrix'!AY55 * ('Out-Mig Pop Extrapolation'!$CH55 / 'Out-Mig Pop Extrapolation'!$CG55)</f>
        <v>301.36074382703777</v>
      </c>
      <c r="AZ55" s="202">
        <f>'Python Migration Matrix'!AZ55 * ('Out-Mig Pop Extrapolation'!$CH55 / 'Out-Mig Pop Extrapolation'!$CG55)</f>
        <v>150.68037191351888</v>
      </c>
      <c r="BA55" s="202">
        <f>'Python Migration Matrix'!BA55 * ('Out-Mig Pop Extrapolation'!$CH55 / 'Out-Mig Pop Extrapolation'!$CG55)</f>
        <v>40.181432510271705</v>
      </c>
      <c r="BB55" s="202">
        <f>'Python Migration Matrix'!BB55 * ('Out-Mig Pop Extrapolation'!$CH55 / 'Out-Mig Pop Extrapolation'!$CG55)</f>
        <v>60.272148765407557</v>
      </c>
      <c r="BC55" s="202">
        <f>'Python Migration Matrix'!BC55 * ('Out-Mig Pop Extrapolation'!$CH55 / 'Out-Mig Pop Extrapolation'!$CG55)</f>
        <v>1004.5358127567927</v>
      </c>
      <c r="BD55" s="202">
        <f>'Python Migration Matrix'!BD55 * ('Out-Mig Pop Extrapolation'!$CH55 / 'Out-Mig Pop Extrapolation'!$CG55)</f>
        <v>16454.296612956263</v>
      </c>
      <c r="BE55" s="202">
        <f>'Python Migration Matrix'!BE55 * ('Out-Mig Pop Extrapolation'!$CH55 / 'Out-Mig Pop Extrapolation'!$CG55)</f>
        <v>301.36074382703777</v>
      </c>
      <c r="BF55" s="202">
        <f>'Python Migration Matrix'!BF55 * ('Out-Mig Pop Extrapolation'!$CH55 / 'Out-Mig Pop Extrapolation'!$CG55)</f>
        <v>140.63501378595097</v>
      </c>
      <c r="BG55" s="202">
        <f>'Python Migration Matrix'!BG55 * ('Out-Mig Pop Extrapolation'!$CH55 / 'Out-Mig Pop Extrapolation'!$CG55)</f>
        <v>1255.6697659459908</v>
      </c>
      <c r="BH55" s="202">
        <f>'Python Migration Matrix'!BH55 * ('Out-Mig Pop Extrapolation'!$CH55 / 'Out-Mig Pop Extrapolation'!$CG55)</f>
        <v>90.408223148111333</v>
      </c>
      <c r="BI55" s="202">
        <f>'Python Migration Matrix'!BI55 * ('Out-Mig Pop Extrapolation'!$CH55 / 'Out-Mig Pop Extrapolation'!$CG55)</f>
        <v>130.58965565838304</v>
      </c>
      <c r="BJ55" s="202">
        <f>'Python Migration Matrix'!BJ55 * ('Out-Mig Pop Extrapolation'!$CH55 / 'Out-Mig Pop Extrapolation'!$CG55)</f>
        <v>0</v>
      </c>
      <c r="BK55" s="202">
        <f>'Python Migration Matrix'!BK55 * ('Out-Mig Pop Extrapolation'!$CH55 / 'Out-Mig Pop Extrapolation'!$CG55)</f>
        <v>60.272148765407557</v>
      </c>
      <c r="BL55" s="202">
        <f>'Python Migration Matrix'!BL55 * ('Out-Mig Pop Extrapolation'!$CH55 / 'Out-Mig Pop Extrapolation'!$CG55)</f>
        <v>180.81644629622267</v>
      </c>
      <c r="BM55" s="202">
        <f>'Python Migration Matrix'!BM55 * ('Out-Mig Pop Extrapolation'!$CH55 / 'Out-Mig Pop Extrapolation'!$CG55)</f>
        <v>10.045358127567926</v>
      </c>
      <c r="BN55" s="202">
        <f>'Python Migration Matrix'!BN55 * ('Out-Mig Pop Extrapolation'!$CH55 / 'Out-Mig Pop Extrapolation'!$CG55)</f>
        <v>50.226790637839628</v>
      </c>
      <c r="BO55" s="202">
        <f>'Python Migration Matrix'!BO55 * ('Out-Mig Pop Extrapolation'!$CH55 / 'Out-Mig Pop Extrapolation'!$CG55)</f>
        <v>20.090716255135852</v>
      </c>
      <c r="BP55" s="202">
        <f>'Python Migration Matrix'!BP55 * ('Out-Mig Pop Extrapolation'!$CH55 / 'Out-Mig Pop Extrapolation'!$CG55)</f>
        <v>30.136074382703779</v>
      </c>
      <c r="BQ55" s="202">
        <f>'Python Migration Matrix'!BQ55 * ('Out-Mig Pop Extrapolation'!$CH55 / 'Out-Mig Pop Extrapolation'!$CG55)</f>
        <v>0</v>
      </c>
      <c r="BR55" s="202">
        <f>'Python Migration Matrix'!BR55 * ('Out-Mig Pop Extrapolation'!$CH55 / 'Out-Mig Pop Extrapolation'!$CG55)</f>
        <v>1356.12334722167</v>
      </c>
      <c r="BS55" s="202">
        <f>'Python Migration Matrix'!BS55 * ('Out-Mig Pop Extrapolation'!$CH55 / 'Out-Mig Pop Extrapolation'!$CG55)</f>
        <v>10.045358127567926</v>
      </c>
      <c r="BT55" s="202">
        <f>'Python Migration Matrix'!BT55 * ('Out-Mig Pop Extrapolation'!$CH55 / 'Out-Mig Pop Extrapolation'!$CG55)</f>
        <v>823.71936646056997</v>
      </c>
      <c r="BU55" s="202">
        <f>'Python Migration Matrix'!BU55 * ('Out-Mig Pop Extrapolation'!$CH55 / 'Out-Mig Pop Extrapolation'!$CG55)</f>
        <v>80.36286502054341</v>
      </c>
      <c r="BV55" s="202">
        <f>'Python Migration Matrix'!BV55 * ('Out-Mig Pop Extrapolation'!$CH55 / 'Out-Mig Pop Extrapolation'!$CG55)</f>
        <v>170.77108816865476</v>
      </c>
      <c r="BW55" s="202">
        <f>'Python Migration Matrix'!BW55 * ('Out-Mig Pop Extrapolation'!$CH55 / 'Out-Mig Pop Extrapolation'!$CG55)</f>
        <v>3395.3310471179589</v>
      </c>
      <c r="BX55" s="202">
        <f>'Python Migration Matrix'!BX55 * ('Out-Mig Pop Extrapolation'!$CH55 / 'Out-Mig Pop Extrapolation'!$CG55)</f>
        <v>1687.6201654314116</v>
      </c>
      <c r="BY55" s="202">
        <f>'Python Migration Matrix'!BY55 * ('Out-Mig Pop Extrapolation'!$CH55 / 'Out-Mig Pop Extrapolation'!$CG55)</f>
        <v>1938.7541186206097</v>
      </c>
      <c r="BZ55" s="202">
        <f>'Python Migration Matrix'!BZ55 * ('Out-Mig Pop Extrapolation'!$CH55 / 'Out-Mig Pop Extrapolation'!$CG55)</f>
        <v>70.317506892975487</v>
      </c>
      <c r="CA55" s="202">
        <f>'Python Migration Matrix'!CA55 * ('Out-Mig Pop Extrapolation'!$CH55 / 'Out-Mig Pop Extrapolation'!$CG55)</f>
        <v>10.045358127567926</v>
      </c>
      <c r="CB55" s="202">
        <f>'Python Migration Matrix'!CB55 * ('Out-Mig Pop Extrapolation'!$CH55 / 'Out-Mig Pop Extrapolation'!$CG55)</f>
        <v>0</v>
      </c>
      <c r="CC55" s="202">
        <f>'Python Migration Matrix'!CC55 * ('Out-Mig Pop Extrapolation'!$CH55 / 'Out-Mig Pop Extrapolation'!$CG55)</f>
        <v>0</v>
      </c>
      <c r="CD55" s="202">
        <f>'Python Migration Matrix'!CD55 * ('Out-Mig Pop Extrapolation'!$CH55 / 'Out-Mig Pop Extrapolation'!$CG55)</f>
        <v>10.045358127567926</v>
      </c>
      <c r="CE55" s="202">
        <f>'Python Migration Matrix'!CE55 * ('Out-Mig Pop Extrapolation'!$CH55 / 'Out-Mig Pop Extrapolation'!$CG55)</f>
        <v>30.136074382703779</v>
      </c>
      <c r="CF55" s="202">
        <f>'Python Migration Matrix'!CF55 * ('Out-Mig Pop Extrapolation'!$CH55 / 'Out-Mig Pop Extrapolation'!$CG55)</f>
        <v>612.7668457816435</v>
      </c>
      <c r="CG55" s="202">
        <v>276731</v>
      </c>
      <c r="CH55" s="250">
        <v>2779862</v>
      </c>
    </row>
    <row r="56" spans="1:86">
      <c r="A56" s="166" t="s">
        <v>2232</v>
      </c>
      <c r="B56" s="202">
        <f>'Python Migration Matrix'!B56 * ('Out-Mig Pop Extrapolation'!$CH56 / 'Out-Mig Pop Extrapolation'!$CG56)</f>
        <v>0</v>
      </c>
      <c r="C56" s="202">
        <f>'Python Migration Matrix'!C56 * ('Out-Mig Pop Extrapolation'!$CH56 / 'Out-Mig Pop Extrapolation'!$CG56)</f>
        <v>39.379685185276934</v>
      </c>
      <c r="D56" s="202">
        <f>'Python Migration Matrix'!D56 * ('Out-Mig Pop Extrapolation'!$CH56 / 'Out-Mig Pop Extrapolation'!$CG56)</f>
        <v>0</v>
      </c>
      <c r="E56" s="202">
        <f>'Python Migration Matrix'!E56 * ('Out-Mig Pop Extrapolation'!$CH56 / 'Out-Mig Pop Extrapolation'!$CG56)</f>
        <v>9.8449212963192334</v>
      </c>
      <c r="F56" s="202">
        <f>'Python Migration Matrix'!F56 * ('Out-Mig Pop Extrapolation'!$CH56 / 'Out-Mig Pop Extrapolation'!$CG56)</f>
        <v>383.95193055645012</v>
      </c>
      <c r="G56" s="202">
        <f>'Python Migration Matrix'!G56 * ('Out-Mig Pop Extrapolation'!$CH56 / 'Out-Mig Pop Extrapolation'!$CG56)</f>
        <v>29.534763888957698</v>
      </c>
      <c r="H56" s="202">
        <f>'Python Migration Matrix'!H56 * ('Out-Mig Pop Extrapolation'!$CH56 / 'Out-Mig Pop Extrapolation'!$CG56)</f>
        <v>19.689842592638467</v>
      </c>
      <c r="I56" s="202">
        <f>'Python Migration Matrix'!I56 * ('Out-Mig Pop Extrapolation'!$CH56 / 'Out-Mig Pop Extrapolation'!$CG56)</f>
        <v>108.29413425951157</v>
      </c>
      <c r="J56" s="202">
        <f>'Python Migration Matrix'!J56 * ('Out-Mig Pop Extrapolation'!$CH56 / 'Out-Mig Pop Extrapolation'!$CG56)</f>
        <v>0</v>
      </c>
      <c r="K56" s="202">
        <f>'Python Migration Matrix'!K56 * ('Out-Mig Pop Extrapolation'!$CH56 / 'Out-Mig Pop Extrapolation'!$CG56)</f>
        <v>1968.9842592638468</v>
      </c>
      <c r="L56" s="202">
        <f>'Python Migration Matrix'!L56 * ('Out-Mig Pop Extrapolation'!$CH56 / 'Out-Mig Pop Extrapolation'!$CG56)</f>
        <v>9.8449212963192334</v>
      </c>
      <c r="M56" s="202">
        <f>'Python Migration Matrix'!M56 * ('Out-Mig Pop Extrapolation'!$CH56 / 'Out-Mig Pop Extrapolation'!$CG56)</f>
        <v>78.759370370553867</v>
      </c>
      <c r="N56" s="202">
        <f>'Python Migration Matrix'!N56 * ('Out-Mig Pop Extrapolation'!$CH56 / 'Out-Mig Pop Extrapolation'!$CG56)</f>
        <v>0</v>
      </c>
      <c r="O56" s="202">
        <f>'Python Migration Matrix'!O56 * ('Out-Mig Pop Extrapolation'!$CH56 / 'Out-Mig Pop Extrapolation'!$CG56)</f>
        <v>836.81831018713478</v>
      </c>
      <c r="P56" s="202">
        <f>'Python Migration Matrix'!P56 * ('Out-Mig Pop Extrapolation'!$CH56 / 'Out-Mig Pop Extrapolation'!$CG56)</f>
        <v>39.379685185276934</v>
      </c>
      <c r="Q56" s="202">
        <f>'Python Migration Matrix'!Q56 * ('Out-Mig Pop Extrapolation'!$CH56 / 'Out-Mig Pop Extrapolation'!$CG56)</f>
        <v>580.85035648283474</v>
      </c>
      <c r="R56" s="202">
        <f>'Python Migration Matrix'!R56 * ('Out-Mig Pop Extrapolation'!$CH56 / 'Out-Mig Pop Extrapolation'!$CG56)</f>
        <v>787.5937037055387</v>
      </c>
      <c r="S56" s="202">
        <f>'Python Migration Matrix'!S56 * ('Out-Mig Pop Extrapolation'!$CH56 / 'Out-Mig Pop Extrapolation'!$CG56)</f>
        <v>0</v>
      </c>
      <c r="T56" s="202">
        <f>'Python Migration Matrix'!T56 * ('Out-Mig Pop Extrapolation'!$CH56 / 'Out-Mig Pop Extrapolation'!$CG56)</f>
        <v>29.534763888957698</v>
      </c>
      <c r="U56" s="202">
        <f>'Python Migration Matrix'!U56 * ('Out-Mig Pop Extrapolation'!$CH56 / 'Out-Mig Pop Extrapolation'!$CG56)</f>
        <v>19.689842592638467</v>
      </c>
      <c r="V56" s="202">
        <f>'Python Migration Matrix'!V56 * ('Out-Mig Pop Extrapolation'!$CH56 / 'Out-Mig Pop Extrapolation'!$CG56)</f>
        <v>1565.342486114758</v>
      </c>
      <c r="W56" s="202">
        <f>'Python Migration Matrix'!W56 * ('Out-Mig Pop Extrapolation'!$CH56 / 'Out-Mig Pop Extrapolation'!$CG56)</f>
        <v>78.759370370553867</v>
      </c>
      <c r="X56" s="202">
        <f>'Python Migration Matrix'!X56 * ('Out-Mig Pop Extrapolation'!$CH56 / 'Out-Mig Pop Extrapolation'!$CG56)</f>
        <v>9.8449212963192334</v>
      </c>
      <c r="Y56" s="202">
        <f>'Python Migration Matrix'!Y56 * ('Out-Mig Pop Extrapolation'!$CH56 / 'Out-Mig Pop Extrapolation'!$CG56)</f>
        <v>68.914449074234639</v>
      </c>
      <c r="Z56" s="202">
        <f>'Python Migration Matrix'!Z56 * ('Out-Mig Pop Extrapolation'!$CH56 / 'Out-Mig Pop Extrapolation'!$CG56)</f>
        <v>9.8449212963192334</v>
      </c>
      <c r="AA56" s="202">
        <f>'Python Migration Matrix'!AA56 * ('Out-Mig Pop Extrapolation'!$CH56 / 'Out-Mig Pop Extrapolation'!$CG56)</f>
        <v>9.8449212963192334</v>
      </c>
      <c r="AB56" s="202">
        <f>'Python Migration Matrix'!AB56 * ('Out-Mig Pop Extrapolation'!$CH56 / 'Out-Mig Pop Extrapolation'!$CG56)</f>
        <v>0</v>
      </c>
      <c r="AC56" s="202">
        <f>'Python Migration Matrix'!AC56 * ('Out-Mig Pop Extrapolation'!$CH56 / 'Out-Mig Pop Extrapolation'!$CG56)</f>
        <v>0</v>
      </c>
      <c r="AD56" s="202">
        <f>'Python Migration Matrix'!AD56 * ('Out-Mig Pop Extrapolation'!$CH56 / 'Out-Mig Pop Extrapolation'!$CG56)</f>
        <v>0</v>
      </c>
      <c r="AE56" s="202">
        <f>'Python Migration Matrix'!AE56 * ('Out-Mig Pop Extrapolation'!$CH56 / 'Out-Mig Pop Extrapolation'!$CG56)</f>
        <v>157.51874074110773</v>
      </c>
      <c r="AF56" s="202">
        <f>'Python Migration Matrix'!AF56 * ('Out-Mig Pop Extrapolation'!$CH56 / 'Out-Mig Pop Extrapolation'!$CG56)</f>
        <v>108.29413425951157</v>
      </c>
      <c r="AG56" s="202">
        <f>'Python Migration Matrix'!AG56 * ('Out-Mig Pop Extrapolation'!$CH56 / 'Out-Mig Pop Extrapolation'!$CG56)</f>
        <v>0</v>
      </c>
      <c r="AH56" s="202">
        <f>'Python Migration Matrix'!AH56 * ('Out-Mig Pop Extrapolation'!$CH56 / 'Out-Mig Pop Extrapolation'!$CG56)</f>
        <v>0</v>
      </c>
      <c r="AI56" s="202">
        <f>'Python Migration Matrix'!AI56 * ('Out-Mig Pop Extrapolation'!$CH56 / 'Out-Mig Pop Extrapolation'!$CG56)</f>
        <v>3366.9630833411779</v>
      </c>
      <c r="AJ56" s="202">
        <f>'Python Migration Matrix'!AJ56 * ('Out-Mig Pop Extrapolation'!$CH56 / 'Out-Mig Pop Extrapolation'!$CG56)</f>
        <v>39.379685185276934</v>
      </c>
      <c r="AK56" s="202">
        <f>'Python Migration Matrix'!AK56 * ('Out-Mig Pop Extrapolation'!$CH56 / 'Out-Mig Pop Extrapolation'!$CG56)</f>
        <v>118.13905555583079</v>
      </c>
      <c r="AL56" s="202">
        <f>'Python Migration Matrix'!AL56 * ('Out-Mig Pop Extrapolation'!$CH56 / 'Out-Mig Pop Extrapolation'!$CG56)</f>
        <v>147.67381944478851</v>
      </c>
      <c r="AM56" s="202">
        <f>'Python Migration Matrix'!AM56 * ('Out-Mig Pop Extrapolation'!$CH56 / 'Out-Mig Pop Extrapolation'!$CG56)</f>
        <v>0</v>
      </c>
      <c r="AN56" s="202">
        <f>'Python Migration Matrix'!AN56 * ('Out-Mig Pop Extrapolation'!$CH56 / 'Out-Mig Pop Extrapolation'!$CG56)</f>
        <v>610.38512037179248</v>
      </c>
      <c r="AO56" s="202">
        <f>'Python Migration Matrix'!AO56 * ('Out-Mig Pop Extrapolation'!$CH56 / 'Out-Mig Pop Extrapolation'!$CG56)</f>
        <v>462.71130092700395</v>
      </c>
      <c r="AP56" s="202">
        <f>'Python Migration Matrix'!AP56 * ('Out-Mig Pop Extrapolation'!$CH56 / 'Out-Mig Pop Extrapolation'!$CG56)</f>
        <v>246.12303240798084</v>
      </c>
      <c r="AQ56" s="202">
        <f>'Python Migration Matrix'!AQ56 * ('Out-Mig Pop Extrapolation'!$CH56 / 'Out-Mig Pop Extrapolation'!$CG56)</f>
        <v>0</v>
      </c>
      <c r="AR56" s="202">
        <f>'Python Migration Matrix'!AR56 * ('Out-Mig Pop Extrapolation'!$CH56 / 'Out-Mig Pop Extrapolation'!$CG56)</f>
        <v>0</v>
      </c>
      <c r="AS56" s="202">
        <f>'Python Migration Matrix'!AS56 * ('Out-Mig Pop Extrapolation'!$CH56 / 'Out-Mig Pop Extrapolation'!$CG56)</f>
        <v>0</v>
      </c>
      <c r="AT56" s="202">
        <f>'Python Migration Matrix'!AT56 * ('Out-Mig Pop Extrapolation'!$CH56 / 'Out-Mig Pop Extrapolation'!$CG56)</f>
        <v>157.51874074110773</v>
      </c>
      <c r="AU56" s="202">
        <f>'Python Migration Matrix'!AU56 * ('Out-Mig Pop Extrapolation'!$CH56 / 'Out-Mig Pop Extrapolation'!$CG56)</f>
        <v>19.689842592638467</v>
      </c>
      <c r="AV56" s="202">
        <f>'Python Migration Matrix'!AV56 * ('Out-Mig Pop Extrapolation'!$CH56 / 'Out-Mig Pop Extrapolation'!$CG56)</f>
        <v>0</v>
      </c>
      <c r="AW56" s="202">
        <f>'Python Migration Matrix'!AW56 * ('Out-Mig Pop Extrapolation'!$CH56 / 'Out-Mig Pop Extrapolation'!$CG56)</f>
        <v>39.379685185276934</v>
      </c>
      <c r="AX56" s="202">
        <f>'Python Migration Matrix'!AX56 * ('Out-Mig Pop Extrapolation'!$CH56 / 'Out-Mig Pop Extrapolation'!$CG56)</f>
        <v>354.41716666749238</v>
      </c>
      <c r="AY56" s="202">
        <f>'Python Migration Matrix'!AY56 * ('Out-Mig Pop Extrapolation'!$CH56 / 'Out-Mig Pop Extrapolation'!$CG56)</f>
        <v>88.604291666873095</v>
      </c>
      <c r="AZ56" s="202">
        <f>'Python Migration Matrix'!AZ56 * ('Out-Mig Pop Extrapolation'!$CH56 / 'Out-Mig Pop Extrapolation'!$CG56)</f>
        <v>88.604291666873095</v>
      </c>
      <c r="BA56" s="202">
        <f>'Python Migration Matrix'!BA56 * ('Out-Mig Pop Extrapolation'!$CH56 / 'Out-Mig Pop Extrapolation'!$CG56)</f>
        <v>255.96795370430007</v>
      </c>
      <c r="BB56" s="202">
        <f>'Python Migration Matrix'!BB56 * ('Out-Mig Pop Extrapolation'!$CH56 / 'Out-Mig Pop Extrapolation'!$CG56)</f>
        <v>167.36366203742696</v>
      </c>
      <c r="BC56" s="202">
        <f>'Python Migration Matrix'!BC56 * ('Out-Mig Pop Extrapolation'!$CH56 / 'Out-Mig Pop Extrapolation'!$CG56)</f>
        <v>354.41716666749238</v>
      </c>
      <c r="BD56" s="202">
        <f>'Python Migration Matrix'!BD56 * ('Out-Mig Pop Extrapolation'!$CH56 / 'Out-Mig Pop Extrapolation'!$CG56)</f>
        <v>285.50271759325778</v>
      </c>
      <c r="BE56" s="202">
        <f>'Python Migration Matrix'!BE56 * ('Out-Mig Pop Extrapolation'!$CH56 / 'Out-Mig Pop Extrapolation'!$CG56)</f>
        <v>15239.938166702173</v>
      </c>
      <c r="BF56" s="202">
        <f>'Python Migration Matrix'!BF56 * ('Out-Mig Pop Extrapolation'!$CH56 / 'Out-Mig Pop Extrapolation'!$CG56)</f>
        <v>0</v>
      </c>
      <c r="BG56" s="202">
        <f>'Python Migration Matrix'!BG56 * ('Out-Mig Pop Extrapolation'!$CH56 / 'Out-Mig Pop Extrapolation'!$CG56)</f>
        <v>1269.994847225181</v>
      </c>
      <c r="BH56" s="202">
        <f>'Python Migration Matrix'!BH56 * ('Out-Mig Pop Extrapolation'!$CH56 / 'Out-Mig Pop Extrapolation'!$CG56)</f>
        <v>78.759370370553867</v>
      </c>
      <c r="BI56" s="202">
        <f>'Python Migration Matrix'!BI56 * ('Out-Mig Pop Extrapolation'!$CH56 / 'Out-Mig Pop Extrapolation'!$CG56)</f>
        <v>68.914449074234639</v>
      </c>
      <c r="BJ56" s="202">
        <f>'Python Migration Matrix'!BJ56 * ('Out-Mig Pop Extrapolation'!$CH56 / 'Out-Mig Pop Extrapolation'!$CG56)</f>
        <v>0</v>
      </c>
      <c r="BK56" s="202">
        <f>'Python Migration Matrix'!BK56 * ('Out-Mig Pop Extrapolation'!$CH56 / 'Out-Mig Pop Extrapolation'!$CG56)</f>
        <v>324.8824027785347</v>
      </c>
      <c r="BL56" s="202">
        <f>'Python Migration Matrix'!BL56 * ('Out-Mig Pop Extrapolation'!$CH56 / 'Out-Mig Pop Extrapolation'!$CG56)</f>
        <v>19.689842592638467</v>
      </c>
      <c r="BM56" s="202">
        <f>'Python Migration Matrix'!BM56 * ('Out-Mig Pop Extrapolation'!$CH56 / 'Out-Mig Pop Extrapolation'!$CG56)</f>
        <v>39.379685185276934</v>
      </c>
      <c r="BN56" s="202">
        <f>'Python Migration Matrix'!BN56 * ('Out-Mig Pop Extrapolation'!$CH56 / 'Out-Mig Pop Extrapolation'!$CG56)</f>
        <v>19.689842592638467</v>
      </c>
      <c r="BO56" s="202">
        <f>'Python Migration Matrix'!BO56 * ('Out-Mig Pop Extrapolation'!$CH56 / 'Out-Mig Pop Extrapolation'!$CG56)</f>
        <v>0</v>
      </c>
      <c r="BP56" s="202">
        <f>'Python Migration Matrix'!BP56 * ('Out-Mig Pop Extrapolation'!$CH56 / 'Out-Mig Pop Extrapolation'!$CG56)</f>
        <v>19.689842592638467</v>
      </c>
      <c r="BQ56" s="202">
        <f>'Python Migration Matrix'!BQ56 * ('Out-Mig Pop Extrapolation'!$CH56 / 'Out-Mig Pop Extrapolation'!$CG56)</f>
        <v>9.8449212963192334</v>
      </c>
      <c r="BR56" s="202">
        <f>'Python Migration Matrix'!BR56 * ('Out-Mig Pop Extrapolation'!$CH56 / 'Out-Mig Pop Extrapolation'!$CG56)</f>
        <v>98.449212963192338</v>
      </c>
      <c r="BS56" s="202">
        <f>'Python Migration Matrix'!BS56 * ('Out-Mig Pop Extrapolation'!$CH56 / 'Out-Mig Pop Extrapolation'!$CG56)</f>
        <v>0</v>
      </c>
      <c r="BT56" s="202">
        <f>'Python Migration Matrix'!BT56 * ('Out-Mig Pop Extrapolation'!$CH56 / 'Out-Mig Pop Extrapolation'!$CG56)</f>
        <v>216.58826851902313</v>
      </c>
      <c r="BU56" s="202">
        <f>'Python Migration Matrix'!BU56 * ('Out-Mig Pop Extrapolation'!$CH56 / 'Out-Mig Pop Extrapolation'!$CG56)</f>
        <v>0</v>
      </c>
      <c r="BV56" s="202">
        <f>'Python Migration Matrix'!BV56 * ('Out-Mig Pop Extrapolation'!$CH56 / 'Out-Mig Pop Extrapolation'!$CG56)</f>
        <v>68.914449074234639</v>
      </c>
      <c r="BW56" s="202">
        <f>'Python Migration Matrix'!BW56 * ('Out-Mig Pop Extrapolation'!$CH56 / 'Out-Mig Pop Extrapolation'!$CG56)</f>
        <v>1762.2409120411428</v>
      </c>
      <c r="BX56" s="202">
        <f>'Python Migration Matrix'!BX56 * ('Out-Mig Pop Extrapolation'!$CH56 / 'Out-Mig Pop Extrapolation'!$CG56)</f>
        <v>797.43862500185787</v>
      </c>
      <c r="BY56" s="202">
        <f>'Python Migration Matrix'!BY56 * ('Out-Mig Pop Extrapolation'!$CH56 / 'Out-Mig Pop Extrapolation'!$CG56)</f>
        <v>2096.9682361159967</v>
      </c>
      <c r="BZ56" s="202">
        <f>'Python Migration Matrix'!BZ56 * ('Out-Mig Pop Extrapolation'!$CH56 / 'Out-Mig Pop Extrapolation'!$CG56)</f>
        <v>59.069527777915397</v>
      </c>
      <c r="CA56" s="202">
        <f>'Python Migration Matrix'!CA56 * ('Out-Mig Pop Extrapolation'!$CH56 / 'Out-Mig Pop Extrapolation'!$CG56)</f>
        <v>9.8449212963192334</v>
      </c>
      <c r="CB56" s="202">
        <f>'Python Migration Matrix'!CB56 * ('Out-Mig Pop Extrapolation'!$CH56 / 'Out-Mig Pop Extrapolation'!$CG56)</f>
        <v>0</v>
      </c>
      <c r="CC56" s="202">
        <f>'Python Migration Matrix'!CC56 * ('Out-Mig Pop Extrapolation'!$CH56 / 'Out-Mig Pop Extrapolation'!$CG56)</f>
        <v>0</v>
      </c>
      <c r="CD56" s="202">
        <f>'Python Migration Matrix'!CD56 * ('Out-Mig Pop Extrapolation'!$CH56 / 'Out-Mig Pop Extrapolation'!$CG56)</f>
        <v>0</v>
      </c>
      <c r="CE56" s="202">
        <f>'Python Migration Matrix'!CE56 * ('Out-Mig Pop Extrapolation'!$CH56 / 'Out-Mig Pop Extrapolation'!$CG56)</f>
        <v>0</v>
      </c>
      <c r="CF56" s="202">
        <f>'Python Migration Matrix'!CF56 * ('Out-Mig Pop Extrapolation'!$CH56 / 'Out-Mig Pop Extrapolation'!$CG56)</f>
        <v>826.97338889081561</v>
      </c>
      <c r="CG56" s="202">
        <v>201833</v>
      </c>
      <c r="CH56" s="205">
        <v>1987030</v>
      </c>
    </row>
    <row r="57" spans="1:86">
      <c r="A57" s="166" t="s">
        <v>2233</v>
      </c>
      <c r="B57" s="202">
        <f>'Python Migration Matrix'!B57 * ('Out-Mig Pop Extrapolation'!$CH57 / 'Out-Mig Pop Extrapolation'!$CG57)</f>
        <v>50.129303011399088</v>
      </c>
      <c r="C57" s="202">
        <f>'Python Migration Matrix'!C57 * ('Out-Mig Pop Extrapolation'!$CH57 / 'Out-Mig Pop Extrapolation'!$CG57)</f>
        <v>0</v>
      </c>
      <c r="D57" s="202">
        <f>'Python Migration Matrix'!D57 * ('Out-Mig Pop Extrapolation'!$CH57 / 'Out-Mig Pop Extrapolation'!$CG57)</f>
        <v>0</v>
      </c>
      <c r="E57" s="202">
        <f>'Python Migration Matrix'!E57 * ('Out-Mig Pop Extrapolation'!$CH57 / 'Out-Mig Pop Extrapolation'!$CG57)</f>
        <v>0</v>
      </c>
      <c r="F57" s="202">
        <f>'Python Migration Matrix'!F57 * ('Out-Mig Pop Extrapolation'!$CH57 / 'Out-Mig Pop Extrapolation'!$CG57)</f>
        <v>0</v>
      </c>
      <c r="G57" s="202">
        <f>'Python Migration Matrix'!G57 * ('Out-Mig Pop Extrapolation'!$CH57 / 'Out-Mig Pop Extrapolation'!$CG57)</f>
        <v>0</v>
      </c>
      <c r="H57" s="202">
        <f>'Python Migration Matrix'!H57 * ('Out-Mig Pop Extrapolation'!$CH57 / 'Out-Mig Pop Extrapolation'!$CG57)</f>
        <v>0</v>
      </c>
      <c r="I57" s="202">
        <f>'Python Migration Matrix'!I57 * ('Out-Mig Pop Extrapolation'!$CH57 / 'Out-Mig Pop Extrapolation'!$CG57)</f>
        <v>0</v>
      </c>
      <c r="J57" s="202">
        <f>'Python Migration Matrix'!J57 * ('Out-Mig Pop Extrapolation'!$CH57 / 'Out-Mig Pop Extrapolation'!$CG57)</f>
        <v>0</v>
      </c>
      <c r="K57" s="202">
        <f>'Python Migration Matrix'!K57 * ('Out-Mig Pop Extrapolation'!$CH57 / 'Out-Mig Pop Extrapolation'!$CG57)</f>
        <v>10.025860602279817</v>
      </c>
      <c r="L57" s="202">
        <f>'Python Migration Matrix'!L57 * ('Out-Mig Pop Extrapolation'!$CH57 / 'Out-Mig Pop Extrapolation'!$CG57)</f>
        <v>60.155163613678901</v>
      </c>
      <c r="M57" s="202">
        <f>'Python Migration Matrix'!M57 * ('Out-Mig Pop Extrapolation'!$CH57 / 'Out-Mig Pop Extrapolation'!$CG57)</f>
        <v>0</v>
      </c>
      <c r="N57" s="202">
        <f>'Python Migration Matrix'!N57 * ('Out-Mig Pop Extrapolation'!$CH57 / 'Out-Mig Pop Extrapolation'!$CG57)</f>
        <v>0</v>
      </c>
      <c r="O57" s="202">
        <f>'Python Migration Matrix'!O57 * ('Out-Mig Pop Extrapolation'!$CH57 / 'Out-Mig Pop Extrapolation'!$CG57)</f>
        <v>10.025860602279817</v>
      </c>
      <c r="P57" s="202">
        <f>'Python Migration Matrix'!P57 * ('Out-Mig Pop Extrapolation'!$CH57 / 'Out-Mig Pop Extrapolation'!$CG57)</f>
        <v>40.103442409119268</v>
      </c>
      <c r="Q57" s="202">
        <f>'Python Migration Matrix'!Q57 * ('Out-Mig Pop Extrapolation'!$CH57 / 'Out-Mig Pop Extrapolation'!$CG57)</f>
        <v>0</v>
      </c>
      <c r="R57" s="202">
        <f>'Python Migration Matrix'!R57 * ('Out-Mig Pop Extrapolation'!$CH57 / 'Out-Mig Pop Extrapolation'!$CG57)</f>
        <v>50.129303011399088</v>
      </c>
      <c r="S57" s="202">
        <f>'Python Migration Matrix'!S57 * ('Out-Mig Pop Extrapolation'!$CH57 / 'Out-Mig Pop Extrapolation'!$CG57)</f>
        <v>0</v>
      </c>
      <c r="T57" s="202">
        <f>'Python Migration Matrix'!T57 * ('Out-Mig Pop Extrapolation'!$CH57 / 'Out-Mig Pop Extrapolation'!$CG57)</f>
        <v>0</v>
      </c>
      <c r="U57" s="202">
        <f>'Python Migration Matrix'!U57 * ('Out-Mig Pop Extrapolation'!$CH57 / 'Out-Mig Pop Extrapolation'!$CG57)</f>
        <v>0</v>
      </c>
      <c r="V57" s="202">
        <f>'Python Migration Matrix'!V57 * ('Out-Mig Pop Extrapolation'!$CH57 / 'Out-Mig Pop Extrapolation'!$CG57)</f>
        <v>40.103442409119268</v>
      </c>
      <c r="W57" s="202">
        <f>'Python Migration Matrix'!W57 * ('Out-Mig Pop Extrapolation'!$CH57 / 'Out-Mig Pop Extrapolation'!$CG57)</f>
        <v>0</v>
      </c>
      <c r="X57" s="202">
        <f>'Python Migration Matrix'!X57 * ('Out-Mig Pop Extrapolation'!$CH57 / 'Out-Mig Pop Extrapolation'!$CG57)</f>
        <v>10.025860602279817</v>
      </c>
      <c r="Y57" s="202">
        <f>'Python Migration Matrix'!Y57 * ('Out-Mig Pop Extrapolation'!$CH57 / 'Out-Mig Pop Extrapolation'!$CG57)</f>
        <v>10.025860602279817</v>
      </c>
      <c r="Z57" s="202">
        <f>'Python Migration Matrix'!Z57 * ('Out-Mig Pop Extrapolation'!$CH57 / 'Out-Mig Pop Extrapolation'!$CG57)</f>
        <v>0</v>
      </c>
      <c r="AA57" s="202">
        <f>'Python Migration Matrix'!AA57 * ('Out-Mig Pop Extrapolation'!$CH57 / 'Out-Mig Pop Extrapolation'!$CG57)</f>
        <v>0</v>
      </c>
      <c r="AB57" s="202">
        <f>'Python Migration Matrix'!AB57 * ('Out-Mig Pop Extrapolation'!$CH57 / 'Out-Mig Pop Extrapolation'!$CG57)</f>
        <v>350.90512107979362</v>
      </c>
      <c r="AC57" s="202">
        <f>'Python Migration Matrix'!AC57 * ('Out-Mig Pop Extrapolation'!$CH57 / 'Out-Mig Pop Extrapolation'!$CG57)</f>
        <v>10.025860602279817</v>
      </c>
      <c r="AD57" s="202">
        <f>'Python Migration Matrix'!AD57 * ('Out-Mig Pop Extrapolation'!$CH57 / 'Out-Mig Pop Extrapolation'!$CG57)</f>
        <v>10.025860602279817</v>
      </c>
      <c r="AE57" s="202">
        <f>'Python Migration Matrix'!AE57 * ('Out-Mig Pop Extrapolation'!$CH57 / 'Out-Mig Pop Extrapolation'!$CG57)</f>
        <v>10.025860602279817</v>
      </c>
      <c r="AF57" s="202">
        <f>'Python Migration Matrix'!AF57 * ('Out-Mig Pop Extrapolation'!$CH57 / 'Out-Mig Pop Extrapolation'!$CG57)</f>
        <v>942.43089661430281</v>
      </c>
      <c r="AG57" s="202">
        <f>'Python Migration Matrix'!AG57 * ('Out-Mig Pop Extrapolation'!$CH57 / 'Out-Mig Pop Extrapolation'!$CG57)</f>
        <v>50.129303011399088</v>
      </c>
      <c r="AH57" s="202">
        <f>'Python Migration Matrix'!AH57 * ('Out-Mig Pop Extrapolation'!$CH57 / 'Out-Mig Pop Extrapolation'!$CG57)</f>
        <v>30.077581806839451</v>
      </c>
      <c r="AI57" s="202">
        <f>'Python Migration Matrix'!AI57 * ('Out-Mig Pop Extrapolation'!$CH57 / 'Out-Mig Pop Extrapolation'!$CG57)</f>
        <v>100.25860602279818</v>
      </c>
      <c r="AJ57" s="202">
        <f>'Python Migration Matrix'!AJ57 * ('Out-Mig Pop Extrapolation'!$CH57 / 'Out-Mig Pop Extrapolation'!$CG57)</f>
        <v>0</v>
      </c>
      <c r="AK57" s="202">
        <f>'Python Migration Matrix'!AK57 * ('Out-Mig Pop Extrapolation'!$CH57 / 'Out-Mig Pop Extrapolation'!$CG57)</f>
        <v>0</v>
      </c>
      <c r="AL57" s="202">
        <f>'Python Migration Matrix'!AL57 * ('Out-Mig Pop Extrapolation'!$CH57 / 'Out-Mig Pop Extrapolation'!$CG57)</f>
        <v>10.025860602279817</v>
      </c>
      <c r="AM57" s="202">
        <f>'Python Migration Matrix'!AM57 * ('Out-Mig Pop Extrapolation'!$CH57 / 'Out-Mig Pop Extrapolation'!$CG57)</f>
        <v>0</v>
      </c>
      <c r="AN57" s="202">
        <f>'Python Migration Matrix'!AN57 * ('Out-Mig Pop Extrapolation'!$CH57 / 'Out-Mig Pop Extrapolation'!$CG57)</f>
        <v>10.025860602279817</v>
      </c>
      <c r="AO57" s="202">
        <f>'Python Migration Matrix'!AO57 * ('Out-Mig Pop Extrapolation'!$CH57 / 'Out-Mig Pop Extrapolation'!$CG57)</f>
        <v>0</v>
      </c>
      <c r="AP57" s="202">
        <f>'Python Migration Matrix'!AP57 * ('Out-Mig Pop Extrapolation'!$CH57 / 'Out-Mig Pop Extrapolation'!$CG57)</f>
        <v>20.051721204559634</v>
      </c>
      <c r="AQ57" s="202">
        <f>'Python Migration Matrix'!AQ57 * ('Out-Mig Pop Extrapolation'!$CH57 / 'Out-Mig Pop Extrapolation'!$CG57)</f>
        <v>0</v>
      </c>
      <c r="AR57" s="202">
        <f>'Python Migration Matrix'!AR57 * ('Out-Mig Pop Extrapolation'!$CH57 / 'Out-Mig Pop Extrapolation'!$CG57)</f>
        <v>0</v>
      </c>
      <c r="AS57" s="202">
        <f>'Python Migration Matrix'!AS57 * ('Out-Mig Pop Extrapolation'!$CH57 / 'Out-Mig Pop Extrapolation'!$CG57)</f>
        <v>10.025860602279817</v>
      </c>
      <c r="AT57" s="202">
        <f>'Python Migration Matrix'!AT57 * ('Out-Mig Pop Extrapolation'!$CH57 / 'Out-Mig Pop Extrapolation'!$CG57)</f>
        <v>0</v>
      </c>
      <c r="AU57" s="202">
        <f>'Python Migration Matrix'!AU57 * ('Out-Mig Pop Extrapolation'!$CH57 / 'Out-Mig Pop Extrapolation'!$CG57)</f>
        <v>0</v>
      </c>
      <c r="AV57" s="202">
        <f>'Python Migration Matrix'!AV57 * ('Out-Mig Pop Extrapolation'!$CH57 / 'Out-Mig Pop Extrapolation'!$CG57)</f>
        <v>30.077581806839451</v>
      </c>
      <c r="AW57" s="202">
        <f>'Python Migration Matrix'!AW57 * ('Out-Mig Pop Extrapolation'!$CH57 / 'Out-Mig Pop Extrapolation'!$CG57)</f>
        <v>0</v>
      </c>
      <c r="AX57" s="202">
        <f>'Python Migration Matrix'!AX57 * ('Out-Mig Pop Extrapolation'!$CH57 / 'Out-Mig Pop Extrapolation'!$CG57)</f>
        <v>210.54307264787616</v>
      </c>
      <c r="AY57" s="202">
        <f>'Python Migration Matrix'!AY57 * ('Out-Mig Pop Extrapolation'!$CH57 / 'Out-Mig Pop Extrapolation'!$CG57)</f>
        <v>370.95684228435323</v>
      </c>
      <c r="AZ57" s="202">
        <f>'Python Migration Matrix'!AZ57 * ('Out-Mig Pop Extrapolation'!$CH57 / 'Out-Mig Pop Extrapolation'!$CG57)</f>
        <v>10.025860602279817</v>
      </c>
      <c r="BA57" s="202">
        <f>'Python Migration Matrix'!BA57 * ('Out-Mig Pop Extrapolation'!$CH57 / 'Out-Mig Pop Extrapolation'!$CG57)</f>
        <v>10.025860602279817</v>
      </c>
      <c r="BB57" s="202">
        <f>'Python Migration Matrix'!BB57 * ('Out-Mig Pop Extrapolation'!$CH57 / 'Out-Mig Pop Extrapolation'!$CG57)</f>
        <v>20.051721204559634</v>
      </c>
      <c r="BC57" s="202">
        <f>'Python Migration Matrix'!BC57 * ('Out-Mig Pop Extrapolation'!$CH57 / 'Out-Mig Pop Extrapolation'!$CG57)</f>
        <v>10.025860602279817</v>
      </c>
      <c r="BD57" s="202">
        <f>'Python Migration Matrix'!BD57 * ('Out-Mig Pop Extrapolation'!$CH57 / 'Out-Mig Pop Extrapolation'!$CG57)</f>
        <v>100.25860602279818</v>
      </c>
      <c r="BE57" s="202">
        <f>'Python Migration Matrix'!BE57 * ('Out-Mig Pop Extrapolation'!$CH57 / 'Out-Mig Pop Extrapolation'!$CG57)</f>
        <v>10.025860602279817</v>
      </c>
      <c r="BF57" s="202">
        <f>'Python Migration Matrix'!BF57 * ('Out-Mig Pop Extrapolation'!$CH57 / 'Out-Mig Pop Extrapolation'!$CG57)</f>
        <v>661.70679975046789</v>
      </c>
      <c r="BG57" s="202">
        <f>'Python Migration Matrix'!BG57 * ('Out-Mig Pop Extrapolation'!$CH57 / 'Out-Mig Pop Extrapolation'!$CG57)</f>
        <v>0</v>
      </c>
      <c r="BH57" s="202">
        <f>'Python Migration Matrix'!BH57 * ('Out-Mig Pop Extrapolation'!$CH57 / 'Out-Mig Pop Extrapolation'!$CG57)</f>
        <v>0</v>
      </c>
      <c r="BI57" s="202">
        <f>'Python Migration Matrix'!BI57 * ('Out-Mig Pop Extrapolation'!$CH57 / 'Out-Mig Pop Extrapolation'!$CG57)</f>
        <v>0</v>
      </c>
      <c r="BJ57" s="202">
        <f>'Python Migration Matrix'!BJ57 * ('Out-Mig Pop Extrapolation'!$CH57 / 'Out-Mig Pop Extrapolation'!$CG57)</f>
        <v>0</v>
      </c>
      <c r="BK57" s="202">
        <f>'Python Migration Matrix'!BK57 * ('Out-Mig Pop Extrapolation'!$CH57 / 'Out-Mig Pop Extrapolation'!$CG57)</f>
        <v>0</v>
      </c>
      <c r="BL57" s="202">
        <f>'Python Migration Matrix'!BL57 * ('Out-Mig Pop Extrapolation'!$CH57 / 'Out-Mig Pop Extrapolation'!$CG57)</f>
        <v>0</v>
      </c>
      <c r="BM57" s="202">
        <f>'Python Migration Matrix'!BM57 * ('Out-Mig Pop Extrapolation'!$CH57 / 'Out-Mig Pop Extrapolation'!$CG57)</f>
        <v>0</v>
      </c>
      <c r="BN57" s="202">
        <f>'Python Migration Matrix'!BN57 * ('Out-Mig Pop Extrapolation'!$CH57 / 'Out-Mig Pop Extrapolation'!$CG57)</f>
        <v>0</v>
      </c>
      <c r="BO57" s="202">
        <f>'Python Migration Matrix'!BO57 * ('Out-Mig Pop Extrapolation'!$CH57 / 'Out-Mig Pop Extrapolation'!$CG57)</f>
        <v>0</v>
      </c>
      <c r="BP57" s="202">
        <f>'Python Migration Matrix'!BP57 * ('Out-Mig Pop Extrapolation'!$CH57 / 'Out-Mig Pop Extrapolation'!$CG57)</f>
        <v>0</v>
      </c>
      <c r="BQ57" s="202">
        <f>'Python Migration Matrix'!BQ57 * ('Out-Mig Pop Extrapolation'!$CH57 / 'Out-Mig Pop Extrapolation'!$CG57)</f>
        <v>0</v>
      </c>
      <c r="BR57" s="202">
        <f>'Python Migration Matrix'!BR57 * ('Out-Mig Pop Extrapolation'!$CH57 / 'Out-Mig Pop Extrapolation'!$CG57)</f>
        <v>20.051721204559634</v>
      </c>
      <c r="BS57" s="202">
        <f>'Python Migration Matrix'!BS57 * ('Out-Mig Pop Extrapolation'!$CH57 / 'Out-Mig Pop Extrapolation'!$CG57)</f>
        <v>0</v>
      </c>
      <c r="BT57" s="202">
        <f>'Python Migration Matrix'!BT57 * ('Out-Mig Pop Extrapolation'!$CH57 / 'Out-Mig Pop Extrapolation'!$CG57)</f>
        <v>0</v>
      </c>
      <c r="BU57" s="202">
        <f>'Python Migration Matrix'!BU57 * ('Out-Mig Pop Extrapolation'!$CH57 / 'Out-Mig Pop Extrapolation'!$CG57)</f>
        <v>10.025860602279817</v>
      </c>
      <c r="BV57" s="202">
        <f>'Python Migration Matrix'!BV57 * ('Out-Mig Pop Extrapolation'!$CH57 / 'Out-Mig Pop Extrapolation'!$CG57)</f>
        <v>0</v>
      </c>
      <c r="BW57" s="202">
        <f>'Python Migration Matrix'!BW57 * ('Out-Mig Pop Extrapolation'!$CH57 / 'Out-Mig Pop Extrapolation'!$CG57)</f>
        <v>30.077581806839451</v>
      </c>
      <c r="BX57" s="202">
        <f>'Python Migration Matrix'!BX57 * ('Out-Mig Pop Extrapolation'!$CH57 / 'Out-Mig Pop Extrapolation'!$CG57)</f>
        <v>40.103442409119268</v>
      </c>
      <c r="BY57" s="202">
        <f>'Python Migration Matrix'!BY57 * ('Out-Mig Pop Extrapolation'!$CH57 / 'Out-Mig Pop Extrapolation'!$CG57)</f>
        <v>40.103442409119268</v>
      </c>
      <c r="BZ57" s="202">
        <f>'Python Migration Matrix'!BZ57 * ('Out-Mig Pop Extrapolation'!$CH57 / 'Out-Mig Pop Extrapolation'!$CG57)</f>
        <v>30.077581806839451</v>
      </c>
      <c r="CA57" s="202">
        <f>'Python Migration Matrix'!CA57 * ('Out-Mig Pop Extrapolation'!$CH57 / 'Out-Mig Pop Extrapolation'!$CG57)</f>
        <v>0</v>
      </c>
      <c r="CB57" s="202">
        <f>'Python Migration Matrix'!CB57 * ('Out-Mig Pop Extrapolation'!$CH57 / 'Out-Mig Pop Extrapolation'!$CG57)</f>
        <v>0</v>
      </c>
      <c r="CC57" s="202">
        <f>'Python Migration Matrix'!CC57 * ('Out-Mig Pop Extrapolation'!$CH57 / 'Out-Mig Pop Extrapolation'!$CG57)</f>
        <v>0</v>
      </c>
      <c r="CD57" s="202">
        <f>'Python Migration Matrix'!CD57 * ('Out-Mig Pop Extrapolation'!$CH57 / 'Out-Mig Pop Extrapolation'!$CG57)</f>
        <v>0</v>
      </c>
      <c r="CE57" s="202">
        <f>'Python Migration Matrix'!CE57 * ('Out-Mig Pop Extrapolation'!$CH57 / 'Out-Mig Pop Extrapolation'!$CG57)</f>
        <v>60.155163613678901</v>
      </c>
      <c r="CF57" s="202">
        <f>'Python Migration Matrix'!CF57 * ('Out-Mig Pop Extrapolation'!$CH57 / 'Out-Mig Pop Extrapolation'!$CG57)</f>
        <v>250.64651505699541</v>
      </c>
      <c r="CG57" s="202">
        <v>17633</v>
      </c>
      <c r="CH57" s="205">
        <v>176786</v>
      </c>
    </row>
    <row r="58" spans="1:86">
      <c r="A58" s="166" t="s">
        <v>2234</v>
      </c>
      <c r="B58" s="202">
        <f>'Python Migration Matrix'!B58 * ('Out-Mig Pop Extrapolation'!$CH58 / 'Out-Mig Pop Extrapolation'!$CG58)</f>
        <v>164.71370037245259</v>
      </c>
      <c r="C58" s="202">
        <f>'Python Migration Matrix'!C58 * ('Out-Mig Pop Extrapolation'!$CH58 / 'Out-Mig Pop Extrapolation'!$CG58)</f>
        <v>113.24066900606115</v>
      </c>
      <c r="D58" s="202">
        <f>'Python Migration Matrix'!D58 * ('Out-Mig Pop Extrapolation'!$CH58 / 'Out-Mig Pop Extrapolation'!$CG58)</f>
        <v>61.767637639669722</v>
      </c>
      <c r="E58" s="202">
        <f>'Python Migration Matrix'!E58 * ('Out-Mig Pop Extrapolation'!$CH58 / 'Out-Mig Pop Extrapolation'!$CG58)</f>
        <v>195.59751919228745</v>
      </c>
      <c r="F58" s="202">
        <f>'Python Migration Matrix'!F58 * ('Out-Mig Pop Extrapolation'!$CH58 / 'Out-Mig Pop Extrapolation'!$CG58)</f>
        <v>1276.5311778865075</v>
      </c>
      <c r="G58" s="202">
        <f>'Python Migration Matrix'!G58 * ('Out-Mig Pop Extrapolation'!$CH58 / 'Out-Mig Pop Extrapolation'!$CG58)</f>
        <v>226.48133801212231</v>
      </c>
      <c r="H58" s="202">
        <f>'Python Migration Matrix'!H58 * ('Out-Mig Pop Extrapolation'!$CH58 / 'Out-Mig Pop Extrapolation'!$CG58)</f>
        <v>51.473031366391439</v>
      </c>
      <c r="I58" s="202">
        <f>'Python Migration Matrix'!I58 * ('Out-Mig Pop Extrapolation'!$CH58 / 'Out-Mig Pop Extrapolation'!$CG58)</f>
        <v>339.72200701818349</v>
      </c>
      <c r="J58" s="202">
        <f>'Python Migration Matrix'!J58 * ('Out-Mig Pop Extrapolation'!$CH58 / 'Out-Mig Pop Extrapolation'!$CG58)</f>
        <v>20.589212546556574</v>
      </c>
      <c r="K58" s="202">
        <f>'Python Migration Matrix'!K58 * ('Out-Mig Pop Extrapolation'!$CH58 / 'Out-Mig Pop Extrapolation'!$CG58)</f>
        <v>1142.7012963338898</v>
      </c>
      <c r="L58" s="202">
        <f>'Python Migration Matrix'!L58 * ('Out-Mig Pop Extrapolation'!$CH58 / 'Out-Mig Pop Extrapolation'!$CG58)</f>
        <v>144.12448782589601</v>
      </c>
      <c r="M58" s="202">
        <f>'Python Migration Matrix'!M58 * ('Out-Mig Pop Extrapolation'!$CH58 / 'Out-Mig Pop Extrapolation'!$CG58)</f>
        <v>514.73031366391433</v>
      </c>
      <c r="N58" s="202">
        <f>'Python Migration Matrix'!N58 * ('Out-Mig Pop Extrapolation'!$CH58 / 'Out-Mig Pop Extrapolation'!$CG58)</f>
        <v>102.94606273278288</v>
      </c>
      <c r="O58" s="202">
        <f>'Python Migration Matrix'!O58 * ('Out-Mig Pop Extrapolation'!$CH58 / 'Out-Mig Pop Extrapolation'!$CG58)</f>
        <v>2367.759442854006</v>
      </c>
      <c r="P58" s="202">
        <f>'Python Migration Matrix'!P58 * ('Out-Mig Pop Extrapolation'!$CH58 / 'Out-Mig Pop Extrapolation'!$CG58)</f>
        <v>638.26558894325376</v>
      </c>
      <c r="Q58" s="202">
        <f>'Python Migration Matrix'!Q58 * ('Out-Mig Pop Extrapolation'!$CH58 / 'Out-Mig Pop Extrapolation'!$CG58)</f>
        <v>411.78425093113151</v>
      </c>
      <c r="R58" s="202">
        <f>'Python Migration Matrix'!R58 * ('Out-Mig Pop Extrapolation'!$CH58 / 'Out-Mig Pop Extrapolation'!$CG58)</f>
        <v>1564.7801535382996</v>
      </c>
      <c r="S58" s="202">
        <f>'Python Migration Matrix'!S58 * ('Out-Mig Pop Extrapolation'!$CH58 / 'Out-Mig Pop Extrapolation'!$CG58)</f>
        <v>0</v>
      </c>
      <c r="T58" s="202">
        <f>'Python Migration Matrix'!T58 * ('Out-Mig Pop Extrapolation'!$CH58 / 'Out-Mig Pop Extrapolation'!$CG58)</f>
        <v>597.08716385014066</v>
      </c>
      <c r="U58" s="202">
        <f>'Python Migration Matrix'!U58 * ('Out-Mig Pop Extrapolation'!$CH58 / 'Out-Mig Pop Extrapolation'!$CG58)</f>
        <v>288.24897565179202</v>
      </c>
      <c r="V58" s="202">
        <f>'Python Migration Matrix'!V58 * ('Out-Mig Pop Extrapolation'!$CH58 / 'Out-Mig Pop Extrapolation'!$CG58)</f>
        <v>2357.4648365807279</v>
      </c>
      <c r="W58" s="202">
        <f>'Python Migration Matrix'!W58 * ('Out-Mig Pop Extrapolation'!$CH58 / 'Out-Mig Pop Extrapolation'!$CG58)</f>
        <v>1225.0581465201162</v>
      </c>
      <c r="X58" s="202">
        <f>'Python Migration Matrix'!X58 * ('Out-Mig Pop Extrapolation'!$CH58 / 'Out-Mig Pop Extrapolation'!$CG58)</f>
        <v>102.94606273278288</v>
      </c>
      <c r="Y58" s="202">
        <f>'Python Migration Matrix'!Y58 * ('Out-Mig Pop Extrapolation'!$CH58 / 'Out-Mig Pop Extrapolation'!$CG58)</f>
        <v>185.30291291900917</v>
      </c>
      <c r="Z58" s="202">
        <f>'Python Migration Matrix'!Z58 * ('Out-Mig Pop Extrapolation'!$CH58 / 'Out-Mig Pop Extrapolation'!$CG58)</f>
        <v>144.12448782589601</v>
      </c>
      <c r="AA58" s="202">
        <f>'Python Migration Matrix'!AA58 * ('Out-Mig Pop Extrapolation'!$CH58 / 'Out-Mig Pop Extrapolation'!$CG58)</f>
        <v>627.97098266997546</v>
      </c>
      <c r="AB58" s="202">
        <f>'Python Migration Matrix'!AB58 * ('Out-Mig Pop Extrapolation'!$CH58 / 'Out-Mig Pop Extrapolation'!$CG58)</f>
        <v>0</v>
      </c>
      <c r="AC58" s="202">
        <f>'Python Migration Matrix'!AC58 * ('Out-Mig Pop Extrapolation'!$CH58 / 'Out-Mig Pop Extrapolation'!$CG58)</f>
        <v>175.00830664573087</v>
      </c>
      <c r="AD58" s="202">
        <f>'Python Migration Matrix'!AD58 * ('Out-Mig Pop Extrapolation'!$CH58 / 'Out-Mig Pop Extrapolation'!$CG58)</f>
        <v>288.24897565179202</v>
      </c>
      <c r="AE58" s="202">
        <f>'Python Migration Matrix'!AE58 * ('Out-Mig Pop Extrapolation'!$CH58 / 'Out-Mig Pop Extrapolation'!$CG58)</f>
        <v>1163.2905088804464</v>
      </c>
      <c r="AF58" s="202">
        <f>'Python Migration Matrix'!AF58 * ('Out-Mig Pop Extrapolation'!$CH58 / 'Out-Mig Pop Extrapolation'!$CG58)</f>
        <v>700.03322658292348</v>
      </c>
      <c r="AG58" s="202">
        <f>'Python Migration Matrix'!AG58 * ('Out-Mig Pop Extrapolation'!$CH58 / 'Out-Mig Pop Extrapolation'!$CG58)</f>
        <v>82.356850186226296</v>
      </c>
      <c r="AH58" s="202">
        <f>'Python Migration Matrix'!AH58 * ('Out-Mig Pop Extrapolation'!$CH58 / 'Out-Mig Pop Extrapolation'!$CG58)</f>
        <v>154.41909409917432</v>
      </c>
      <c r="AI58" s="202">
        <f>'Python Migration Matrix'!AI58 * ('Out-Mig Pop Extrapolation'!$CH58 / 'Out-Mig Pop Extrapolation'!$CG58)</f>
        <v>2347.1702303074494</v>
      </c>
      <c r="AJ58" s="202">
        <f>'Python Migration Matrix'!AJ58 * ('Out-Mig Pop Extrapolation'!$CH58 / 'Out-Mig Pop Extrapolation'!$CG58)</f>
        <v>360.31121956474004</v>
      </c>
      <c r="AK58" s="202">
        <f>'Python Migration Matrix'!AK58 * ('Out-Mig Pop Extrapolation'!$CH58 / 'Out-Mig Pop Extrapolation'!$CG58)</f>
        <v>257.36515683195717</v>
      </c>
      <c r="AL58" s="202">
        <f>'Python Migration Matrix'!AL58 * ('Out-Mig Pop Extrapolation'!$CH58 / 'Out-Mig Pop Extrapolation'!$CG58)</f>
        <v>1379.4772406192906</v>
      </c>
      <c r="AM58" s="202">
        <f>'Python Migration Matrix'!AM58 * ('Out-Mig Pop Extrapolation'!$CH58 / 'Out-Mig Pop Extrapolation'!$CG58)</f>
        <v>144.12448782589601</v>
      </c>
      <c r="AN58" s="202">
        <f>'Python Migration Matrix'!AN58 * ('Out-Mig Pop Extrapolation'!$CH58 / 'Out-Mig Pop Extrapolation'!$CG58)</f>
        <v>5857.6309694953452</v>
      </c>
      <c r="AO58" s="202">
        <f>'Python Migration Matrix'!AO58 * ('Out-Mig Pop Extrapolation'!$CH58 / 'Out-Mig Pop Extrapolation'!$CG58)</f>
        <v>185.30291291900917</v>
      </c>
      <c r="AP58" s="202">
        <f>'Python Migration Matrix'!AP58 * ('Out-Mig Pop Extrapolation'!$CH58 / 'Out-Mig Pop Extrapolation'!$CG58)</f>
        <v>1338.2988155261773</v>
      </c>
      <c r="AQ58" s="202">
        <f>'Python Migration Matrix'!AQ58 * ('Out-Mig Pop Extrapolation'!$CH58 / 'Out-Mig Pop Extrapolation'!$CG58)</f>
        <v>185.30291291900917</v>
      </c>
      <c r="AR58" s="202">
        <f>'Python Migration Matrix'!AR58 * ('Out-Mig Pop Extrapolation'!$CH58 / 'Out-Mig Pop Extrapolation'!$CG58)</f>
        <v>195.59751919228745</v>
      </c>
      <c r="AS58" s="202">
        <f>'Python Migration Matrix'!AS58 * ('Out-Mig Pop Extrapolation'!$CH58 / 'Out-Mig Pop Extrapolation'!$CG58)</f>
        <v>30.883818819834861</v>
      </c>
      <c r="AT58" s="202">
        <f>'Python Migration Matrix'!AT58 * ('Out-Mig Pop Extrapolation'!$CH58 / 'Out-Mig Pop Extrapolation'!$CG58)</f>
        <v>854.45232068209782</v>
      </c>
      <c r="AU58" s="202">
        <f>'Python Migration Matrix'!AU58 * ('Out-Mig Pop Extrapolation'!$CH58 / 'Out-Mig Pop Extrapolation'!$CG58)</f>
        <v>525.02491993719264</v>
      </c>
      <c r="AV58" s="202">
        <f>'Python Migration Matrix'!AV58 * ('Out-Mig Pop Extrapolation'!$CH58 / 'Out-Mig Pop Extrapolation'!$CG58)</f>
        <v>247.07055055867889</v>
      </c>
      <c r="AW58" s="202">
        <f>'Python Migration Matrix'!AW58 * ('Out-Mig Pop Extrapolation'!$CH58 / 'Out-Mig Pop Extrapolation'!$CG58)</f>
        <v>298.54358192507033</v>
      </c>
      <c r="AX58" s="202">
        <f>'Python Migration Matrix'!AX58 * ('Out-Mig Pop Extrapolation'!$CH58 / 'Out-Mig Pop Extrapolation'!$CG58)</f>
        <v>1101.5228712407768</v>
      </c>
      <c r="AY58" s="202">
        <f>'Python Migration Matrix'!AY58 * ('Out-Mig Pop Extrapolation'!$CH58 / 'Out-Mig Pop Extrapolation'!$CG58)</f>
        <v>72.062243912948006</v>
      </c>
      <c r="AZ58" s="202">
        <f>'Python Migration Matrix'!AZ58 * ('Out-Mig Pop Extrapolation'!$CH58 / 'Out-Mig Pop Extrapolation'!$CG58)</f>
        <v>288.24897565179202</v>
      </c>
      <c r="BA58" s="202">
        <f>'Python Migration Matrix'!BA58 * ('Out-Mig Pop Extrapolation'!$CH58 / 'Out-Mig Pop Extrapolation'!$CG58)</f>
        <v>401.4896446578532</v>
      </c>
      <c r="BB58" s="202">
        <f>'Python Migration Matrix'!BB58 * ('Out-Mig Pop Extrapolation'!$CH58 / 'Out-Mig Pop Extrapolation'!$CG58)</f>
        <v>360.31121956474004</v>
      </c>
      <c r="BC58" s="202">
        <f>'Python Migration Matrix'!BC58 * ('Out-Mig Pop Extrapolation'!$CH58 / 'Out-Mig Pop Extrapolation'!$CG58)</f>
        <v>1050.0498398743853</v>
      </c>
      <c r="BD58" s="202">
        <f>'Python Migration Matrix'!BD58 * ('Out-Mig Pop Extrapolation'!$CH58 / 'Out-Mig Pop Extrapolation'!$CG58)</f>
        <v>1770.6722790038655</v>
      </c>
      <c r="BE58" s="202">
        <f>'Python Migration Matrix'!BE58 * ('Out-Mig Pop Extrapolation'!$CH58 / 'Out-Mig Pop Extrapolation'!$CG58)</f>
        <v>1667.7262162710824</v>
      </c>
      <c r="BF58" s="202">
        <f>'Python Migration Matrix'!BF58 * ('Out-Mig Pop Extrapolation'!$CH58 / 'Out-Mig Pop Extrapolation'!$CG58)</f>
        <v>10.294606273278287</v>
      </c>
      <c r="BG58" s="202">
        <f>'Python Migration Matrix'!BG58 * ('Out-Mig Pop Extrapolation'!$CH58 / 'Out-Mig Pop Extrapolation'!$CG58)</f>
        <v>27496.893355926306</v>
      </c>
      <c r="BH58" s="202">
        <f>'Python Migration Matrix'!BH58 * ('Out-Mig Pop Extrapolation'!$CH58 / 'Out-Mig Pop Extrapolation'!$CG58)</f>
        <v>205.89212546556575</v>
      </c>
      <c r="BI58" s="202">
        <f>'Python Migration Matrix'!BI58 * ('Out-Mig Pop Extrapolation'!$CH58 / 'Out-Mig Pop Extrapolation'!$CG58)</f>
        <v>916.21995832176754</v>
      </c>
      <c r="BJ58" s="202">
        <f>'Python Migration Matrix'!BJ58 * ('Out-Mig Pop Extrapolation'!$CH58 / 'Out-Mig Pop Extrapolation'!$CG58)</f>
        <v>10.294606273278287</v>
      </c>
      <c r="BK58" s="202">
        <f>'Python Migration Matrix'!BK58 * ('Out-Mig Pop Extrapolation'!$CH58 / 'Out-Mig Pop Extrapolation'!$CG58)</f>
        <v>566.20334503030574</v>
      </c>
      <c r="BL58" s="202">
        <f>'Python Migration Matrix'!BL58 * ('Out-Mig Pop Extrapolation'!$CH58 / 'Out-Mig Pop Extrapolation'!$CG58)</f>
        <v>195.59751919228745</v>
      </c>
      <c r="BM58" s="202">
        <f>'Python Migration Matrix'!BM58 * ('Out-Mig Pop Extrapolation'!$CH58 / 'Out-Mig Pop Extrapolation'!$CG58)</f>
        <v>82.356850186226296</v>
      </c>
      <c r="BN58" s="202">
        <f>'Python Migration Matrix'!BN58 * ('Out-Mig Pop Extrapolation'!$CH58 / 'Out-Mig Pop Extrapolation'!$CG58)</f>
        <v>30.883818819834861</v>
      </c>
      <c r="BO58" s="202">
        <f>'Python Migration Matrix'!BO58 * ('Out-Mig Pop Extrapolation'!$CH58 / 'Out-Mig Pop Extrapolation'!$CG58)</f>
        <v>30.883818819834861</v>
      </c>
      <c r="BP58" s="202">
        <f>'Python Migration Matrix'!BP58 * ('Out-Mig Pop Extrapolation'!$CH58 / 'Out-Mig Pop Extrapolation'!$CG58)</f>
        <v>175.00830664573087</v>
      </c>
      <c r="BQ58" s="202">
        <f>'Python Migration Matrix'!BQ58 * ('Out-Mig Pop Extrapolation'!$CH58 / 'Out-Mig Pop Extrapolation'!$CG58)</f>
        <v>308.83818819834863</v>
      </c>
      <c r="BR58" s="202">
        <f>'Python Migration Matrix'!BR58 * ('Out-Mig Pop Extrapolation'!$CH58 / 'Out-Mig Pop Extrapolation'!$CG58)</f>
        <v>700.03322658292348</v>
      </c>
      <c r="BS58" s="202">
        <f>'Python Migration Matrix'!BS58 * ('Out-Mig Pop Extrapolation'!$CH58 / 'Out-Mig Pop Extrapolation'!$CG58)</f>
        <v>10.294606273278287</v>
      </c>
      <c r="BT58" s="202">
        <f>'Python Migration Matrix'!BT58 * ('Out-Mig Pop Extrapolation'!$CH58 / 'Out-Mig Pop Extrapolation'!$CG58)</f>
        <v>370.60582583801835</v>
      </c>
      <c r="BU58" s="202">
        <f>'Python Migration Matrix'!BU58 * ('Out-Mig Pop Extrapolation'!$CH58 / 'Out-Mig Pop Extrapolation'!$CG58)</f>
        <v>401.4896446578532</v>
      </c>
      <c r="BV58" s="202">
        <f>'Python Migration Matrix'!BV58 * ('Out-Mig Pop Extrapolation'!$CH58 / 'Out-Mig Pop Extrapolation'!$CG58)</f>
        <v>401.4896446578532</v>
      </c>
      <c r="BW58" s="202">
        <f>'Python Migration Matrix'!BW58 * ('Out-Mig Pop Extrapolation'!$CH58 / 'Out-Mig Pop Extrapolation'!$CG58)</f>
        <v>55333.508718870791</v>
      </c>
      <c r="BX58" s="202">
        <f>'Python Migration Matrix'!BX58 * ('Out-Mig Pop Extrapolation'!$CH58 / 'Out-Mig Pop Extrapolation'!$CG58)</f>
        <v>4148.7263281311498</v>
      </c>
      <c r="BY58" s="202">
        <f>'Python Migration Matrix'!BY58 * ('Out-Mig Pop Extrapolation'!$CH58 / 'Out-Mig Pop Extrapolation'!$CG58)</f>
        <v>6403.2451019790942</v>
      </c>
      <c r="BZ58" s="202">
        <f>'Python Migration Matrix'!BZ58 * ('Out-Mig Pop Extrapolation'!$CH58 / 'Out-Mig Pop Extrapolation'!$CG58)</f>
        <v>185.30291291900917</v>
      </c>
      <c r="CA58" s="202">
        <f>'Python Migration Matrix'!CA58 * ('Out-Mig Pop Extrapolation'!$CH58 / 'Out-Mig Pop Extrapolation'!$CG58)</f>
        <v>0</v>
      </c>
      <c r="CB58" s="202">
        <f>'Python Migration Matrix'!CB58 * ('Out-Mig Pop Extrapolation'!$CH58 / 'Out-Mig Pop Extrapolation'!$CG58)</f>
        <v>10.294606273278287</v>
      </c>
      <c r="CC58" s="202">
        <f>'Python Migration Matrix'!CC58 * ('Out-Mig Pop Extrapolation'!$CH58 / 'Out-Mig Pop Extrapolation'!$CG58)</f>
        <v>10.294606273278287</v>
      </c>
      <c r="CD58" s="202">
        <f>'Python Migration Matrix'!CD58 * ('Out-Mig Pop Extrapolation'!$CH58 / 'Out-Mig Pop Extrapolation'!$CG58)</f>
        <v>41.178425093113148</v>
      </c>
      <c r="CE58" s="202">
        <f>'Python Migration Matrix'!CE58 * ('Out-Mig Pop Extrapolation'!$CH58 / 'Out-Mig Pop Extrapolation'!$CG58)</f>
        <v>0</v>
      </c>
      <c r="CF58" s="202">
        <f>'Python Migration Matrix'!CF58 * ('Out-Mig Pop Extrapolation'!$CH58 / 'Out-Mig Pop Extrapolation'!$CG58)</f>
        <v>8400.3987189950822</v>
      </c>
      <c r="CG58" s="202">
        <v>241373</v>
      </c>
      <c r="CH58" s="250">
        <v>2484840</v>
      </c>
    </row>
    <row r="59" spans="1:86">
      <c r="A59" s="166" t="s">
        <v>2235</v>
      </c>
      <c r="B59" s="202">
        <f>'Python Migration Matrix'!B59 * ('Out-Mig Pop Extrapolation'!$CH59 / 'Out-Mig Pop Extrapolation'!$CG59)</f>
        <v>0</v>
      </c>
      <c r="C59" s="202">
        <f>'Python Migration Matrix'!C59 * ('Out-Mig Pop Extrapolation'!$CH59 / 'Out-Mig Pop Extrapolation'!$CG59)</f>
        <v>9.906838799720866</v>
      </c>
      <c r="D59" s="202">
        <f>'Python Migration Matrix'!D59 * ('Out-Mig Pop Extrapolation'!$CH59 / 'Out-Mig Pop Extrapolation'!$CG59)</f>
        <v>9.906838799720866</v>
      </c>
      <c r="E59" s="202">
        <f>'Python Migration Matrix'!E59 * ('Out-Mig Pop Extrapolation'!$CH59 / 'Out-Mig Pop Extrapolation'!$CG59)</f>
        <v>168.41625959525473</v>
      </c>
      <c r="F59" s="202">
        <f>'Python Migration Matrix'!F59 * ('Out-Mig Pop Extrapolation'!$CH59 / 'Out-Mig Pop Extrapolation'!$CG59)</f>
        <v>69.347871598046055</v>
      </c>
      <c r="G59" s="202">
        <f>'Python Migration Matrix'!G59 * ('Out-Mig Pop Extrapolation'!$CH59 / 'Out-Mig Pop Extrapolation'!$CG59)</f>
        <v>39.627355198883464</v>
      </c>
      <c r="H59" s="202">
        <f>'Python Migration Matrix'!H59 * ('Out-Mig Pop Extrapolation'!$CH59 / 'Out-Mig Pop Extrapolation'!$CG59)</f>
        <v>9.906838799720866</v>
      </c>
      <c r="I59" s="202">
        <f>'Python Migration Matrix'!I59 * ('Out-Mig Pop Extrapolation'!$CH59 / 'Out-Mig Pop Extrapolation'!$CG59)</f>
        <v>49.53419399860433</v>
      </c>
      <c r="J59" s="202">
        <f>'Python Migration Matrix'!J59 * ('Out-Mig Pop Extrapolation'!$CH59 / 'Out-Mig Pop Extrapolation'!$CG59)</f>
        <v>0</v>
      </c>
      <c r="K59" s="202">
        <f>'Python Migration Matrix'!K59 * ('Out-Mig Pop Extrapolation'!$CH59 / 'Out-Mig Pop Extrapolation'!$CG59)</f>
        <v>277.39148639218422</v>
      </c>
      <c r="L59" s="202">
        <f>'Python Migration Matrix'!L59 * ('Out-Mig Pop Extrapolation'!$CH59 / 'Out-Mig Pop Extrapolation'!$CG59)</f>
        <v>19.813677599441732</v>
      </c>
      <c r="M59" s="202">
        <f>'Python Migration Matrix'!M59 * ('Out-Mig Pop Extrapolation'!$CH59 / 'Out-Mig Pop Extrapolation'!$CG59)</f>
        <v>9.906838799720866</v>
      </c>
      <c r="N59" s="202">
        <f>'Python Migration Matrix'!N59 * ('Out-Mig Pop Extrapolation'!$CH59 / 'Out-Mig Pop Extrapolation'!$CG59)</f>
        <v>0</v>
      </c>
      <c r="O59" s="202">
        <f>'Python Migration Matrix'!O59 * ('Out-Mig Pop Extrapolation'!$CH59 / 'Out-Mig Pop Extrapolation'!$CG59)</f>
        <v>59.441032798325196</v>
      </c>
      <c r="P59" s="202">
        <f>'Python Migration Matrix'!P59 * ('Out-Mig Pop Extrapolation'!$CH59 / 'Out-Mig Pop Extrapolation'!$CG59)</f>
        <v>19.813677599441732</v>
      </c>
      <c r="Q59" s="202">
        <f>'Python Migration Matrix'!Q59 * ('Out-Mig Pop Extrapolation'!$CH59 / 'Out-Mig Pop Extrapolation'!$CG59)</f>
        <v>0</v>
      </c>
      <c r="R59" s="202">
        <f>'Python Migration Matrix'!R59 * ('Out-Mig Pop Extrapolation'!$CH59 / 'Out-Mig Pop Extrapolation'!$CG59)</f>
        <v>0</v>
      </c>
      <c r="S59" s="202">
        <f>'Python Migration Matrix'!S59 * ('Out-Mig Pop Extrapolation'!$CH59 / 'Out-Mig Pop Extrapolation'!$CG59)</f>
        <v>0</v>
      </c>
      <c r="T59" s="202">
        <f>'Python Migration Matrix'!T59 * ('Out-Mig Pop Extrapolation'!$CH59 / 'Out-Mig Pop Extrapolation'!$CG59)</f>
        <v>19.813677599441732</v>
      </c>
      <c r="U59" s="202">
        <f>'Python Migration Matrix'!U59 * ('Out-Mig Pop Extrapolation'!$CH59 / 'Out-Mig Pop Extrapolation'!$CG59)</f>
        <v>0</v>
      </c>
      <c r="V59" s="202">
        <f>'Python Migration Matrix'!V59 * ('Out-Mig Pop Extrapolation'!$CH59 / 'Out-Mig Pop Extrapolation'!$CG59)</f>
        <v>217.95045359385904</v>
      </c>
      <c r="W59" s="202">
        <f>'Python Migration Matrix'!W59 * ('Out-Mig Pop Extrapolation'!$CH59 / 'Out-Mig Pop Extrapolation'!$CG59)</f>
        <v>29.720516399162598</v>
      </c>
      <c r="X59" s="202">
        <f>'Python Migration Matrix'!X59 * ('Out-Mig Pop Extrapolation'!$CH59 / 'Out-Mig Pop Extrapolation'!$CG59)</f>
        <v>0</v>
      </c>
      <c r="Y59" s="202">
        <f>'Python Migration Matrix'!Y59 * ('Out-Mig Pop Extrapolation'!$CH59 / 'Out-Mig Pop Extrapolation'!$CG59)</f>
        <v>0</v>
      </c>
      <c r="Z59" s="202">
        <f>'Python Migration Matrix'!Z59 * ('Out-Mig Pop Extrapolation'!$CH59 / 'Out-Mig Pop Extrapolation'!$CG59)</f>
        <v>0</v>
      </c>
      <c r="AA59" s="202">
        <f>'Python Migration Matrix'!AA59 * ('Out-Mig Pop Extrapolation'!$CH59 / 'Out-Mig Pop Extrapolation'!$CG59)</f>
        <v>0</v>
      </c>
      <c r="AB59" s="202">
        <f>'Python Migration Matrix'!AB59 * ('Out-Mig Pop Extrapolation'!$CH59 / 'Out-Mig Pop Extrapolation'!$CG59)</f>
        <v>0</v>
      </c>
      <c r="AC59" s="202">
        <f>'Python Migration Matrix'!AC59 * ('Out-Mig Pop Extrapolation'!$CH59 / 'Out-Mig Pop Extrapolation'!$CG59)</f>
        <v>0</v>
      </c>
      <c r="AD59" s="202">
        <f>'Python Migration Matrix'!AD59 * ('Out-Mig Pop Extrapolation'!$CH59 / 'Out-Mig Pop Extrapolation'!$CG59)</f>
        <v>39.627355198883464</v>
      </c>
      <c r="AE59" s="202">
        <f>'Python Migration Matrix'!AE59 * ('Out-Mig Pop Extrapolation'!$CH59 / 'Out-Mig Pop Extrapolation'!$CG59)</f>
        <v>89.161549197487801</v>
      </c>
      <c r="AF59" s="202">
        <f>'Python Migration Matrix'!AF59 * ('Out-Mig Pop Extrapolation'!$CH59 / 'Out-Mig Pop Extrapolation'!$CG59)</f>
        <v>0</v>
      </c>
      <c r="AG59" s="202">
        <f>'Python Migration Matrix'!AG59 * ('Out-Mig Pop Extrapolation'!$CH59 / 'Out-Mig Pop Extrapolation'!$CG59)</f>
        <v>0</v>
      </c>
      <c r="AH59" s="202">
        <f>'Python Migration Matrix'!AH59 * ('Out-Mig Pop Extrapolation'!$CH59 / 'Out-Mig Pop Extrapolation'!$CG59)</f>
        <v>0</v>
      </c>
      <c r="AI59" s="202">
        <f>'Python Migration Matrix'!AI59 * ('Out-Mig Pop Extrapolation'!$CH59 / 'Out-Mig Pop Extrapolation'!$CG59)</f>
        <v>257.57780879274253</v>
      </c>
      <c r="AJ59" s="202">
        <f>'Python Migration Matrix'!AJ59 * ('Out-Mig Pop Extrapolation'!$CH59 / 'Out-Mig Pop Extrapolation'!$CG59)</f>
        <v>0</v>
      </c>
      <c r="AK59" s="202">
        <f>'Python Migration Matrix'!AK59 * ('Out-Mig Pop Extrapolation'!$CH59 / 'Out-Mig Pop Extrapolation'!$CG59)</f>
        <v>0</v>
      </c>
      <c r="AL59" s="202">
        <f>'Python Migration Matrix'!AL59 * ('Out-Mig Pop Extrapolation'!$CH59 / 'Out-Mig Pop Extrapolation'!$CG59)</f>
        <v>59.441032798325196</v>
      </c>
      <c r="AM59" s="202">
        <f>'Python Migration Matrix'!AM59 * ('Out-Mig Pop Extrapolation'!$CH59 / 'Out-Mig Pop Extrapolation'!$CG59)</f>
        <v>0</v>
      </c>
      <c r="AN59" s="202">
        <f>'Python Migration Matrix'!AN59 * ('Out-Mig Pop Extrapolation'!$CH59 / 'Out-Mig Pop Extrapolation'!$CG59)</f>
        <v>178.3230983949756</v>
      </c>
      <c r="AO59" s="202">
        <f>'Python Migration Matrix'!AO59 * ('Out-Mig Pop Extrapolation'!$CH59 / 'Out-Mig Pop Extrapolation'!$CG59)</f>
        <v>19.813677599441732</v>
      </c>
      <c r="AP59" s="202">
        <f>'Python Migration Matrix'!AP59 * ('Out-Mig Pop Extrapolation'!$CH59 / 'Out-Mig Pop Extrapolation'!$CG59)</f>
        <v>69.347871598046055</v>
      </c>
      <c r="AQ59" s="202">
        <f>'Python Migration Matrix'!AQ59 * ('Out-Mig Pop Extrapolation'!$CH59 / 'Out-Mig Pop Extrapolation'!$CG59)</f>
        <v>0</v>
      </c>
      <c r="AR59" s="202">
        <f>'Python Migration Matrix'!AR59 * ('Out-Mig Pop Extrapolation'!$CH59 / 'Out-Mig Pop Extrapolation'!$CG59)</f>
        <v>0</v>
      </c>
      <c r="AS59" s="202">
        <f>'Python Migration Matrix'!AS59 * ('Out-Mig Pop Extrapolation'!$CH59 / 'Out-Mig Pop Extrapolation'!$CG59)</f>
        <v>0</v>
      </c>
      <c r="AT59" s="202">
        <f>'Python Migration Matrix'!AT59 * ('Out-Mig Pop Extrapolation'!$CH59 / 'Out-Mig Pop Extrapolation'!$CG59)</f>
        <v>39.627355198883464</v>
      </c>
      <c r="AU59" s="202">
        <f>'Python Migration Matrix'!AU59 * ('Out-Mig Pop Extrapolation'!$CH59 / 'Out-Mig Pop Extrapolation'!$CG59)</f>
        <v>0</v>
      </c>
      <c r="AV59" s="202">
        <f>'Python Migration Matrix'!AV59 * ('Out-Mig Pop Extrapolation'!$CH59 / 'Out-Mig Pop Extrapolation'!$CG59)</f>
        <v>0</v>
      </c>
      <c r="AW59" s="202">
        <f>'Python Migration Matrix'!AW59 * ('Out-Mig Pop Extrapolation'!$CH59 / 'Out-Mig Pop Extrapolation'!$CG59)</f>
        <v>0</v>
      </c>
      <c r="AX59" s="202">
        <f>'Python Migration Matrix'!AX59 * ('Out-Mig Pop Extrapolation'!$CH59 / 'Out-Mig Pop Extrapolation'!$CG59)</f>
        <v>39.627355198883464</v>
      </c>
      <c r="AY59" s="202">
        <f>'Python Migration Matrix'!AY59 * ('Out-Mig Pop Extrapolation'!$CH59 / 'Out-Mig Pop Extrapolation'!$CG59)</f>
        <v>49.53419399860433</v>
      </c>
      <c r="AZ59" s="202">
        <f>'Python Migration Matrix'!AZ59 * ('Out-Mig Pop Extrapolation'!$CH59 / 'Out-Mig Pop Extrapolation'!$CG59)</f>
        <v>39.627355198883464</v>
      </c>
      <c r="BA59" s="202">
        <f>'Python Migration Matrix'!BA59 * ('Out-Mig Pop Extrapolation'!$CH59 / 'Out-Mig Pop Extrapolation'!$CG59)</f>
        <v>257.57780879274253</v>
      </c>
      <c r="BB59" s="202">
        <f>'Python Migration Matrix'!BB59 * ('Out-Mig Pop Extrapolation'!$CH59 / 'Out-Mig Pop Extrapolation'!$CG59)</f>
        <v>29.720516399162598</v>
      </c>
      <c r="BC59" s="202">
        <f>'Python Migration Matrix'!BC59 * ('Out-Mig Pop Extrapolation'!$CH59 / 'Out-Mig Pop Extrapolation'!$CG59)</f>
        <v>29.720516399162598</v>
      </c>
      <c r="BD59" s="202">
        <f>'Python Migration Matrix'!BD59 * ('Out-Mig Pop Extrapolation'!$CH59 / 'Out-Mig Pop Extrapolation'!$CG59)</f>
        <v>39.627355198883464</v>
      </c>
      <c r="BE59" s="202">
        <f>'Python Migration Matrix'!BE59 * ('Out-Mig Pop Extrapolation'!$CH59 / 'Out-Mig Pop Extrapolation'!$CG59)</f>
        <v>79.254710397766928</v>
      </c>
      <c r="BF59" s="202">
        <f>'Python Migration Matrix'!BF59 * ('Out-Mig Pop Extrapolation'!$CH59 / 'Out-Mig Pop Extrapolation'!$CG59)</f>
        <v>0</v>
      </c>
      <c r="BG59" s="202">
        <f>'Python Migration Matrix'!BG59 * ('Out-Mig Pop Extrapolation'!$CH59 / 'Out-Mig Pop Extrapolation'!$CG59)</f>
        <v>128.78890439637127</v>
      </c>
      <c r="BH59" s="202">
        <f>'Python Migration Matrix'!BH59 * ('Out-Mig Pop Extrapolation'!$CH59 / 'Out-Mig Pop Extrapolation'!$CG59)</f>
        <v>1159.1001395673413</v>
      </c>
      <c r="BI59" s="202">
        <f>'Python Migration Matrix'!BI59 * ('Out-Mig Pop Extrapolation'!$CH59 / 'Out-Mig Pop Extrapolation'!$CG59)</f>
        <v>9.906838799720866</v>
      </c>
      <c r="BJ59" s="202">
        <f>'Python Migration Matrix'!BJ59 * ('Out-Mig Pop Extrapolation'!$CH59 / 'Out-Mig Pop Extrapolation'!$CG59)</f>
        <v>0</v>
      </c>
      <c r="BK59" s="202">
        <f>'Python Migration Matrix'!BK59 * ('Out-Mig Pop Extrapolation'!$CH59 / 'Out-Mig Pop Extrapolation'!$CG59)</f>
        <v>49.53419399860433</v>
      </c>
      <c r="BL59" s="202">
        <f>'Python Migration Matrix'!BL59 * ('Out-Mig Pop Extrapolation'!$CH59 / 'Out-Mig Pop Extrapolation'!$CG59)</f>
        <v>9.906838799720866</v>
      </c>
      <c r="BM59" s="202">
        <f>'Python Migration Matrix'!BM59 * ('Out-Mig Pop Extrapolation'!$CH59 / 'Out-Mig Pop Extrapolation'!$CG59)</f>
        <v>0</v>
      </c>
      <c r="BN59" s="202">
        <f>'Python Migration Matrix'!BN59 * ('Out-Mig Pop Extrapolation'!$CH59 / 'Out-Mig Pop Extrapolation'!$CG59)</f>
        <v>0</v>
      </c>
      <c r="BO59" s="202">
        <f>'Python Migration Matrix'!BO59 * ('Out-Mig Pop Extrapolation'!$CH59 / 'Out-Mig Pop Extrapolation'!$CG59)</f>
        <v>0</v>
      </c>
      <c r="BP59" s="202">
        <f>'Python Migration Matrix'!BP59 * ('Out-Mig Pop Extrapolation'!$CH59 / 'Out-Mig Pop Extrapolation'!$CG59)</f>
        <v>29.720516399162598</v>
      </c>
      <c r="BQ59" s="202">
        <f>'Python Migration Matrix'!BQ59 * ('Out-Mig Pop Extrapolation'!$CH59 / 'Out-Mig Pop Extrapolation'!$CG59)</f>
        <v>0</v>
      </c>
      <c r="BR59" s="202">
        <f>'Python Migration Matrix'!BR59 * ('Out-Mig Pop Extrapolation'!$CH59 / 'Out-Mig Pop Extrapolation'!$CG59)</f>
        <v>0</v>
      </c>
      <c r="BS59" s="202">
        <f>'Python Migration Matrix'!BS59 * ('Out-Mig Pop Extrapolation'!$CH59 / 'Out-Mig Pop Extrapolation'!$CG59)</f>
        <v>0</v>
      </c>
      <c r="BT59" s="202">
        <f>'Python Migration Matrix'!BT59 * ('Out-Mig Pop Extrapolation'!$CH59 / 'Out-Mig Pop Extrapolation'!$CG59)</f>
        <v>9.906838799720866</v>
      </c>
      <c r="BU59" s="202">
        <f>'Python Migration Matrix'!BU59 * ('Out-Mig Pop Extrapolation'!$CH59 / 'Out-Mig Pop Extrapolation'!$CG59)</f>
        <v>0</v>
      </c>
      <c r="BV59" s="202">
        <f>'Python Migration Matrix'!BV59 * ('Out-Mig Pop Extrapolation'!$CH59 / 'Out-Mig Pop Extrapolation'!$CG59)</f>
        <v>19.813677599441732</v>
      </c>
      <c r="BW59" s="202">
        <f>'Python Migration Matrix'!BW59 * ('Out-Mig Pop Extrapolation'!$CH59 / 'Out-Mig Pop Extrapolation'!$CG59)</f>
        <v>683.57187718073976</v>
      </c>
      <c r="BX59" s="202">
        <f>'Python Migration Matrix'!BX59 * ('Out-Mig Pop Extrapolation'!$CH59 / 'Out-Mig Pop Extrapolation'!$CG59)</f>
        <v>366.55303558967205</v>
      </c>
      <c r="BY59" s="202">
        <f>'Python Migration Matrix'!BY59 * ('Out-Mig Pop Extrapolation'!$CH59 / 'Out-Mig Pop Extrapolation'!$CG59)</f>
        <v>237.76413119330078</v>
      </c>
      <c r="BZ59" s="202">
        <f>'Python Migration Matrix'!BZ59 * ('Out-Mig Pop Extrapolation'!$CH59 / 'Out-Mig Pop Extrapolation'!$CG59)</f>
        <v>0</v>
      </c>
      <c r="CA59" s="202">
        <f>'Python Migration Matrix'!CA59 * ('Out-Mig Pop Extrapolation'!$CH59 / 'Out-Mig Pop Extrapolation'!$CG59)</f>
        <v>0</v>
      </c>
      <c r="CB59" s="202">
        <f>'Python Migration Matrix'!CB59 * ('Out-Mig Pop Extrapolation'!$CH59 / 'Out-Mig Pop Extrapolation'!$CG59)</f>
        <v>0</v>
      </c>
      <c r="CC59" s="202">
        <f>'Python Migration Matrix'!CC59 * ('Out-Mig Pop Extrapolation'!$CH59 / 'Out-Mig Pop Extrapolation'!$CG59)</f>
        <v>9.906838799720866</v>
      </c>
      <c r="CD59" s="202">
        <f>'Python Migration Matrix'!CD59 * ('Out-Mig Pop Extrapolation'!$CH59 / 'Out-Mig Pop Extrapolation'!$CG59)</f>
        <v>0</v>
      </c>
      <c r="CE59" s="202">
        <f>'Python Migration Matrix'!CE59 * ('Out-Mig Pop Extrapolation'!$CH59 / 'Out-Mig Pop Extrapolation'!$CG59)</f>
        <v>0</v>
      </c>
      <c r="CF59" s="202">
        <f>'Python Migration Matrix'!CF59 * ('Out-Mig Pop Extrapolation'!$CH59 / 'Out-Mig Pop Extrapolation'!$CG59)</f>
        <v>237.76413119330078</v>
      </c>
      <c r="CG59" s="202">
        <v>28660</v>
      </c>
      <c r="CH59" s="250">
        <v>283930</v>
      </c>
    </row>
    <row r="60" spans="1:86">
      <c r="A60" s="166" t="s">
        <v>2236</v>
      </c>
      <c r="B60" s="202">
        <f>'Python Migration Matrix'!B60 * ('Out-Mig Pop Extrapolation'!$CH60 / 'Out-Mig Pop Extrapolation'!$CG60)</f>
        <v>0</v>
      </c>
      <c r="C60" s="202">
        <f>'Python Migration Matrix'!C60 * ('Out-Mig Pop Extrapolation'!$CH60 / 'Out-Mig Pop Extrapolation'!$CG60)</f>
        <v>30.198764669549107</v>
      </c>
      <c r="D60" s="202">
        <f>'Python Migration Matrix'!D60 * ('Out-Mig Pop Extrapolation'!$CH60 / 'Out-Mig Pop Extrapolation'!$CG60)</f>
        <v>0</v>
      </c>
      <c r="E60" s="202">
        <f>'Python Migration Matrix'!E60 * ('Out-Mig Pop Extrapolation'!$CH60 / 'Out-Mig Pop Extrapolation'!$CG60)</f>
        <v>10.066254889849702</v>
      </c>
      <c r="F60" s="202">
        <f>'Python Migration Matrix'!F60 * ('Out-Mig Pop Extrapolation'!$CH60 / 'Out-Mig Pop Extrapolation'!$CG60)</f>
        <v>20.132509779699404</v>
      </c>
      <c r="G60" s="202">
        <f>'Python Migration Matrix'!G60 * ('Out-Mig Pop Extrapolation'!$CH60 / 'Out-Mig Pop Extrapolation'!$CG60)</f>
        <v>70.463784228947915</v>
      </c>
      <c r="H60" s="202">
        <f>'Python Migration Matrix'!H60 * ('Out-Mig Pop Extrapolation'!$CH60 / 'Out-Mig Pop Extrapolation'!$CG60)</f>
        <v>0</v>
      </c>
      <c r="I60" s="202">
        <f>'Python Migration Matrix'!I60 * ('Out-Mig Pop Extrapolation'!$CH60 / 'Out-Mig Pop Extrapolation'!$CG60)</f>
        <v>0</v>
      </c>
      <c r="J60" s="202">
        <f>'Python Migration Matrix'!J60 * ('Out-Mig Pop Extrapolation'!$CH60 / 'Out-Mig Pop Extrapolation'!$CG60)</f>
        <v>0</v>
      </c>
      <c r="K60" s="202">
        <f>'Python Migration Matrix'!K60 * ('Out-Mig Pop Extrapolation'!$CH60 / 'Out-Mig Pop Extrapolation'!$CG60)</f>
        <v>110.72880378834672</v>
      </c>
      <c r="L60" s="202">
        <f>'Python Migration Matrix'!L60 * ('Out-Mig Pop Extrapolation'!$CH60 / 'Out-Mig Pop Extrapolation'!$CG60)</f>
        <v>10.066254889849702</v>
      </c>
      <c r="M60" s="202">
        <f>'Python Migration Matrix'!M60 * ('Out-Mig Pop Extrapolation'!$CH60 / 'Out-Mig Pop Extrapolation'!$CG60)</f>
        <v>20.132509779699404</v>
      </c>
      <c r="N60" s="202">
        <f>'Python Migration Matrix'!N60 * ('Out-Mig Pop Extrapolation'!$CH60 / 'Out-Mig Pop Extrapolation'!$CG60)</f>
        <v>0</v>
      </c>
      <c r="O60" s="202">
        <f>'Python Migration Matrix'!O60 * ('Out-Mig Pop Extrapolation'!$CH60 / 'Out-Mig Pop Extrapolation'!$CG60)</f>
        <v>704.63784228947918</v>
      </c>
      <c r="P60" s="202">
        <f>'Python Migration Matrix'!P60 * ('Out-Mig Pop Extrapolation'!$CH60 / 'Out-Mig Pop Extrapolation'!$CG60)</f>
        <v>60.397529339098213</v>
      </c>
      <c r="Q60" s="202">
        <f>'Python Migration Matrix'!Q60 * ('Out-Mig Pop Extrapolation'!$CH60 / 'Out-Mig Pop Extrapolation'!$CG60)</f>
        <v>10.066254889849702</v>
      </c>
      <c r="R60" s="202">
        <f>'Python Migration Matrix'!R60 * ('Out-Mig Pop Extrapolation'!$CH60 / 'Out-Mig Pop Extrapolation'!$CG60)</f>
        <v>20.132509779699404</v>
      </c>
      <c r="S60" s="202">
        <f>'Python Migration Matrix'!S60 * ('Out-Mig Pop Extrapolation'!$CH60 / 'Out-Mig Pop Extrapolation'!$CG60)</f>
        <v>0</v>
      </c>
      <c r="T60" s="202">
        <f>'Python Migration Matrix'!T60 * ('Out-Mig Pop Extrapolation'!$CH60 / 'Out-Mig Pop Extrapolation'!$CG60)</f>
        <v>0</v>
      </c>
      <c r="U60" s="202">
        <f>'Python Migration Matrix'!U60 * ('Out-Mig Pop Extrapolation'!$CH60 / 'Out-Mig Pop Extrapolation'!$CG60)</f>
        <v>0</v>
      </c>
      <c r="V60" s="202">
        <f>'Python Migration Matrix'!V60 * ('Out-Mig Pop Extrapolation'!$CH60 / 'Out-Mig Pop Extrapolation'!$CG60)</f>
        <v>845.56541074737493</v>
      </c>
      <c r="W60" s="202">
        <f>'Python Migration Matrix'!W60 * ('Out-Mig Pop Extrapolation'!$CH60 / 'Out-Mig Pop Extrapolation'!$CG60)</f>
        <v>181.19258801729464</v>
      </c>
      <c r="X60" s="202">
        <f>'Python Migration Matrix'!X60 * ('Out-Mig Pop Extrapolation'!$CH60 / 'Out-Mig Pop Extrapolation'!$CG60)</f>
        <v>50.331274449248511</v>
      </c>
      <c r="Y60" s="202">
        <f>'Python Migration Matrix'!Y60 * ('Out-Mig Pop Extrapolation'!$CH60 / 'Out-Mig Pop Extrapolation'!$CG60)</f>
        <v>110.72880378834672</v>
      </c>
      <c r="Z60" s="202">
        <f>'Python Migration Matrix'!Z60 * ('Out-Mig Pop Extrapolation'!$CH60 / 'Out-Mig Pop Extrapolation'!$CG60)</f>
        <v>0</v>
      </c>
      <c r="AA60" s="202">
        <f>'Python Migration Matrix'!AA60 * ('Out-Mig Pop Extrapolation'!$CH60 / 'Out-Mig Pop Extrapolation'!$CG60)</f>
        <v>322.12015647519047</v>
      </c>
      <c r="AB60" s="202">
        <f>'Python Migration Matrix'!AB60 * ('Out-Mig Pop Extrapolation'!$CH60 / 'Out-Mig Pop Extrapolation'!$CG60)</f>
        <v>0</v>
      </c>
      <c r="AC60" s="202">
        <f>'Python Migration Matrix'!AC60 * ('Out-Mig Pop Extrapolation'!$CH60 / 'Out-Mig Pop Extrapolation'!$CG60)</f>
        <v>0</v>
      </c>
      <c r="AD60" s="202">
        <f>'Python Migration Matrix'!AD60 * ('Out-Mig Pop Extrapolation'!$CH60 / 'Out-Mig Pop Extrapolation'!$CG60)</f>
        <v>0</v>
      </c>
      <c r="AE60" s="202">
        <f>'Python Migration Matrix'!AE60 * ('Out-Mig Pop Extrapolation'!$CH60 / 'Out-Mig Pop Extrapolation'!$CG60)</f>
        <v>0</v>
      </c>
      <c r="AF60" s="202">
        <f>'Python Migration Matrix'!AF60 * ('Out-Mig Pop Extrapolation'!$CH60 / 'Out-Mig Pop Extrapolation'!$CG60)</f>
        <v>0</v>
      </c>
      <c r="AG60" s="202">
        <f>'Python Migration Matrix'!AG60 * ('Out-Mig Pop Extrapolation'!$CH60 / 'Out-Mig Pop Extrapolation'!$CG60)</f>
        <v>0</v>
      </c>
      <c r="AH60" s="202">
        <f>'Python Migration Matrix'!AH60 * ('Out-Mig Pop Extrapolation'!$CH60 / 'Out-Mig Pop Extrapolation'!$CG60)</f>
        <v>20.132509779699404</v>
      </c>
      <c r="AI60" s="202">
        <f>'Python Migration Matrix'!AI60 * ('Out-Mig Pop Extrapolation'!$CH60 / 'Out-Mig Pop Extrapolation'!$CG60)</f>
        <v>392.5839407041384</v>
      </c>
      <c r="AJ60" s="202">
        <f>'Python Migration Matrix'!AJ60 * ('Out-Mig Pop Extrapolation'!$CH60 / 'Out-Mig Pop Extrapolation'!$CG60)</f>
        <v>40.265019559398809</v>
      </c>
      <c r="AK60" s="202">
        <f>'Python Migration Matrix'!AK60 * ('Out-Mig Pop Extrapolation'!$CH60 / 'Out-Mig Pop Extrapolation'!$CG60)</f>
        <v>0</v>
      </c>
      <c r="AL60" s="202">
        <f>'Python Migration Matrix'!AL60 * ('Out-Mig Pop Extrapolation'!$CH60 / 'Out-Mig Pop Extrapolation'!$CG60)</f>
        <v>1741.4620959439985</v>
      </c>
      <c r="AM60" s="202">
        <f>'Python Migration Matrix'!AM60 * ('Out-Mig Pop Extrapolation'!$CH60 / 'Out-Mig Pop Extrapolation'!$CG60)</f>
        <v>0</v>
      </c>
      <c r="AN60" s="202">
        <f>'Python Migration Matrix'!AN60 * ('Out-Mig Pop Extrapolation'!$CH60 / 'Out-Mig Pop Extrapolation'!$CG60)</f>
        <v>382.51768581428871</v>
      </c>
      <c r="AO60" s="202">
        <f>'Python Migration Matrix'!AO60 * ('Out-Mig Pop Extrapolation'!$CH60 / 'Out-Mig Pop Extrapolation'!$CG60)</f>
        <v>70.463784228947915</v>
      </c>
      <c r="AP60" s="202">
        <f>'Python Migration Matrix'!AP60 * ('Out-Mig Pop Extrapolation'!$CH60 / 'Out-Mig Pop Extrapolation'!$CG60)</f>
        <v>251.65637224624254</v>
      </c>
      <c r="AQ60" s="202">
        <f>'Python Migration Matrix'!AQ60 * ('Out-Mig Pop Extrapolation'!$CH60 / 'Out-Mig Pop Extrapolation'!$CG60)</f>
        <v>90.59629400864732</v>
      </c>
      <c r="AR60" s="202">
        <f>'Python Migration Matrix'!AR60 * ('Out-Mig Pop Extrapolation'!$CH60 / 'Out-Mig Pop Extrapolation'!$CG60)</f>
        <v>0</v>
      </c>
      <c r="AS60" s="202">
        <f>'Python Migration Matrix'!AS60 * ('Out-Mig Pop Extrapolation'!$CH60 / 'Out-Mig Pop Extrapolation'!$CG60)</f>
        <v>0</v>
      </c>
      <c r="AT60" s="202">
        <f>'Python Migration Matrix'!AT60 * ('Out-Mig Pop Extrapolation'!$CH60 / 'Out-Mig Pop Extrapolation'!$CG60)</f>
        <v>40.265019559398809</v>
      </c>
      <c r="AU60" s="202">
        <f>'Python Migration Matrix'!AU60 * ('Out-Mig Pop Extrapolation'!$CH60 / 'Out-Mig Pop Extrapolation'!$CG60)</f>
        <v>20.132509779699404</v>
      </c>
      <c r="AV60" s="202">
        <f>'Python Migration Matrix'!AV60 * ('Out-Mig Pop Extrapolation'!$CH60 / 'Out-Mig Pop Extrapolation'!$CG60)</f>
        <v>40.265019559398809</v>
      </c>
      <c r="AW60" s="202">
        <f>'Python Migration Matrix'!AW60 * ('Out-Mig Pop Extrapolation'!$CH60 / 'Out-Mig Pop Extrapolation'!$CG60)</f>
        <v>301.98764669549109</v>
      </c>
      <c r="AX60" s="202">
        <f>'Python Migration Matrix'!AX60 * ('Out-Mig Pop Extrapolation'!$CH60 / 'Out-Mig Pop Extrapolation'!$CG60)</f>
        <v>20.132509779699404</v>
      </c>
      <c r="AY60" s="202">
        <f>'Python Migration Matrix'!AY60 * ('Out-Mig Pop Extrapolation'!$CH60 / 'Out-Mig Pop Extrapolation'!$CG60)</f>
        <v>0</v>
      </c>
      <c r="AZ60" s="202">
        <f>'Python Migration Matrix'!AZ60 * ('Out-Mig Pop Extrapolation'!$CH60 / 'Out-Mig Pop Extrapolation'!$CG60)</f>
        <v>0</v>
      </c>
      <c r="BA60" s="202">
        <f>'Python Migration Matrix'!BA60 * ('Out-Mig Pop Extrapolation'!$CH60 / 'Out-Mig Pop Extrapolation'!$CG60)</f>
        <v>0</v>
      </c>
      <c r="BB60" s="202">
        <f>'Python Migration Matrix'!BB60 * ('Out-Mig Pop Extrapolation'!$CH60 / 'Out-Mig Pop Extrapolation'!$CG60)</f>
        <v>70.463784228947915</v>
      </c>
      <c r="BC60" s="202">
        <f>'Python Migration Matrix'!BC60 * ('Out-Mig Pop Extrapolation'!$CH60 / 'Out-Mig Pop Extrapolation'!$CG60)</f>
        <v>211.39135268684373</v>
      </c>
      <c r="BD60" s="202">
        <f>'Python Migration Matrix'!BD60 * ('Out-Mig Pop Extrapolation'!$CH60 / 'Out-Mig Pop Extrapolation'!$CG60)</f>
        <v>70.463784228947915</v>
      </c>
      <c r="BE60" s="202">
        <f>'Python Migration Matrix'!BE60 * ('Out-Mig Pop Extrapolation'!$CH60 / 'Out-Mig Pop Extrapolation'!$CG60)</f>
        <v>291.92139180564135</v>
      </c>
      <c r="BF60" s="202">
        <f>'Python Migration Matrix'!BF60 * ('Out-Mig Pop Extrapolation'!$CH60 / 'Out-Mig Pop Extrapolation'!$CG60)</f>
        <v>0</v>
      </c>
      <c r="BG60" s="202">
        <f>'Python Migration Matrix'!BG60 * ('Out-Mig Pop Extrapolation'!$CH60 / 'Out-Mig Pop Extrapolation'!$CG60)</f>
        <v>614.04154828083188</v>
      </c>
      <c r="BH60" s="202">
        <f>'Python Migration Matrix'!BH60 * ('Out-Mig Pop Extrapolation'!$CH60 / 'Out-Mig Pop Extrapolation'!$CG60)</f>
        <v>0</v>
      </c>
      <c r="BI60" s="202">
        <f>'Python Migration Matrix'!BI60 * ('Out-Mig Pop Extrapolation'!$CH60 / 'Out-Mig Pop Extrapolation'!$CG60)</f>
        <v>2909.1476631665641</v>
      </c>
      <c r="BJ60" s="202">
        <f>'Python Migration Matrix'!BJ60 * ('Out-Mig Pop Extrapolation'!$CH60 / 'Out-Mig Pop Extrapolation'!$CG60)</f>
        <v>0</v>
      </c>
      <c r="BK60" s="202">
        <f>'Python Migration Matrix'!BK60 * ('Out-Mig Pop Extrapolation'!$CH60 / 'Out-Mig Pop Extrapolation'!$CG60)</f>
        <v>0</v>
      </c>
      <c r="BL60" s="202">
        <f>'Python Migration Matrix'!BL60 * ('Out-Mig Pop Extrapolation'!$CH60 / 'Out-Mig Pop Extrapolation'!$CG60)</f>
        <v>0</v>
      </c>
      <c r="BM60" s="202">
        <f>'Python Migration Matrix'!BM60 * ('Out-Mig Pop Extrapolation'!$CH60 / 'Out-Mig Pop Extrapolation'!$CG60)</f>
        <v>10.066254889849702</v>
      </c>
      <c r="BN60" s="202">
        <f>'Python Migration Matrix'!BN60 * ('Out-Mig Pop Extrapolation'!$CH60 / 'Out-Mig Pop Extrapolation'!$CG60)</f>
        <v>0</v>
      </c>
      <c r="BO60" s="202">
        <f>'Python Migration Matrix'!BO60 * ('Out-Mig Pop Extrapolation'!$CH60 / 'Out-Mig Pop Extrapolation'!$CG60)</f>
        <v>0</v>
      </c>
      <c r="BP60" s="202">
        <f>'Python Migration Matrix'!BP60 * ('Out-Mig Pop Extrapolation'!$CH60 / 'Out-Mig Pop Extrapolation'!$CG60)</f>
        <v>20.132509779699404</v>
      </c>
      <c r="BQ60" s="202">
        <f>'Python Migration Matrix'!BQ60 * ('Out-Mig Pop Extrapolation'!$CH60 / 'Out-Mig Pop Extrapolation'!$CG60)</f>
        <v>0</v>
      </c>
      <c r="BR60" s="202">
        <f>'Python Migration Matrix'!BR60 * ('Out-Mig Pop Extrapolation'!$CH60 / 'Out-Mig Pop Extrapolation'!$CG60)</f>
        <v>40.265019559398809</v>
      </c>
      <c r="BS60" s="202">
        <f>'Python Migration Matrix'!BS60 * ('Out-Mig Pop Extrapolation'!$CH60 / 'Out-Mig Pop Extrapolation'!$CG60)</f>
        <v>10.066254889849702</v>
      </c>
      <c r="BT60" s="202">
        <f>'Python Migration Matrix'!BT60 * ('Out-Mig Pop Extrapolation'!$CH60 / 'Out-Mig Pop Extrapolation'!$CG60)</f>
        <v>90.59629400864732</v>
      </c>
      <c r="BU60" s="202">
        <f>'Python Migration Matrix'!BU60 * ('Out-Mig Pop Extrapolation'!$CH60 / 'Out-Mig Pop Extrapolation'!$CG60)</f>
        <v>20.132509779699404</v>
      </c>
      <c r="BV60" s="202">
        <f>'Python Migration Matrix'!BV60 * ('Out-Mig Pop Extrapolation'!$CH60 / 'Out-Mig Pop Extrapolation'!$CG60)</f>
        <v>90.59629400864732</v>
      </c>
      <c r="BW60" s="202">
        <f>'Python Migration Matrix'!BW60 * ('Out-Mig Pop Extrapolation'!$CH60 / 'Out-Mig Pop Extrapolation'!$CG60)</f>
        <v>1016.69174387482</v>
      </c>
      <c r="BX60" s="202">
        <f>'Python Migration Matrix'!BX60 * ('Out-Mig Pop Extrapolation'!$CH60 / 'Out-Mig Pop Extrapolation'!$CG60)</f>
        <v>1399.2094296891087</v>
      </c>
      <c r="BY60" s="202">
        <f>'Python Migration Matrix'!BY60 * ('Out-Mig Pop Extrapolation'!$CH60 / 'Out-Mig Pop Extrapolation'!$CG60)</f>
        <v>1046.8905085443689</v>
      </c>
      <c r="BZ60" s="202">
        <f>'Python Migration Matrix'!BZ60 * ('Out-Mig Pop Extrapolation'!$CH60 / 'Out-Mig Pop Extrapolation'!$CG60)</f>
        <v>0</v>
      </c>
      <c r="CA60" s="202">
        <f>'Python Migration Matrix'!CA60 * ('Out-Mig Pop Extrapolation'!$CH60 / 'Out-Mig Pop Extrapolation'!$CG60)</f>
        <v>90.59629400864732</v>
      </c>
      <c r="CB60" s="202">
        <f>'Python Migration Matrix'!CB60 * ('Out-Mig Pop Extrapolation'!$CH60 / 'Out-Mig Pop Extrapolation'!$CG60)</f>
        <v>0</v>
      </c>
      <c r="CC60" s="202">
        <f>'Python Migration Matrix'!CC60 * ('Out-Mig Pop Extrapolation'!$CH60 / 'Out-Mig Pop Extrapolation'!$CG60)</f>
        <v>0</v>
      </c>
      <c r="CD60" s="202">
        <f>'Python Migration Matrix'!CD60 * ('Out-Mig Pop Extrapolation'!$CH60 / 'Out-Mig Pop Extrapolation'!$CG60)</f>
        <v>0</v>
      </c>
      <c r="CE60" s="202">
        <f>'Python Migration Matrix'!CE60 * ('Out-Mig Pop Extrapolation'!$CH60 / 'Out-Mig Pop Extrapolation'!$CG60)</f>
        <v>40.265019559398809</v>
      </c>
      <c r="CF60" s="202">
        <f>'Python Migration Matrix'!CF60 * ('Out-Mig Pop Extrapolation'!$CH60 / 'Out-Mig Pop Extrapolation'!$CG60)</f>
        <v>694.57158739962949</v>
      </c>
      <c r="CG60" s="202">
        <v>72855</v>
      </c>
      <c r="CH60" s="250">
        <v>733377</v>
      </c>
    </row>
    <row r="61" spans="1:86">
      <c r="A61" s="249" t="s">
        <v>2237</v>
      </c>
      <c r="B61" s="202">
        <f>'Python Migration Matrix'!B61 * ('Out-Mig Pop Extrapolation'!$CH61 / 'Out-Mig Pop Extrapolation'!$CG61)</f>
        <v>0</v>
      </c>
      <c r="C61" s="202">
        <f>'Python Migration Matrix'!C61 * ('Out-Mig Pop Extrapolation'!$CH61 / 'Out-Mig Pop Extrapolation'!$CG61)</f>
        <v>19.658067997841339</v>
      </c>
      <c r="D61" s="202">
        <f>'Python Migration Matrix'!D61 * ('Out-Mig Pop Extrapolation'!$CH61 / 'Out-Mig Pop Extrapolation'!$CG61)</f>
        <v>0</v>
      </c>
      <c r="E61" s="202">
        <f>'Python Migration Matrix'!E61 * ('Out-Mig Pop Extrapolation'!$CH61 / 'Out-Mig Pop Extrapolation'!$CG61)</f>
        <v>0</v>
      </c>
      <c r="F61" s="202">
        <f>'Python Migration Matrix'!F61 * ('Out-Mig Pop Extrapolation'!$CH61 / 'Out-Mig Pop Extrapolation'!$CG61)</f>
        <v>0</v>
      </c>
      <c r="G61" s="202">
        <f>'Python Migration Matrix'!G61 * ('Out-Mig Pop Extrapolation'!$CH61 / 'Out-Mig Pop Extrapolation'!$CG61)</f>
        <v>0</v>
      </c>
      <c r="H61" s="202">
        <f>'Python Migration Matrix'!H61 * ('Out-Mig Pop Extrapolation'!$CH61 / 'Out-Mig Pop Extrapolation'!$CG61)</f>
        <v>0</v>
      </c>
      <c r="I61" s="202">
        <f>'Python Migration Matrix'!I61 * ('Out-Mig Pop Extrapolation'!$CH61 / 'Out-Mig Pop Extrapolation'!$CG61)</f>
        <v>0</v>
      </c>
      <c r="J61" s="202">
        <f>'Python Migration Matrix'!J61 * ('Out-Mig Pop Extrapolation'!$CH61 / 'Out-Mig Pop Extrapolation'!$CG61)</f>
        <v>0</v>
      </c>
      <c r="K61" s="202">
        <f>'Python Migration Matrix'!K61 * ('Out-Mig Pop Extrapolation'!$CH61 / 'Out-Mig Pop Extrapolation'!$CG61)</f>
        <v>0</v>
      </c>
      <c r="L61" s="202">
        <f>'Python Migration Matrix'!L61 * ('Out-Mig Pop Extrapolation'!$CH61 / 'Out-Mig Pop Extrapolation'!$CG61)</f>
        <v>9.8290339989206696</v>
      </c>
      <c r="M61" s="202">
        <f>'Python Migration Matrix'!M61 * ('Out-Mig Pop Extrapolation'!$CH61 / 'Out-Mig Pop Extrapolation'!$CG61)</f>
        <v>58.974203993524014</v>
      </c>
      <c r="N61" s="202">
        <f>'Python Migration Matrix'!N61 * ('Out-Mig Pop Extrapolation'!$CH61 / 'Out-Mig Pop Extrapolation'!$CG61)</f>
        <v>78.632271991365357</v>
      </c>
      <c r="O61" s="202">
        <f>'Python Migration Matrix'!O61 * ('Out-Mig Pop Extrapolation'!$CH61 / 'Out-Mig Pop Extrapolation'!$CG61)</f>
        <v>39.316135995682679</v>
      </c>
      <c r="P61" s="202">
        <f>'Python Migration Matrix'!P61 * ('Out-Mig Pop Extrapolation'!$CH61 / 'Out-Mig Pop Extrapolation'!$CG61)</f>
        <v>9.8290339989206696</v>
      </c>
      <c r="Q61" s="202">
        <f>'Python Migration Matrix'!Q61 * ('Out-Mig Pop Extrapolation'!$CH61 / 'Out-Mig Pop Extrapolation'!$CG61)</f>
        <v>0</v>
      </c>
      <c r="R61" s="202">
        <f>'Python Migration Matrix'!R61 * ('Out-Mig Pop Extrapolation'!$CH61 / 'Out-Mig Pop Extrapolation'!$CG61)</f>
        <v>0</v>
      </c>
      <c r="S61" s="202">
        <f>'Python Migration Matrix'!S61 * ('Out-Mig Pop Extrapolation'!$CH61 / 'Out-Mig Pop Extrapolation'!$CG61)</f>
        <v>9.8290339989206696</v>
      </c>
      <c r="T61" s="202">
        <f>'Python Migration Matrix'!T61 * ('Out-Mig Pop Extrapolation'!$CH61 / 'Out-Mig Pop Extrapolation'!$CG61)</f>
        <v>9.8290339989206696</v>
      </c>
      <c r="U61" s="202">
        <f>'Python Migration Matrix'!U61 * ('Out-Mig Pop Extrapolation'!$CH61 / 'Out-Mig Pop Extrapolation'!$CG61)</f>
        <v>0</v>
      </c>
      <c r="V61" s="202">
        <f>'Python Migration Matrix'!V61 * ('Out-Mig Pop Extrapolation'!$CH61 / 'Out-Mig Pop Extrapolation'!$CG61)</f>
        <v>19.658067997841339</v>
      </c>
      <c r="W61" s="202">
        <f>'Python Migration Matrix'!W61 * ('Out-Mig Pop Extrapolation'!$CH61 / 'Out-Mig Pop Extrapolation'!$CG61)</f>
        <v>491.4516999460335</v>
      </c>
      <c r="X61" s="202">
        <f>'Python Migration Matrix'!X61 * ('Out-Mig Pop Extrapolation'!$CH61 / 'Out-Mig Pop Extrapolation'!$CG61)</f>
        <v>19.658067997841339</v>
      </c>
      <c r="Y61" s="202">
        <f>'Python Migration Matrix'!Y61 * ('Out-Mig Pop Extrapolation'!$CH61 / 'Out-Mig Pop Extrapolation'!$CG61)</f>
        <v>29.487101996762007</v>
      </c>
      <c r="Z61" s="202">
        <f>'Python Migration Matrix'!Z61 * ('Out-Mig Pop Extrapolation'!$CH61 / 'Out-Mig Pop Extrapolation'!$CG61)</f>
        <v>0</v>
      </c>
      <c r="AA61" s="202">
        <f>'Python Migration Matrix'!AA61 * ('Out-Mig Pop Extrapolation'!$CH61 / 'Out-Mig Pop Extrapolation'!$CG61)</f>
        <v>0</v>
      </c>
      <c r="AB61" s="202">
        <f>'Python Migration Matrix'!AB61 * ('Out-Mig Pop Extrapolation'!$CH61 / 'Out-Mig Pop Extrapolation'!$CG61)</f>
        <v>0</v>
      </c>
      <c r="AC61" s="202">
        <f>'Python Migration Matrix'!AC61 * ('Out-Mig Pop Extrapolation'!$CH61 / 'Out-Mig Pop Extrapolation'!$CG61)</f>
        <v>0</v>
      </c>
      <c r="AD61" s="202">
        <f>'Python Migration Matrix'!AD61 * ('Out-Mig Pop Extrapolation'!$CH61 / 'Out-Mig Pop Extrapolation'!$CG61)</f>
        <v>0</v>
      </c>
      <c r="AE61" s="202">
        <f>'Python Migration Matrix'!AE61 * ('Out-Mig Pop Extrapolation'!$CH61 / 'Out-Mig Pop Extrapolation'!$CG61)</f>
        <v>0</v>
      </c>
      <c r="AF61" s="202">
        <f>'Python Migration Matrix'!AF61 * ('Out-Mig Pop Extrapolation'!$CH61 / 'Out-Mig Pop Extrapolation'!$CG61)</f>
        <v>0</v>
      </c>
      <c r="AG61" s="202">
        <f>'Python Migration Matrix'!AG61 * ('Out-Mig Pop Extrapolation'!$CH61 / 'Out-Mig Pop Extrapolation'!$CG61)</f>
        <v>0</v>
      </c>
      <c r="AH61" s="202">
        <f>'Python Migration Matrix'!AH61 * ('Out-Mig Pop Extrapolation'!$CH61 / 'Out-Mig Pop Extrapolation'!$CG61)</f>
        <v>0</v>
      </c>
      <c r="AI61" s="202">
        <f>'Python Migration Matrix'!AI61 * ('Out-Mig Pop Extrapolation'!$CH61 / 'Out-Mig Pop Extrapolation'!$CG61)</f>
        <v>9.8290339989206696</v>
      </c>
      <c r="AJ61" s="202">
        <f>'Python Migration Matrix'!AJ61 * ('Out-Mig Pop Extrapolation'!$CH61 / 'Out-Mig Pop Extrapolation'!$CG61)</f>
        <v>530.76783594171616</v>
      </c>
      <c r="AK61" s="202">
        <f>'Python Migration Matrix'!AK61 * ('Out-Mig Pop Extrapolation'!$CH61 / 'Out-Mig Pop Extrapolation'!$CG61)</f>
        <v>29.487101996762007</v>
      </c>
      <c r="AL61" s="202">
        <f>'Python Migration Matrix'!AL61 * ('Out-Mig Pop Extrapolation'!$CH61 / 'Out-Mig Pop Extrapolation'!$CG61)</f>
        <v>29.487101996762007</v>
      </c>
      <c r="AM61" s="202">
        <f>'Python Migration Matrix'!AM61 * ('Out-Mig Pop Extrapolation'!$CH61 / 'Out-Mig Pop Extrapolation'!$CG61)</f>
        <v>9.8290339989206696</v>
      </c>
      <c r="AN61" s="202">
        <f>'Python Migration Matrix'!AN61 * ('Out-Mig Pop Extrapolation'!$CH61 / 'Out-Mig Pop Extrapolation'!$CG61)</f>
        <v>19.658067997841339</v>
      </c>
      <c r="AO61" s="202">
        <f>'Python Migration Matrix'!AO61 * ('Out-Mig Pop Extrapolation'!$CH61 / 'Out-Mig Pop Extrapolation'!$CG61)</f>
        <v>0</v>
      </c>
      <c r="AP61" s="202">
        <f>'Python Migration Matrix'!AP61 * ('Out-Mig Pop Extrapolation'!$CH61 / 'Out-Mig Pop Extrapolation'!$CG61)</f>
        <v>29.487101996762007</v>
      </c>
      <c r="AQ61" s="202">
        <f>'Python Migration Matrix'!AQ61 * ('Out-Mig Pop Extrapolation'!$CH61 / 'Out-Mig Pop Extrapolation'!$CG61)</f>
        <v>167.09357798165138</v>
      </c>
      <c r="AR61" s="202">
        <f>'Python Migration Matrix'!AR61 * ('Out-Mig Pop Extrapolation'!$CH61 / 'Out-Mig Pop Extrapolation'!$CG61)</f>
        <v>186.75164597949274</v>
      </c>
      <c r="AS61" s="202">
        <f>'Python Migration Matrix'!AS61 * ('Out-Mig Pop Extrapolation'!$CH61 / 'Out-Mig Pop Extrapolation'!$CG61)</f>
        <v>0</v>
      </c>
      <c r="AT61" s="202">
        <f>'Python Migration Matrix'!AT61 * ('Out-Mig Pop Extrapolation'!$CH61 / 'Out-Mig Pop Extrapolation'!$CG61)</f>
        <v>117.94840798704803</v>
      </c>
      <c r="AU61" s="202">
        <f>'Python Migration Matrix'!AU61 * ('Out-Mig Pop Extrapolation'!$CH61 / 'Out-Mig Pop Extrapolation'!$CG61)</f>
        <v>511.10976794387483</v>
      </c>
      <c r="AV61" s="202">
        <f>'Python Migration Matrix'!AV61 * ('Out-Mig Pop Extrapolation'!$CH61 / 'Out-Mig Pop Extrapolation'!$CG61)</f>
        <v>0</v>
      </c>
      <c r="AW61" s="202">
        <f>'Python Migration Matrix'!AW61 * ('Out-Mig Pop Extrapolation'!$CH61 / 'Out-Mig Pop Extrapolation'!$CG61)</f>
        <v>9.8290339989206696</v>
      </c>
      <c r="AX61" s="202">
        <f>'Python Migration Matrix'!AX61 * ('Out-Mig Pop Extrapolation'!$CH61 / 'Out-Mig Pop Extrapolation'!$CG61)</f>
        <v>0</v>
      </c>
      <c r="AY61" s="202">
        <f>'Python Migration Matrix'!AY61 * ('Out-Mig Pop Extrapolation'!$CH61 / 'Out-Mig Pop Extrapolation'!$CG61)</f>
        <v>0</v>
      </c>
      <c r="AZ61" s="202">
        <f>'Python Migration Matrix'!AZ61 * ('Out-Mig Pop Extrapolation'!$CH61 / 'Out-Mig Pop Extrapolation'!$CG61)</f>
        <v>0</v>
      </c>
      <c r="BA61" s="202">
        <f>'Python Migration Matrix'!BA61 * ('Out-Mig Pop Extrapolation'!$CH61 / 'Out-Mig Pop Extrapolation'!$CG61)</f>
        <v>0</v>
      </c>
      <c r="BB61" s="202">
        <f>'Python Migration Matrix'!BB61 * ('Out-Mig Pop Extrapolation'!$CH61 / 'Out-Mig Pop Extrapolation'!$CG61)</f>
        <v>9.8290339989206696</v>
      </c>
      <c r="BC61" s="202">
        <f>'Python Migration Matrix'!BC61 * ('Out-Mig Pop Extrapolation'!$CH61 / 'Out-Mig Pop Extrapolation'!$CG61)</f>
        <v>0</v>
      </c>
      <c r="BD61" s="202">
        <f>'Python Migration Matrix'!BD61 * ('Out-Mig Pop Extrapolation'!$CH61 / 'Out-Mig Pop Extrapolation'!$CG61)</f>
        <v>0</v>
      </c>
      <c r="BE61" s="202">
        <f>'Python Migration Matrix'!BE61 * ('Out-Mig Pop Extrapolation'!$CH61 / 'Out-Mig Pop Extrapolation'!$CG61)</f>
        <v>19.658067997841339</v>
      </c>
      <c r="BF61" s="202">
        <f>'Python Migration Matrix'!BF61 * ('Out-Mig Pop Extrapolation'!$CH61 / 'Out-Mig Pop Extrapolation'!$CG61)</f>
        <v>0</v>
      </c>
      <c r="BG61" s="202">
        <f>'Python Migration Matrix'!BG61 * ('Out-Mig Pop Extrapolation'!$CH61 / 'Out-Mig Pop Extrapolation'!$CG61)</f>
        <v>49.14516999460335</v>
      </c>
      <c r="BH61" s="202">
        <f>'Python Migration Matrix'!BH61 * ('Out-Mig Pop Extrapolation'!$CH61 / 'Out-Mig Pop Extrapolation'!$CG61)</f>
        <v>0</v>
      </c>
      <c r="BI61" s="202">
        <f>'Python Migration Matrix'!BI61 * ('Out-Mig Pop Extrapolation'!$CH61 / 'Out-Mig Pop Extrapolation'!$CG61)</f>
        <v>9.8290339989206696</v>
      </c>
      <c r="BJ61" s="202">
        <f>'Python Migration Matrix'!BJ61 * ('Out-Mig Pop Extrapolation'!$CH61 / 'Out-Mig Pop Extrapolation'!$CG61)</f>
        <v>737.17754991905019</v>
      </c>
      <c r="BK61" s="202">
        <f>'Python Migration Matrix'!BK61 * ('Out-Mig Pop Extrapolation'!$CH61 / 'Out-Mig Pop Extrapolation'!$CG61)</f>
        <v>0</v>
      </c>
      <c r="BL61" s="202">
        <f>'Python Migration Matrix'!BL61 * ('Out-Mig Pop Extrapolation'!$CH61 / 'Out-Mig Pop Extrapolation'!$CG61)</f>
        <v>68.803237992444693</v>
      </c>
      <c r="BM61" s="202">
        <f>'Python Migration Matrix'!BM61 * ('Out-Mig Pop Extrapolation'!$CH61 / 'Out-Mig Pop Extrapolation'!$CG61)</f>
        <v>0</v>
      </c>
      <c r="BN61" s="202">
        <f>'Python Migration Matrix'!BN61 * ('Out-Mig Pop Extrapolation'!$CH61 / 'Out-Mig Pop Extrapolation'!$CG61)</f>
        <v>0</v>
      </c>
      <c r="BO61" s="202">
        <f>'Python Migration Matrix'!BO61 * ('Out-Mig Pop Extrapolation'!$CH61 / 'Out-Mig Pop Extrapolation'!$CG61)</f>
        <v>0</v>
      </c>
      <c r="BP61" s="202">
        <f>'Python Migration Matrix'!BP61 * ('Out-Mig Pop Extrapolation'!$CH61 / 'Out-Mig Pop Extrapolation'!$CG61)</f>
        <v>0</v>
      </c>
      <c r="BQ61" s="202">
        <f>'Python Migration Matrix'!BQ61 * ('Out-Mig Pop Extrapolation'!$CH61 / 'Out-Mig Pop Extrapolation'!$CG61)</f>
        <v>9.8290339989206696</v>
      </c>
      <c r="BR61" s="202">
        <f>'Python Migration Matrix'!BR61 * ('Out-Mig Pop Extrapolation'!$CH61 / 'Out-Mig Pop Extrapolation'!$CG61)</f>
        <v>0</v>
      </c>
      <c r="BS61" s="202">
        <f>'Python Migration Matrix'!BS61 * ('Out-Mig Pop Extrapolation'!$CH61 / 'Out-Mig Pop Extrapolation'!$CG61)</f>
        <v>0</v>
      </c>
      <c r="BT61" s="202">
        <f>'Python Migration Matrix'!BT61 * ('Out-Mig Pop Extrapolation'!$CH61 / 'Out-Mig Pop Extrapolation'!$CG61)</f>
        <v>0</v>
      </c>
      <c r="BU61" s="202">
        <f>'Python Migration Matrix'!BU61 * ('Out-Mig Pop Extrapolation'!$CH61 / 'Out-Mig Pop Extrapolation'!$CG61)</f>
        <v>265.38391797085808</v>
      </c>
      <c r="BV61" s="202">
        <f>'Python Migration Matrix'!BV61 * ('Out-Mig Pop Extrapolation'!$CH61 / 'Out-Mig Pop Extrapolation'!$CG61)</f>
        <v>344.01618996222345</v>
      </c>
      <c r="BW61" s="202">
        <f>'Python Migration Matrix'!BW61 * ('Out-Mig Pop Extrapolation'!$CH61 / 'Out-Mig Pop Extrapolation'!$CG61)</f>
        <v>245.72584997301675</v>
      </c>
      <c r="BX61" s="202">
        <f>'Python Migration Matrix'!BX61 * ('Out-Mig Pop Extrapolation'!$CH61 / 'Out-Mig Pop Extrapolation'!$CG61)</f>
        <v>98.2903399892067</v>
      </c>
      <c r="BY61" s="202">
        <f>'Python Migration Matrix'!BY61 * ('Out-Mig Pop Extrapolation'!$CH61 / 'Out-Mig Pop Extrapolation'!$CG61)</f>
        <v>98.2903399892067</v>
      </c>
      <c r="BZ61" s="202">
        <f>'Python Migration Matrix'!BZ61 * ('Out-Mig Pop Extrapolation'!$CH61 / 'Out-Mig Pop Extrapolation'!$CG61)</f>
        <v>0</v>
      </c>
      <c r="CA61" s="202">
        <f>'Python Migration Matrix'!CA61 * ('Out-Mig Pop Extrapolation'!$CH61 / 'Out-Mig Pop Extrapolation'!$CG61)</f>
        <v>0</v>
      </c>
      <c r="CB61" s="202">
        <f>'Python Migration Matrix'!CB61 * ('Out-Mig Pop Extrapolation'!$CH61 / 'Out-Mig Pop Extrapolation'!$CG61)</f>
        <v>0</v>
      </c>
      <c r="CC61" s="202">
        <f>'Python Migration Matrix'!CC61 * ('Out-Mig Pop Extrapolation'!$CH61 / 'Out-Mig Pop Extrapolation'!$CG61)</f>
        <v>0</v>
      </c>
      <c r="CD61" s="202">
        <f>'Python Migration Matrix'!CD61 * ('Out-Mig Pop Extrapolation'!$CH61 / 'Out-Mig Pop Extrapolation'!$CG61)</f>
        <v>0</v>
      </c>
      <c r="CE61" s="202">
        <f>'Python Migration Matrix'!CE61 * ('Out-Mig Pop Extrapolation'!$CH61 / 'Out-Mig Pop Extrapolation'!$CG61)</f>
        <v>0</v>
      </c>
      <c r="CF61" s="202">
        <f>'Python Migration Matrix'!CF61 * ('Out-Mig Pop Extrapolation'!$CH61 / 'Out-Mig Pop Extrapolation'!$CG61)</f>
        <v>638.88720992984349</v>
      </c>
      <c r="CG61" s="202">
        <v>9265</v>
      </c>
      <c r="CH61" s="250">
        <v>91066</v>
      </c>
    </row>
    <row r="62" spans="1:86">
      <c r="A62" s="166" t="s">
        <v>2238</v>
      </c>
      <c r="B62" s="202">
        <f>'Python Migration Matrix'!B62 * ('Out-Mig Pop Extrapolation'!$CH62 / 'Out-Mig Pop Extrapolation'!$CG62)</f>
        <v>0</v>
      </c>
      <c r="C62" s="202">
        <f>'Python Migration Matrix'!C62 * ('Out-Mig Pop Extrapolation'!$CH62 / 'Out-Mig Pop Extrapolation'!$CG62)</f>
        <v>0</v>
      </c>
      <c r="D62" s="202">
        <f>'Python Migration Matrix'!D62 * ('Out-Mig Pop Extrapolation'!$CH62 / 'Out-Mig Pop Extrapolation'!$CG62)</f>
        <v>0</v>
      </c>
      <c r="E62" s="202">
        <f>'Python Migration Matrix'!E62 * ('Out-Mig Pop Extrapolation'!$CH62 / 'Out-Mig Pop Extrapolation'!$CG62)</f>
        <v>0</v>
      </c>
      <c r="F62" s="202">
        <f>'Python Migration Matrix'!F62 * ('Out-Mig Pop Extrapolation'!$CH62 / 'Out-Mig Pop Extrapolation'!$CG62)</f>
        <v>1131.7616382049514</v>
      </c>
      <c r="G62" s="202">
        <f>'Python Migration Matrix'!G62 * ('Out-Mig Pop Extrapolation'!$CH62 / 'Out-Mig Pop Extrapolation'!$CG62)</f>
        <v>10.015589718627888</v>
      </c>
      <c r="H62" s="202">
        <f>'Python Migration Matrix'!H62 * ('Out-Mig Pop Extrapolation'!$CH62 / 'Out-Mig Pop Extrapolation'!$CG62)</f>
        <v>0</v>
      </c>
      <c r="I62" s="202">
        <f>'Python Migration Matrix'!I62 * ('Out-Mig Pop Extrapolation'!$CH62 / 'Out-Mig Pop Extrapolation'!$CG62)</f>
        <v>0</v>
      </c>
      <c r="J62" s="202">
        <f>'Python Migration Matrix'!J62 * ('Out-Mig Pop Extrapolation'!$CH62 / 'Out-Mig Pop Extrapolation'!$CG62)</f>
        <v>0</v>
      </c>
      <c r="K62" s="202">
        <f>'Python Migration Matrix'!K62 * ('Out-Mig Pop Extrapolation'!$CH62 / 'Out-Mig Pop Extrapolation'!$CG62)</f>
        <v>300.46769155883663</v>
      </c>
      <c r="L62" s="202">
        <f>'Python Migration Matrix'!L62 * ('Out-Mig Pop Extrapolation'!$CH62 / 'Out-Mig Pop Extrapolation'!$CG62)</f>
        <v>30.046769155883666</v>
      </c>
      <c r="M62" s="202">
        <f>'Python Migration Matrix'!M62 * ('Out-Mig Pop Extrapolation'!$CH62 / 'Out-Mig Pop Extrapolation'!$CG62)</f>
        <v>10.015589718627888</v>
      </c>
      <c r="N62" s="202">
        <f>'Python Migration Matrix'!N62 * ('Out-Mig Pop Extrapolation'!$CH62 / 'Out-Mig Pop Extrapolation'!$CG62)</f>
        <v>0</v>
      </c>
      <c r="O62" s="202">
        <f>'Python Migration Matrix'!O62 * ('Out-Mig Pop Extrapolation'!$CH62 / 'Out-Mig Pop Extrapolation'!$CG62)</f>
        <v>731.13804945983588</v>
      </c>
      <c r="P62" s="202">
        <f>'Python Migration Matrix'!P62 * ('Out-Mig Pop Extrapolation'!$CH62 / 'Out-Mig Pop Extrapolation'!$CG62)</f>
        <v>130.20266634216256</v>
      </c>
      <c r="Q62" s="202">
        <f>'Python Migration Matrix'!Q62 * ('Out-Mig Pop Extrapolation'!$CH62 / 'Out-Mig Pop Extrapolation'!$CG62)</f>
        <v>140.21825606079042</v>
      </c>
      <c r="R62" s="202">
        <f>'Python Migration Matrix'!R62 * ('Out-Mig Pop Extrapolation'!$CH62 / 'Out-Mig Pop Extrapolation'!$CG62)</f>
        <v>270.42092240295295</v>
      </c>
      <c r="S62" s="202">
        <f>'Python Migration Matrix'!S62 * ('Out-Mig Pop Extrapolation'!$CH62 / 'Out-Mig Pop Extrapolation'!$CG62)</f>
        <v>0</v>
      </c>
      <c r="T62" s="202">
        <f>'Python Migration Matrix'!T62 * ('Out-Mig Pop Extrapolation'!$CH62 / 'Out-Mig Pop Extrapolation'!$CG62)</f>
        <v>0</v>
      </c>
      <c r="U62" s="202">
        <f>'Python Migration Matrix'!U62 * ('Out-Mig Pop Extrapolation'!$CH62 / 'Out-Mig Pop Extrapolation'!$CG62)</f>
        <v>60.093538311767333</v>
      </c>
      <c r="V62" s="202">
        <f>'Python Migration Matrix'!V62 * ('Out-Mig Pop Extrapolation'!$CH62 / 'Out-Mig Pop Extrapolation'!$CG62)</f>
        <v>1021.5901513000446</v>
      </c>
      <c r="W62" s="202">
        <f>'Python Migration Matrix'!W62 * ('Out-Mig Pop Extrapolation'!$CH62 / 'Out-Mig Pop Extrapolation'!$CG62)</f>
        <v>90.140307467650999</v>
      </c>
      <c r="X62" s="202">
        <f>'Python Migration Matrix'!X62 * ('Out-Mig Pop Extrapolation'!$CH62 / 'Out-Mig Pop Extrapolation'!$CG62)</f>
        <v>10.015589718627888</v>
      </c>
      <c r="Y62" s="202">
        <f>'Python Migration Matrix'!Y62 * ('Out-Mig Pop Extrapolation'!$CH62 / 'Out-Mig Pop Extrapolation'!$CG62)</f>
        <v>10.015589718627888</v>
      </c>
      <c r="Z62" s="202">
        <f>'Python Migration Matrix'!Z62 * ('Out-Mig Pop Extrapolation'!$CH62 / 'Out-Mig Pop Extrapolation'!$CG62)</f>
        <v>0</v>
      </c>
      <c r="AA62" s="202">
        <f>'Python Migration Matrix'!AA62 * ('Out-Mig Pop Extrapolation'!$CH62 / 'Out-Mig Pop Extrapolation'!$CG62)</f>
        <v>40.062358874511553</v>
      </c>
      <c r="AB62" s="202">
        <f>'Python Migration Matrix'!AB62 * ('Out-Mig Pop Extrapolation'!$CH62 / 'Out-Mig Pop Extrapolation'!$CG62)</f>
        <v>0</v>
      </c>
      <c r="AC62" s="202">
        <f>'Python Migration Matrix'!AC62 * ('Out-Mig Pop Extrapolation'!$CH62 / 'Out-Mig Pop Extrapolation'!$CG62)</f>
        <v>0</v>
      </c>
      <c r="AD62" s="202">
        <f>'Python Migration Matrix'!AD62 * ('Out-Mig Pop Extrapolation'!$CH62 / 'Out-Mig Pop Extrapolation'!$CG62)</f>
        <v>80.124717749023105</v>
      </c>
      <c r="AE62" s="202">
        <f>'Python Migration Matrix'!AE62 * ('Out-Mig Pop Extrapolation'!$CH62 / 'Out-Mig Pop Extrapolation'!$CG62)</f>
        <v>60.093538311767333</v>
      </c>
      <c r="AF62" s="202">
        <f>'Python Migration Matrix'!AF62 * ('Out-Mig Pop Extrapolation'!$CH62 / 'Out-Mig Pop Extrapolation'!$CG62)</f>
        <v>70.109128030395212</v>
      </c>
      <c r="AG62" s="202">
        <f>'Python Migration Matrix'!AG62 * ('Out-Mig Pop Extrapolation'!$CH62 / 'Out-Mig Pop Extrapolation'!$CG62)</f>
        <v>0</v>
      </c>
      <c r="AH62" s="202">
        <f>'Python Migration Matrix'!AH62 * ('Out-Mig Pop Extrapolation'!$CH62 / 'Out-Mig Pop Extrapolation'!$CG62)</f>
        <v>10.015589718627888</v>
      </c>
      <c r="AI62" s="202">
        <f>'Python Migration Matrix'!AI62 * ('Out-Mig Pop Extrapolation'!$CH62 / 'Out-Mig Pop Extrapolation'!$CG62)</f>
        <v>1101.7148690490676</v>
      </c>
      <c r="AJ62" s="202">
        <f>'Python Migration Matrix'!AJ62 * ('Out-Mig Pop Extrapolation'!$CH62 / 'Out-Mig Pop Extrapolation'!$CG62)</f>
        <v>20.031179437255776</v>
      </c>
      <c r="AK62" s="202">
        <f>'Python Migration Matrix'!AK62 * ('Out-Mig Pop Extrapolation'!$CH62 / 'Out-Mig Pop Extrapolation'!$CG62)</f>
        <v>50.077948593139439</v>
      </c>
      <c r="AL62" s="202">
        <f>'Python Migration Matrix'!AL62 * ('Out-Mig Pop Extrapolation'!$CH62 / 'Out-Mig Pop Extrapolation'!$CG62)</f>
        <v>220.34297380981354</v>
      </c>
      <c r="AM62" s="202">
        <f>'Python Migration Matrix'!AM62 * ('Out-Mig Pop Extrapolation'!$CH62 / 'Out-Mig Pop Extrapolation'!$CG62)</f>
        <v>60.093538311767333</v>
      </c>
      <c r="AN62" s="202">
        <f>'Python Migration Matrix'!AN62 * ('Out-Mig Pop Extrapolation'!$CH62 / 'Out-Mig Pop Extrapolation'!$CG62)</f>
        <v>440.68594761962709</v>
      </c>
      <c r="AO62" s="202">
        <f>'Python Migration Matrix'!AO62 * ('Out-Mig Pop Extrapolation'!$CH62 / 'Out-Mig Pop Extrapolation'!$CG62)</f>
        <v>0</v>
      </c>
      <c r="AP62" s="202">
        <f>'Python Migration Matrix'!AP62 * ('Out-Mig Pop Extrapolation'!$CH62 / 'Out-Mig Pop Extrapolation'!$CG62)</f>
        <v>470.73271677551077</v>
      </c>
      <c r="AQ62" s="202">
        <f>'Python Migration Matrix'!AQ62 * ('Out-Mig Pop Extrapolation'!$CH62 / 'Out-Mig Pop Extrapolation'!$CG62)</f>
        <v>40.062358874511553</v>
      </c>
      <c r="AR62" s="202">
        <f>'Python Migration Matrix'!AR62 * ('Out-Mig Pop Extrapolation'!$CH62 / 'Out-Mig Pop Extrapolation'!$CG62)</f>
        <v>0</v>
      </c>
      <c r="AS62" s="202">
        <f>'Python Migration Matrix'!AS62 * ('Out-Mig Pop Extrapolation'!$CH62 / 'Out-Mig Pop Extrapolation'!$CG62)</f>
        <v>0</v>
      </c>
      <c r="AT62" s="202">
        <f>'Python Migration Matrix'!AT62 * ('Out-Mig Pop Extrapolation'!$CH62 / 'Out-Mig Pop Extrapolation'!$CG62)</f>
        <v>120.18707662353467</v>
      </c>
      <c r="AU62" s="202">
        <f>'Python Migration Matrix'!AU62 * ('Out-Mig Pop Extrapolation'!$CH62 / 'Out-Mig Pop Extrapolation'!$CG62)</f>
        <v>10.015589718627888</v>
      </c>
      <c r="AV62" s="202">
        <f>'Python Migration Matrix'!AV62 * ('Out-Mig Pop Extrapolation'!$CH62 / 'Out-Mig Pop Extrapolation'!$CG62)</f>
        <v>0</v>
      </c>
      <c r="AW62" s="202">
        <f>'Python Migration Matrix'!AW62 * ('Out-Mig Pop Extrapolation'!$CH62 / 'Out-Mig Pop Extrapolation'!$CG62)</f>
        <v>90.140307467650999</v>
      </c>
      <c r="AX62" s="202">
        <f>'Python Migration Matrix'!AX62 * ('Out-Mig Pop Extrapolation'!$CH62 / 'Out-Mig Pop Extrapolation'!$CG62)</f>
        <v>80.124717749023105</v>
      </c>
      <c r="AY62" s="202">
        <f>'Python Migration Matrix'!AY62 * ('Out-Mig Pop Extrapolation'!$CH62 / 'Out-Mig Pop Extrapolation'!$CG62)</f>
        <v>0</v>
      </c>
      <c r="AZ62" s="202">
        <f>'Python Migration Matrix'!AZ62 * ('Out-Mig Pop Extrapolation'!$CH62 / 'Out-Mig Pop Extrapolation'!$CG62)</f>
        <v>30.046769155883666</v>
      </c>
      <c r="BA62" s="202">
        <f>'Python Migration Matrix'!BA62 * ('Out-Mig Pop Extrapolation'!$CH62 / 'Out-Mig Pop Extrapolation'!$CG62)</f>
        <v>0</v>
      </c>
      <c r="BB62" s="202">
        <f>'Python Migration Matrix'!BB62 * ('Out-Mig Pop Extrapolation'!$CH62 / 'Out-Mig Pop Extrapolation'!$CG62)</f>
        <v>60.093538311767333</v>
      </c>
      <c r="BC62" s="202">
        <f>'Python Migration Matrix'!BC62 * ('Out-Mig Pop Extrapolation'!$CH62 / 'Out-Mig Pop Extrapolation'!$CG62)</f>
        <v>140.21825606079042</v>
      </c>
      <c r="BD62" s="202">
        <f>'Python Migration Matrix'!BD62 * ('Out-Mig Pop Extrapolation'!$CH62 / 'Out-Mig Pop Extrapolation'!$CG62)</f>
        <v>110.17148690490677</v>
      </c>
      <c r="BE62" s="202">
        <f>'Python Migration Matrix'!BE62 * ('Out-Mig Pop Extrapolation'!$CH62 / 'Out-Mig Pop Extrapolation'!$CG62)</f>
        <v>160.24943549804621</v>
      </c>
      <c r="BF62" s="202">
        <f>'Python Migration Matrix'!BF62 * ('Out-Mig Pop Extrapolation'!$CH62 / 'Out-Mig Pop Extrapolation'!$CG62)</f>
        <v>0</v>
      </c>
      <c r="BG62" s="202">
        <f>'Python Migration Matrix'!BG62 * ('Out-Mig Pop Extrapolation'!$CH62 / 'Out-Mig Pop Extrapolation'!$CG62)</f>
        <v>570.88861396178959</v>
      </c>
      <c r="BH62" s="202">
        <f>'Python Migration Matrix'!BH62 * ('Out-Mig Pop Extrapolation'!$CH62 / 'Out-Mig Pop Extrapolation'!$CG62)</f>
        <v>50.077948593139439</v>
      </c>
      <c r="BI62" s="202">
        <f>'Python Migration Matrix'!BI62 * ('Out-Mig Pop Extrapolation'!$CH62 / 'Out-Mig Pop Extrapolation'!$CG62)</f>
        <v>90.140307467650999</v>
      </c>
      <c r="BJ62" s="202">
        <f>'Python Migration Matrix'!BJ62 * ('Out-Mig Pop Extrapolation'!$CH62 / 'Out-Mig Pop Extrapolation'!$CG62)</f>
        <v>0</v>
      </c>
      <c r="BK62" s="202">
        <f>'Python Migration Matrix'!BK62 * ('Out-Mig Pop Extrapolation'!$CH62 / 'Out-Mig Pop Extrapolation'!$CG62)</f>
        <v>2523.9286090942278</v>
      </c>
      <c r="BL62" s="202">
        <f>'Python Migration Matrix'!BL62 * ('Out-Mig Pop Extrapolation'!$CH62 / 'Out-Mig Pop Extrapolation'!$CG62)</f>
        <v>120.18707662353467</v>
      </c>
      <c r="BM62" s="202">
        <f>'Python Migration Matrix'!BM62 * ('Out-Mig Pop Extrapolation'!$CH62 / 'Out-Mig Pop Extrapolation'!$CG62)</f>
        <v>30.046769155883666</v>
      </c>
      <c r="BN62" s="202">
        <f>'Python Migration Matrix'!BN62 * ('Out-Mig Pop Extrapolation'!$CH62 / 'Out-Mig Pop Extrapolation'!$CG62)</f>
        <v>0</v>
      </c>
      <c r="BO62" s="202">
        <f>'Python Migration Matrix'!BO62 * ('Out-Mig Pop Extrapolation'!$CH62 / 'Out-Mig Pop Extrapolation'!$CG62)</f>
        <v>0</v>
      </c>
      <c r="BP62" s="202">
        <f>'Python Migration Matrix'!BP62 * ('Out-Mig Pop Extrapolation'!$CH62 / 'Out-Mig Pop Extrapolation'!$CG62)</f>
        <v>30.046769155883666</v>
      </c>
      <c r="BQ62" s="202">
        <f>'Python Migration Matrix'!BQ62 * ('Out-Mig Pop Extrapolation'!$CH62 / 'Out-Mig Pop Extrapolation'!$CG62)</f>
        <v>0</v>
      </c>
      <c r="BR62" s="202">
        <f>'Python Migration Matrix'!BR62 * ('Out-Mig Pop Extrapolation'!$CH62 / 'Out-Mig Pop Extrapolation'!$CG62)</f>
        <v>40.062358874511553</v>
      </c>
      <c r="BS62" s="202">
        <f>'Python Migration Matrix'!BS62 * ('Out-Mig Pop Extrapolation'!$CH62 / 'Out-Mig Pop Extrapolation'!$CG62)</f>
        <v>0</v>
      </c>
      <c r="BT62" s="202">
        <f>'Python Migration Matrix'!BT62 * ('Out-Mig Pop Extrapolation'!$CH62 / 'Out-Mig Pop Extrapolation'!$CG62)</f>
        <v>30.046769155883666</v>
      </c>
      <c r="BU62" s="202">
        <f>'Python Migration Matrix'!BU62 * ('Out-Mig Pop Extrapolation'!$CH62 / 'Out-Mig Pop Extrapolation'!$CG62)</f>
        <v>50.077948593139439</v>
      </c>
      <c r="BV62" s="202">
        <f>'Python Migration Matrix'!BV62 * ('Out-Mig Pop Extrapolation'!$CH62 / 'Out-Mig Pop Extrapolation'!$CG62)</f>
        <v>0</v>
      </c>
      <c r="BW62" s="202">
        <f>'Python Migration Matrix'!BW62 * ('Out-Mig Pop Extrapolation'!$CH62 / 'Out-Mig Pop Extrapolation'!$CG62)</f>
        <v>1622.5255344177178</v>
      </c>
      <c r="BX62" s="202">
        <f>'Python Migration Matrix'!BX62 * ('Out-Mig Pop Extrapolation'!$CH62 / 'Out-Mig Pop Extrapolation'!$CG62)</f>
        <v>671.04451114806852</v>
      </c>
      <c r="BY62" s="202">
        <f>'Python Migration Matrix'!BY62 * ('Out-Mig Pop Extrapolation'!$CH62 / 'Out-Mig Pop Extrapolation'!$CG62)</f>
        <v>1021.5901513000446</v>
      </c>
      <c r="BZ62" s="202">
        <f>'Python Migration Matrix'!BZ62 * ('Out-Mig Pop Extrapolation'!$CH62 / 'Out-Mig Pop Extrapolation'!$CG62)</f>
        <v>0</v>
      </c>
      <c r="CA62" s="202">
        <f>'Python Migration Matrix'!CA62 * ('Out-Mig Pop Extrapolation'!$CH62 / 'Out-Mig Pop Extrapolation'!$CG62)</f>
        <v>0</v>
      </c>
      <c r="CB62" s="202">
        <f>'Python Migration Matrix'!CB62 * ('Out-Mig Pop Extrapolation'!$CH62 / 'Out-Mig Pop Extrapolation'!$CG62)</f>
        <v>0</v>
      </c>
      <c r="CC62" s="202">
        <f>'Python Migration Matrix'!CC62 * ('Out-Mig Pop Extrapolation'!$CH62 / 'Out-Mig Pop Extrapolation'!$CG62)</f>
        <v>0</v>
      </c>
      <c r="CD62" s="202">
        <f>'Python Migration Matrix'!CD62 * ('Out-Mig Pop Extrapolation'!$CH62 / 'Out-Mig Pop Extrapolation'!$CG62)</f>
        <v>0</v>
      </c>
      <c r="CE62" s="202">
        <f>'Python Migration Matrix'!CE62 * ('Out-Mig Pop Extrapolation'!$CH62 / 'Out-Mig Pop Extrapolation'!$CG62)</f>
        <v>0</v>
      </c>
      <c r="CF62" s="202">
        <f>'Python Migration Matrix'!CF62 * ('Out-Mig Pop Extrapolation'!$CH62 / 'Out-Mig Pop Extrapolation'!$CG62)</f>
        <v>570.88861396178959</v>
      </c>
      <c r="CG62" s="202">
        <v>73959</v>
      </c>
      <c r="CH62" s="250">
        <v>740743</v>
      </c>
    </row>
    <row r="63" spans="1:86">
      <c r="A63" s="249" t="s">
        <v>2239</v>
      </c>
      <c r="B63" s="202">
        <f>'Python Migration Matrix'!B63 * ('Out-Mig Pop Extrapolation'!$CH63 / 'Out-Mig Pop Extrapolation'!$CG63)</f>
        <v>20.135179777600801</v>
      </c>
      <c r="C63" s="202">
        <f>'Python Migration Matrix'!C63 * ('Out-Mig Pop Extrapolation'!$CH63 / 'Out-Mig Pop Extrapolation'!$CG63)</f>
        <v>231.55456744240919</v>
      </c>
      <c r="D63" s="202">
        <f>'Python Migration Matrix'!D63 * ('Out-Mig Pop Extrapolation'!$CH63 / 'Out-Mig Pop Extrapolation'!$CG63)</f>
        <v>342.29805621921361</v>
      </c>
      <c r="E63" s="202">
        <f>'Python Migration Matrix'!E63 * ('Out-Mig Pop Extrapolation'!$CH63 / 'Out-Mig Pop Extrapolation'!$CG63)</f>
        <v>30.202769666401203</v>
      </c>
      <c r="F63" s="202">
        <f>'Python Migration Matrix'!F63 * ('Out-Mig Pop Extrapolation'!$CH63 / 'Out-Mig Pop Extrapolation'!$CG63)</f>
        <v>40.270359555201601</v>
      </c>
      <c r="G63" s="202">
        <f>'Python Migration Matrix'!G63 * ('Out-Mig Pop Extrapolation'!$CH63 / 'Out-Mig Pop Extrapolation'!$CG63)</f>
        <v>60.405539332802405</v>
      </c>
      <c r="H63" s="202">
        <f>'Python Migration Matrix'!H63 * ('Out-Mig Pop Extrapolation'!$CH63 / 'Out-Mig Pop Extrapolation'!$CG63)</f>
        <v>0</v>
      </c>
      <c r="I63" s="202">
        <f>'Python Migration Matrix'!I63 * ('Out-Mig Pop Extrapolation'!$CH63 / 'Out-Mig Pop Extrapolation'!$CG63)</f>
        <v>30.202769666401203</v>
      </c>
      <c r="J63" s="202">
        <f>'Python Migration Matrix'!J63 * ('Out-Mig Pop Extrapolation'!$CH63 / 'Out-Mig Pop Extrapolation'!$CG63)</f>
        <v>0</v>
      </c>
      <c r="K63" s="202">
        <f>'Python Migration Matrix'!K63 * ('Out-Mig Pop Extrapolation'!$CH63 / 'Out-Mig Pop Extrapolation'!$CG63)</f>
        <v>40.270359555201601</v>
      </c>
      <c r="L63" s="202">
        <f>'Python Migration Matrix'!L63 * ('Out-Mig Pop Extrapolation'!$CH63 / 'Out-Mig Pop Extrapolation'!$CG63)</f>
        <v>60.405539332802405</v>
      </c>
      <c r="M63" s="202">
        <f>'Python Migration Matrix'!M63 * ('Out-Mig Pop Extrapolation'!$CH63 / 'Out-Mig Pop Extrapolation'!$CG63)</f>
        <v>151.01384833200601</v>
      </c>
      <c r="N63" s="202">
        <f>'Python Migration Matrix'!N63 * ('Out-Mig Pop Extrapolation'!$CH63 / 'Out-Mig Pop Extrapolation'!$CG63)</f>
        <v>533.58226410642123</v>
      </c>
      <c r="O63" s="202">
        <f>'Python Migration Matrix'!O63 * ('Out-Mig Pop Extrapolation'!$CH63 / 'Out-Mig Pop Extrapolation'!$CG63)</f>
        <v>231.55456744240919</v>
      </c>
      <c r="P63" s="202">
        <f>'Python Migration Matrix'!P63 * ('Out-Mig Pop Extrapolation'!$CH63 / 'Out-Mig Pop Extrapolation'!$CG63)</f>
        <v>171.1490281096068</v>
      </c>
      <c r="Q63" s="202">
        <f>'Python Migration Matrix'!Q63 * ('Out-Mig Pop Extrapolation'!$CH63 / 'Out-Mig Pop Extrapolation'!$CG63)</f>
        <v>0</v>
      </c>
      <c r="R63" s="202">
        <f>'Python Migration Matrix'!R63 * ('Out-Mig Pop Extrapolation'!$CH63 / 'Out-Mig Pop Extrapolation'!$CG63)</f>
        <v>10.0675898888004</v>
      </c>
      <c r="S63" s="202">
        <f>'Python Migration Matrix'!S63 * ('Out-Mig Pop Extrapolation'!$CH63 / 'Out-Mig Pop Extrapolation'!$CG63)</f>
        <v>40.270359555201601</v>
      </c>
      <c r="T63" s="202">
        <f>'Python Migration Matrix'!T63 * ('Out-Mig Pop Extrapolation'!$CH63 / 'Out-Mig Pop Extrapolation'!$CG63)</f>
        <v>90.608308999203601</v>
      </c>
      <c r="U63" s="202">
        <f>'Python Migration Matrix'!U63 * ('Out-Mig Pop Extrapolation'!$CH63 / 'Out-Mig Pop Extrapolation'!$CG63)</f>
        <v>0</v>
      </c>
      <c r="V63" s="202">
        <f>'Python Migration Matrix'!V63 * ('Out-Mig Pop Extrapolation'!$CH63 / 'Out-Mig Pop Extrapolation'!$CG63)</f>
        <v>271.82492699761082</v>
      </c>
      <c r="W63" s="202">
        <f>'Python Migration Matrix'!W63 * ('Out-Mig Pop Extrapolation'!$CH63 / 'Out-Mig Pop Extrapolation'!$CG63)</f>
        <v>463.10913488481839</v>
      </c>
      <c r="X63" s="202">
        <f>'Python Migration Matrix'!X63 * ('Out-Mig Pop Extrapolation'!$CH63 / 'Out-Mig Pop Extrapolation'!$CG63)</f>
        <v>845.67755065923359</v>
      </c>
      <c r="Y63" s="202">
        <f>'Python Migration Matrix'!Y63 * ('Out-Mig Pop Extrapolation'!$CH63 / 'Out-Mig Pop Extrapolation'!$CG63)</f>
        <v>4238.4553431849681</v>
      </c>
      <c r="Z63" s="202">
        <f>'Python Migration Matrix'!Z63 * ('Out-Mig Pop Extrapolation'!$CH63 / 'Out-Mig Pop Extrapolation'!$CG63)</f>
        <v>684.59611243842721</v>
      </c>
      <c r="AA63" s="202">
        <f>'Python Migration Matrix'!AA63 * ('Out-Mig Pop Extrapolation'!$CH63 / 'Out-Mig Pop Extrapolation'!$CG63)</f>
        <v>0</v>
      </c>
      <c r="AB63" s="202">
        <f>'Python Migration Matrix'!AB63 * ('Out-Mig Pop Extrapolation'!$CH63 / 'Out-Mig Pop Extrapolation'!$CG63)</f>
        <v>0</v>
      </c>
      <c r="AC63" s="202">
        <f>'Python Migration Matrix'!AC63 * ('Out-Mig Pop Extrapolation'!$CH63 / 'Out-Mig Pop Extrapolation'!$CG63)</f>
        <v>30.202769666401203</v>
      </c>
      <c r="AD63" s="202">
        <f>'Python Migration Matrix'!AD63 * ('Out-Mig Pop Extrapolation'!$CH63 / 'Out-Mig Pop Extrapolation'!$CG63)</f>
        <v>10.0675898888004</v>
      </c>
      <c r="AE63" s="202">
        <f>'Python Migration Matrix'!AE63 * ('Out-Mig Pop Extrapolation'!$CH63 / 'Out-Mig Pop Extrapolation'!$CG63)</f>
        <v>624.19057310562482</v>
      </c>
      <c r="AF63" s="202">
        <f>'Python Migration Matrix'!AF63 * ('Out-Mig Pop Extrapolation'!$CH63 / 'Out-Mig Pop Extrapolation'!$CG63)</f>
        <v>10.0675898888004</v>
      </c>
      <c r="AG63" s="202">
        <f>'Python Migration Matrix'!AG63 * ('Out-Mig Pop Extrapolation'!$CH63 / 'Out-Mig Pop Extrapolation'!$CG63)</f>
        <v>0</v>
      </c>
      <c r="AH63" s="202">
        <f>'Python Migration Matrix'!AH63 * ('Out-Mig Pop Extrapolation'!$CH63 / 'Out-Mig Pop Extrapolation'!$CG63)</f>
        <v>100.675898888004</v>
      </c>
      <c r="AI63" s="202">
        <f>'Python Migration Matrix'!AI63 * ('Out-Mig Pop Extrapolation'!$CH63 / 'Out-Mig Pop Extrapolation'!$CG63)</f>
        <v>201.351797776008</v>
      </c>
      <c r="AJ63" s="202">
        <f>'Python Migration Matrix'!AJ63 * ('Out-Mig Pop Extrapolation'!$CH63 / 'Out-Mig Pop Extrapolation'!$CG63)</f>
        <v>382.5684157744152</v>
      </c>
      <c r="AK63" s="202">
        <f>'Python Migration Matrix'!AK63 * ('Out-Mig Pop Extrapolation'!$CH63 / 'Out-Mig Pop Extrapolation'!$CG63)</f>
        <v>362.4332359968144</v>
      </c>
      <c r="AL63" s="202">
        <f>'Python Migration Matrix'!AL63 * ('Out-Mig Pop Extrapolation'!$CH63 / 'Out-Mig Pop Extrapolation'!$CG63)</f>
        <v>151.01384833200601</v>
      </c>
      <c r="AM63" s="202">
        <f>'Python Migration Matrix'!AM63 * ('Out-Mig Pop Extrapolation'!$CH63 / 'Out-Mig Pop Extrapolation'!$CG63)</f>
        <v>916.15067988083638</v>
      </c>
      <c r="AN63" s="202">
        <f>'Python Migration Matrix'!AN63 * ('Out-Mig Pop Extrapolation'!$CH63 / 'Out-Mig Pop Extrapolation'!$CG63)</f>
        <v>372.5008258856148</v>
      </c>
      <c r="AO63" s="202">
        <f>'Python Migration Matrix'!AO63 * ('Out-Mig Pop Extrapolation'!$CH63 / 'Out-Mig Pop Extrapolation'!$CG63)</f>
        <v>0</v>
      </c>
      <c r="AP63" s="202">
        <f>'Python Migration Matrix'!AP63 * ('Out-Mig Pop Extrapolation'!$CH63 / 'Out-Mig Pop Extrapolation'!$CG63)</f>
        <v>0</v>
      </c>
      <c r="AQ63" s="202">
        <f>'Python Migration Matrix'!AQ63 * ('Out-Mig Pop Extrapolation'!$CH63 / 'Out-Mig Pop Extrapolation'!$CG63)</f>
        <v>90.608308999203601</v>
      </c>
      <c r="AR63" s="202">
        <f>'Python Migration Matrix'!AR63 * ('Out-Mig Pop Extrapolation'!$CH63 / 'Out-Mig Pop Extrapolation'!$CG63)</f>
        <v>140.94625844320561</v>
      </c>
      <c r="AS63" s="202">
        <f>'Python Migration Matrix'!AS63 * ('Out-Mig Pop Extrapolation'!$CH63 / 'Out-Mig Pop Extrapolation'!$CG63)</f>
        <v>0</v>
      </c>
      <c r="AT63" s="202">
        <f>'Python Migration Matrix'!AT63 * ('Out-Mig Pop Extrapolation'!$CH63 / 'Out-Mig Pop Extrapolation'!$CG63)</f>
        <v>412.7711854408164</v>
      </c>
      <c r="AU63" s="202">
        <f>'Python Migration Matrix'!AU63 * ('Out-Mig Pop Extrapolation'!$CH63 / 'Out-Mig Pop Extrapolation'!$CG63)</f>
        <v>191.2842078872076</v>
      </c>
      <c r="AV63" s="202">
        <f>'Python Migration Matrix'!AV63 * ('Out-Mig Pop Extrapolation'!$CH63 / 'Out-Mig Pop Extrapolation'!$CG63)</f>
        <v>2305.4780845352916</v>
      </c>
      <c r="AW63" s="202">
        <f>'Python Migration Matrix'!AW63 * ('Out-Mig Pop Extrapolation'!$CH63 / 'Out-Mig Pop Extrapolation'!$CG63)</f>
        <v>10.0675898888004</v>
      </c>
      <c r="AX63" s="202">
        <f>'Python Migration Matrix'!AX63 * ('Out-Mig Pop Extrapolation'!$CH63 / 'Out-Mig Pop Extrapolation'!$CG63)</f>
        <v>110.7434887768044</v>
      </c>
      <c r="AY63" s="202">
        <f>'Python Migration Matrix'!AY63 * ('Out-Mig Pop Extrapolation'!$CH63 / 'Out-Mig Pop Extrapolation'!$CG63)</f>
        <v>70.473129221602804</v>
      </c>
      <c r="AZ63" s="202">
        <f>'Python Migration Matrix'!AZ63 * ('Out-Mig Pop Extrapolation'!$CH63 / 'Out-Mig Pop Extrapolation'!$CG63)</f>
        <v>30.202769666401203</v>
      </c>
      <c r="BA63" s="202">
        <f>'Python Migration Matrix'!BA63 * ('Out-Mig Pop Extrapolation'!$CH63 / 'Out-Mig Pop Extrapolation'!$CG63)</f>
        <v>70.473129221602804</v>
      </c>
      <c r="BB63" s="202">
        <f>'Python Migration Matrix'!BB63 * ('Out-Mig Pop Extrapolation'!$CH63 / 'Out-Mig Pop Extrapolation'!$CG63)</f>
        <v>20.135179777600801</v>
      </c>
      <c r="BC63" s="202">
        <f>'Python Migration Matrix'!BC63 * ('Out-Mig Pop Extrapolation'!$CH63 / 'Out-Mig Pop Extrapolation'!$CG63)</f>
        <v>70.473129221602804</v>
      </c>
      <c r="BD63" s="202">
        <f>'Python Migration Matrix'!BD63 * ('Out-Mig Pop Extrapolation'!$CH63 / 'Out-Mig Pop Extrapolation'!$CG63)</f>
        <v>100.675898888004</v>
      </c>
      <c r="BE63" s="202">
        <f>'Python Migration Matrix'!BE63 * ('Out-Mig Pop Extrapolation'!$CH63 / 'Out-Mig Pop Extrapolation'!$CG63)</f>
        <v>312.09528655281241</v>
      </c>
      <c r="BF63" s="202">
        <f>'Python Migration Matrix'!BF63 * ('Out-Mig Pop Extrapolation'!$CH63 / 'Out-Mig Pop Extrapolation'!$CG63)</f>
        <v>0</v>
      </c>
      <c r="BG63" s="202">
        <f>'Python Migration Matrix'!BG63 * ('Out-Mig Pop Extrapolation'!$CH63 / 'Out-Mig Pop Extrapolation'!$CG63)</f>
        <v>130.87866855440521</v>
      </c>
      <c r="BH63" s="202">
        <f>'Python Migration Matrix'!BH63 * ('Out-Mig Pop Extrapolation'!$CH63 / 'Out-Mig Pop Extrapolation'!$CG63)</f>
        <v>0</v>
      </c>
      <c r="BI63" s="202">
        <f>'Python Migration Matrix'!BI63 * ('Out-Mig Pop Extrapolation'!$CH63 / 'Out-Mig Pop Extrapolation'!$CG63)</f>
        <v>20.135179777600801</v>
      </c>
      <c r="BJ63" s="202">
        <f>'Python Migration Matrix'!BJ63 * ('Out-Mig Pop Extrapolation'!$CH63 / 'Out-Mig Pop Extrapolation'!$CG63)</f>
        <v>10.0675898888004</v>
      </c>
      <c r="BK63" s="202">
        <f>'Python Migration Matrix'!BK63 * ('Out-Mig Pop Extrapolation'!$CH63 / 'Out-Mig Pop Extrapolation'!$CG63)</f>
        <v>0</v>
      </c>
      <c r="BL63" s="202">
        <f>'Python Migration Matrix'!BL63 * ('Out-Mig Pop Extrapolation'!$CH63 / 'Out-Mig Pop Extrapolation'!$CG63)</f>
        <v>12352.932793558091</v>
      </c>
      <c r="BM63" s="202">
        <f>'Python Migration Matrix'!BM63 * ('Out-Mig Pop Extrapolation'!$CH63 / 'Out-Mig Pop Extrapolation'!$CG63)</f>
        <v>0</v>
      </c>
      <c r="BN63" s="202">
        <f>'Python Migration Matrix'!BN63 * ('Out-Mig Pop Extrapolation'!$CH63 / 'Out-Mig Pop Extrapolation'!$CG63)</f>
        <v>4963.3218151785977</v>
      </c>
      <c r="BO63" s="202">
        <f>'Python Migration Matrix'!BO63 * ('Out-Mig Pop Extrapolation'!$CH63 / 'Out-Mig Pop Extrapolation'!$CG63)</f>
        <v>40.270359555201601</v>
      </c>
      <c r="BP63" s="202">
        <f>'Python Migration Matrix'!BP63 * ('Out-Mig Pop Extrapolation'!$CH63 / 'Out-Mig Pop Extrapolation'!$CG63)</f>
        <v>151.01384833200601</v>
      </c>
      <c r="BQ63" s="202">
        <f>'Python Migration Matrix'!BQ63 * ('Out-Mig Pop Extrapolation'!$CH63 / 'Out-Mig Pop Extrapolation'!$CG63)</f>
        <v>251.68974722001002</v>
      </c>
      <c r="BR63" s="202">
        <f>'Python Migration Matrix'!BR63 * ('Out-Mig Pop Extrapolation'!$CH63 / 'Out-Mig Pop Extrapolation'!$CG63)</f>
        <v>60.405539332802405</v>
      </c>
      <c r="BS63" s="202">
        <f>'Python Migration Matrix'!BS63 * ('Out-Mig Pop Extrapolation'!$CH63 / 'Out-Mig Pop Extrapolation'!$CG63)</f>
        <v>10.0675898888004</v>
      </c>
      <c r="BT63" s="202">
        <f>'Python Migration Matrix'!BT63 * ('Out-Mig Pop Extrapolation'!$CH63 / 'Out-Mig Pop Extrapolation'!$CG63)</f>
        <v>0</v>
      </c>
      <c r="BU63" s="202">
        <f>'Python Migration Matrix'!BU63 * ('Out-Mig Pop Extrapolation'!$CH63 / 'Out-Mig Pop Extrapolation'!$CG63)</f>
        <v>130.87866855440521</v>
      </c>
      <c r="BV63" s="202">
        <f>'Python Migration Matrix'!BV63 * ('Out-Mig Pop Extrapolation'!$CH63 / 'Out-Mig Pop Extrapolation'!$CG63)</f>
        <v>1167.8404271008465</v>
      </c>
      <c r="BW63" s="202">
        <f>'Python Migration Matrix'!BW63 * ('Out-Mig Pop Extrapolation'!$CH63 / 'Out-Mig Pop Extrapolation'!$CG63)</f>
        <v>634.25816299442522</v>
      </c>
      <c r="BX63" s="202">
        <f>'Python Migration Matrix'!BX63 * ('Out-Mig Pop Extrapolation'!$CH63 / 'Out-Mig Pop Extrapolation'!$CG63)</f>
        <v>191.2842078872076</v>
      </c>
      <c r="BY63" s="202">
        <f>'Python Migration Matrix'!BY63 * ('Out-Mig Pop Extrapolation'!$CH63 / 'Out-Mig Pop Extrapolation'!$CG63)</f>
        <v>624.19057310562482</v>
      </c>
      <c r="BZ63" s="202">
        <f>'Python Migration Matrix'!BZ63 * ('Out-Mig Pop Extrapolation'!$CH63 / 'Out-Mig Pop Extrapolation'!$CG63)</f>
        <v>0</v>
      </c>
      <c r="CA63" s="202">
        <f>'Python Migration Matrix'!CA63 * ('Out-Mig Pop Extrapolation'!$CH63 / 'Out-Mig Pop Extrapolation'!$CG63)</f>
        <v>20.135179777600801</v>
      </c>
      <c r="CB63" s="202">
        <f>'Python Migration Matrix'!CB63 * ('Out-Mig Pop Extrapolation'!$CH63 / 'Out-Mig Pop Extrapolation'!$CG63)</f>
        <v>0</v>
      </c>
      <c r="CC63" s="202">
        <f>'Python Migration Matrix'!CC63 * ('Out-Mig Pop Extrapolation'!$CH63 / 'Out-Mig Pop Extrapolation'!$CG63)</f>
        <v>6060.6891130578406</v>
      </c>
      <c r="CD63" s="202">
        <f>'Python Migration Matrix'!CD63 * ('Out-Mig Pop Extrapolation'!$CH63 / 'Out-Mig Pop Extrapolation'!$CG63)</f>
        <v>0</v>
      </c>
      <c r="CE63" s="202">
        <f>'Python Migration Matrix'!CE63 * ('Out-Mig Pop Extrapolation'!$CH63 / 'Out-Mig Pop Extrapolation'!$CG63)</f>
        <v>211.4193876648084</v>
      </c>
      <c r="CF63" s="202">
        <f>'Python Migration Matrix'!CF63 * ('Out-Mig Pop Extrapolation'!$CH63 / 'Out-Mig Pop Extrapolation'!$CG63)</f>
        <v>3010.2093767513197</v>
      </c>
      <c r="CG63" s="202">
        <v>135612</v>
      </c>
      <c r="CH63" s="205">
        <v>1365286</v>
      </c>
    </row>
    <row r="64" spans="1:86">
      <c r="A64" s="166" t="s">
        <v>2240</v>
      </c>
      <c r="B64" s="202">
        <f>'Python Migration Matrix'!B64 * ('Out-Mig Pop Extrapolation'!$CH64 / 'Out-Mig Pop Extrapolation'!$CG64)</f>
        <v>0</v>
      </c>
      <c r="C64" s="202">
        <f>'Python Migration Matrix'!C64 * ('Out-Mig Pop Extrapolation'!$CH64 / 'Out-Mig Pop Extrapolation'!$CG64)</f>
        <v>185.91413932305144</v>
      </c>
      <c r="D64" s="202">
        <f>'Python Migration Matrix'!D64 * ('Out-Mig Pop Extrapolation'!$CH64 / 'Out-Mig Pop Extrapolation'!$CG64)</f>
        <v>113.61419625297589</v>
      </c>
      <c r="E64" s="202">
        <f>'Python Migration Matrix'!E64 * ('Out-Mig Pop Extrapolation'!$CH64 / 'Out-Mig Pop Extrapolation'!$CG64)</f>
        <v>0</v>
      </c>
      <c r="F64" s="202">
        <f>'Python Migration Matrix'!F64 * ('Out-Mig Pop Extrapolation'!$CH64 / 'Out-Mig Pop Extrapolation'!$CG64)</f>
        <v>92.957069661525722</v>
      </c>
      <c r="G64" s="202">
        <f>'Python Migration Matrix'!G64 * ('Out-Mig Pop Extrapolation'!$CH64 / 'Out-Mig Pop Extrapolation'!$CG64)</f>
        <v>0</v>
      </c>
      <c r="H64" s="202">
        <f>'Python Migration Matrix'!H64 * ('Out-Mig Pop Extrapolation'!$CH64 / 'Out-Mig Pop Extrapolation'!$CG64)</f>
        <v>0</v>
      </c>
      <c r="I64" s="202">
        <f>'Python Migration Matrix'!I64 * ('Out-Mig Pop Extrapolation'!$CH64 / 'Out-Mig Pop Extrapolation'!$CG64)</f>
        <v>20.657126591450162</v>
      </c>
      <c r="J64" s="202">
        <f>'Python Migration Matrix'!J64 * ('Out-Mig Pop Extrapolation'!$CH64 / 'Out-Mig Pop Extrapolation'!$CG64)</f>
        <v>0</v>
      </c>
      <c r="K64" s="202">
        <f>'Python Migration Matrix'!K64 * ('Out-Mig Pop Extrapolation'!$CH64 / 'Out-Mig Pop Extrapolation'!$CG64)</f>
        <v>41.314253182900323</v>
      </c>
      <c r="L64" s="202">
        <f>'Python Migration Matrix'!L64 * ('Out-Mig Pop Extrapolation'!$CH64 / 'Out-Mig Pop Extrapolation'!$CG64)</f>
        <v>0</v>
      </c>
      <c r="M64" s="202">
        <f>'Python Migration Matrix'!M64 * ('Out-Mig Pop Extrapolation'!$CH64 / 'Out-Mig Pop Extrapolation'!$CG64)</f>
        <v>237.55695580167685</v>
      </c>
      <c r="N64" s="202">
        <f>'Python Migration Matrix'!N64 * ('Out-Mig Pop Extrapolation'!$CH64 / 'Out-Mig Pop Extrapolation'!$CG64)</f>
        <v>10.328563295725081</v>
      </c>
      <c r="O64" s="202">
        <f>'Python Migration Matrix'!O64 * ('Out-Mig Pop Extrapolation'!$CH64 / 'Out-Mig Pop Extrapolation'!$CG64)</f>
        <v>237.55695580167685</v>
      </c>
      <c r="P64" s="202">
        <f>'Python Migration Matrix'!P64 * ('Out-Mig Pop Extrapolation'!$CH64 / 'Out-Mig Pop Extrapolation'!$CG64)</f>
        <v>10.328563295725081</v>
      </c>
      <c r="Q64" s="202">
        <f>'Python Migration Matrix'!Q64 * ('Out-Mig Pop Extrapolation'!$CH64 / 'Out-Mig Pop Extrapolation'!$CG64)</f>
        <v>30.985689887175241</v>
      </c>
      <c r="R64" s="202">
        <f>'Python Migration Matrix'!R64 * ('Out-Mig Pop Extrapolation'!$CH64 / 'Out-Mig Pop Extrapolation'!$CG64)</f>
        <v>0</v>
      </c>
      <c r="S64" s="202">
        <f>'Python Migration Matrix'!S64 * ('Out-Mig Pop Extrapolation'!$CH64 / 'Out-Mig Pop Extrapolation'!$CG64)</f>
        <v>10.328563295725081</v>
      </c>
      <c r="T64" s="202">
        <f>'Python Migration Matrix'!T64 * ('Out-Mig Pop Extrapolation'!$CH64 / 'Out-Mig Pop Extrapolation'!$CG64)</f>
        <v>0</v>
      </c>
      <c r="U64" s="202">
        <f>'Python Migration Matrix'!U64 * ('Out-Mig Pop Extrapolation'!$CH64 / 'Out-Mig Pop Extrapolation'!$CG64)</f>
        <v>0</v>
      </c>
      <c r="V64" s="202">
        <f>'Python Migration Matrix'!V64 * ('Out-Mig Pop Extrapolation'!$CH64 / 'Out-Mig Pop Extrapolation'!$CG64)</f>
        <v>671.35661422213025</v>
      </c>
      <c r="W64" s="202">
        <f>'Python Migration Matrix'!W64 * ('Out-Mig Pop Extrapolation'!$CH64 / 'Out-Mig Pop Extrapolation'!$CG64)</f>
        <v>919.24213331953217</v>
      </c>
      <c r="X64" s="202">
        <f>'Python Migration Matrix'!X64 * ('Out-Mig Pop Extrapolation'!$CH64 / 'Out-Mig Pop Extrapolation'!$CG64)</f>
        <v>72.299943070075571</v>
      </c>
      <c r="Y64" s="202">
        <f>'Python Migration Matrix'!Y64 * ('Out-Mig Pop Extrapolation'!$CH64 / 'Out-Mig Pop Extrapolation'!$CG64)</f>
        <v>175.58557602732637</v>
      </c>
      <c r="Z64" s="202">
        <f>'Python Migration Matrix'!Z64 * ('Out-Mig Pop Extrapolation'!$CH64 / 'Out-Mig Pop Extrapolation'!$CG64)</f>
        <v>134.27132284442604</v>
      </c>
      <c r="AA64" s="202">
        <f>'Python Migration Matrix'!AA64 * ('Out-Mig Pop Extrapolation'!$CH64 / 'Out-Mig Pop Extrapolation'!$CG64)</f>
        <v>92.957069661525722</v>
      </c>
      <c r="AB64" s="202">
        <f>'Python Migration Matrix'!AB64 * ('Out-Mig Pop Extrapolation'!$CH64 / 'Out-Mig Pop Extrapolation'!$CG64)</f>
        <v>0</v>
      </c>
      <c r="AC64" s="202">
        <f>'Python Migration Matrix'!AC64 * ('Out-Mig Pop Extrapolation'!$CH64 / 'Out-Mig Pop Extrapolation'!$CG64)</f>
        <v>0</v>
      </c>
      <c r="AD64" s="202">
        <f>'Python Migration Matrix'!AD64 * ('Out-Mig Pop Extrapolation'!$CH64 / 'Out-Mig Pop Extrapolation'!$CG64)</f>
        <v>20.657126591450162</v>
      </c>
      <c r="AE64" s="202">
        <f>'Python Migration Matrix'!AE64 * ('Out-Mig Pop Extrapolation'!$CH64 / 'Out-Mig Pop Extrapolation'!$CG64)</f>
        <v>61.971379774350481</v>
      </c>
      <c r="AF64" s="202">
        <f>'Python Migration Matrix'!AF64 * ('Out-Mig Pop Extrapolation'!$CH64 / 'Out-Mig Pop Extrapolation'!$CG64)</f>
        <v>0</v>
      </c>
      <c r="AG64" s="202">
        <f>'Python Migration Matrix'!AG64 * ('Out-Mig Pop Extrapolation'!$CH64 / 'Out-Mig Pop Extrapolation'!$CG64)</f>
        <v>0</v>
      </c>
      <c r="AH64" s="202">
        <f>'Python Migration Matrix'!AH64 * ('Out-Mig Pop Extrapolation'!$CH64 / 'Out-Mig Pop Extrapolation'!$CG64)</f>
        <v>0</v>
      </c>
      <c r="AI64" s="202">
        <f>'Python Migration Matrix'!AI64 * ('Out-Mig Pop Extrapolation'!$CH64 / 'Out-Mig Pop Extrapolation'!$CG64)</f>
        <v>92.957069661525722</v>
      </c>
      <c r="AJ64" s="202">
        <f>'Python Migration Matrix'!AJ64 * ('Out-Mig Pop Extrapolation'!$CH64 / 'Out-Mig Pop Extrapolation'!$CG64)</f>
        <v>92.957069661525722</v>
      </c>
      <c r="AK64" s="202">
        <f>'Python Migration Matrix'!AK64 * ('Out-Mig Pop Extrapolation'!$CH64 / 'Out-Mig Pop Extrapolation'!$CG64)</f>
        <v>51.642816478625406</v>
      </c>
      <c r="AL64" s="202">
        <f>'Python Migration Matrix'!AL64 * ('Out-Mig Pop Extrapolation'!$CH64 / 'Out-Mig Pop Extrapolation'!$CG64)</f>
        <v>1043.1848928682332</v>
      </c>
      <c r="AM64" s="202">
        <f>'Python Migration Matrix'!AM64 * ('Out-Mig Pop Extrapolation'!$CH64 / 'Out-Mig Pop Extrapolation'!$CG64)</f>
        <v>0</v>
      </c>
      <c r="AN64" s="202">
        <f>'Python Migration Matrix'!AN64 * ('Out-Mig Pop Extrapolation'!$CH64 / 'Out-Mig Pop Extrapolation'!$CG64)</f>
        <v>196.24270261877655</v>
      </c>
      <c r="AO64" s="202">
        <f>'Python Migration Matrix'!AO64 * ('Out-Mig Pop Extrapolation'!$CH64 / 'Out-Mig Pop Extrapolation'!$CG64)</f>
        <v>0</v>
      </c>
      <c r="AP64" s="202">
        <f>'Python Migration Matrix'!AP64 * ('Out-Mig Pop Extrapolation'!$CH64 / 'Out-Mig Pop Extrapolation'!$CG64)</f>
        <v>41.314253182900323</v>
      </c>
      <c r="AQ64" s="202">
        <f>'Python Migration Matrix'!AQ64 * ('Out-Mig Pop Extrapolation'!$CH64 / 'Out-Mig Pop Extrapolation'!$CG64)</f>
        <v>0</v>
      </c>
      <c r="AR64" s="202">
        <f>'Python Migration Matrix'!AR64 * ('Out-Mig Pop Extrapolation'!$CH64 / 'Out-Mig Pop Extrapolation'!$CG64)</f>
        <v>51.642816478625406</v>
      </c>
      <c r="AS64" s="202">
        <f>'Python Migration Matrix'!AS64 * ('Out-Mig Pop Extrapolation'!$CH64 / 'Out-Mig Pop Extrapolation'!$CG64)</f>
        <v>0</v>
      </c>
      <c r="AT64" s="202">
        <f>'Python Migration Matrix'!AT64 * ('Out-Mig Pop Extrapolation'!$CH64 / 'Out-Mig Pop Extrapolation'!$CG64)</f>
        <v>103.28563295725081</v>
      </c>
      <c r="AU64" s="202">
        <f>'Python Migration Matrix'!AU64 * ('Out-Mig Pop Extrapolation'!$CH64 / 'Out-Mig Pop Extrapolation'!$CG64)</f>
        <v>41.314253182900323</v>
      </c>
      <c r="AV64" s="202">
        <f>'Python Migration Matrix'!AV64 * ('Out-Mig Pop Extrapolation'!$CH64 / 'Out-Mig Pop Extrapolation'!$CG64)</f>
        <v>10.328563295725081</v>
      </c>
      <c r="AW64" s="202">
        <f>'Python Migration Matrix'!AW64 * ('Out-Mig Pop Extrapolation'!$CH64 / 'Out-Mig Pop Extrapolation'!$CG64)</f>
        <v>10.328563295725081</v>
      </c>
      <c r="AX64" s="202">
        <f>'Python Migration Matrix'!AX64 * ('Out-Mig Pop Extrapolation'!$CH64 / 'Out-Mig Pop Extrapolation'!$CG64)</f>
        <v>10.328563295725081</v>
      </c>
      <c r="AY64" s="202">
        <f>'Python Migration Matrix'!AY64 * ('Out-Mig Pop Extrapolation'!$CH64 / 'Out-Mig Pop Extrapolation'!$CG64)</f>
        <v>0</v>
      </c>
      <c r="AZ64" s="202">
        <f>'Python Migration Matrix'!AZ64 * ('Out-Mig Pop Extrapolation'!$CH64 / 'Out-Mig Pop Extrapolation'!$CG64)</f>
        <v>0</v>
      </c>
      <c r="BA64" s="202">
        <f>'Python Migration Matrix'!BA64 * ('Out-Mig Pop Extrapolation'!$CH64 / 'Out-Mig Pop Extrapolation'!$CG64)</f>
        <v>0</v>
      </c>
      <c r="BB64" s="202">
        <f>'Python Migration Matrix'!BB64 * ('Out-Mig Pop Extrapolation'!$CH64 / 'Out-Mig Pop Extrapolation'!$CG64)</f>
        <v>20.657126591450162</v>
      </c>
      <c r="BC64" s="202">
        <f>'Python Migration Matrix'!BC64 * ('Out-Mig Pop Extrapolation'!$CH64 / 'Out-Mig Pop Extrapolation'!$CG64)</f>
        <v>123.94275954870096</v>
      </c>
      <c r="BD64" s="202">
        <f>'Python Migration Matrix'!BD64 * ('Out-Mig Pop Extrapolation'!$CH64 / 'Out-Mig Pop Extrapolation'!$CG64)</f>
        <v>0</v>
      </c>
      <c r="BE64" s="202">
        <f>'Python Migration Matrix'!BE64 * ('Out-Mig Pop Extrapolation'!$CH64 / 'Out-Mig Pop Extrapolation'!$CG64)</f>
        <v>154.92844943587622</v>
      </c>
      <c r="BF64" s="202">
        <f>'Python Migration Matrix'!BF64 * ('Out-Mig Pop Extrapolation'!$CH64 / 'Out-Mig Pop Extrapolation'!$CG64)</f>
        <v>0</v>
      </c>
      <c r="BG64" s="202">
        <f>'Python Migration Matrix'!BG64 * ('Out-Mig Pop Extrapolation'!$CH64 / 'Out-Mig Pop Extrapolation'!$CG64)</f>
        <v>154.92844943587622</v>
      </c>
      <c r="BH64" s="202">
        <f>'Python Migration Matrix'!BH64 * ('Out-Mig Pop Extrapolation'!$CH64 / 'Out-Mig Pop Extrapolation'!$CG64)</f>
        <v>20.657126591450162</v>
      </c>
      <c r="BI64" s="202">
        <f>'Python Migration Matrix'!BI64 * ('Out-Mig Pop Extrapolation'!$CH64 / 'Out-Mig Pop Extrapolation'!$CG64)</f>
        <v>30.985689887175241</v>
      </c>
      <c r="BJ64" s="202">
        <f>'Python Migration Matrix'!BJ64 * ('Out-Mig Pop Extrapolation'!$CH64 / 'Out-Mig Pop Extrapolation'!$CG64)</f>
        <v>0</v>
      </c>
      <c r="BK64" s="202">
        <f>'Python Migration Matrix'!BK64 * ('Out-Mig Pop Extrapolation'!$CH64 / 'Out-Mig Pop Extrapolation'!$CG64)</f>
        <v>0</v>
      </c>
      <c r="BL64" s="202">
        <f>'Python Migration Matrix'!BL64 * ('Out-Mig Pop Extrapolation'!$CH64 / 'Out-Mig Pop Extrapolation'!$CG64)</f>
        <v>10.328563295725081</v>
      </c>
      <c r="BM64" s="202">
        <f>'Python Migration Matrix'!BM64 * ('Out-Mig Pop Extrapolation'!$CH64 / 'Out-Mig Pop Extrapolation'!$CG64)</f>
        <v>2045.0555325535661</v>
      </c>
      <c r="BN64" s="202">
        <f>'Python Migration Matrix'!BN64 * ('Out-Mig Pop Extrapolation'!$CH64 / 'Out-Mig Pop Extrapolation'!$CG64)</f>
        <v>0</v>
      </c>
      <c r="BO64" s="202">
        <f>'Python Migration Matrix'!BO64 * ('Out-Mig Pop Extrapolation'!$CH64 / 'Out-Mig Pop Extrapolation'!$CG64)</f>
        <v>0</v>
      </c>
      <c r="BP64" s="202">
        <f>'Python Migration Matrix'!BP64 * ('Out-Mig Pop Extrapolation'!$CH64 / 'Out-Mig Pop Extrapolation'!$CG64)</f>
        <v>227.22839250595177</v>
      </c>
      <c r="BQ64" s="202">
        <f>'Python Migration Matrix'!BQ64 * ('Out-Mig Pop Extrapolation'!$CH64 / 'Out-Mig Pop Extrapolation'!$CG64)</f>
        <v>113.61419625297589</v>
      </c>
      <c r="BR64" s="202">
        <f>'Python Migration Matrix'!BR64 * ('Out-Mig Pop Extrapolation'!$CH64 / 'Out-Mig Pop Extrapolation'!$CG64)</f>
        <v>0</v>
      </c>
      <c r="BS64" s="202">
        <f>'Python Migration Matrix'!BS64 * ('Out-Mig Pop Extrapolation'!$CH64 / 'Out-Mig Pop Extrapolation'!$CG64)</f>
        <v>0</v>
      </c>
      <c r="BT64" s="202">
        <f>'Python Migration Matrix'!BT64 * ('Out-Mig Pop Extrapolation'!$CH64 / 'Out-Mig Pop Extrapolation'!$CG64)</f>
        <v>61.971379774350481</v>
      </c>
      <c r="BU64" s="202">
        <f>'Python Migration Matrix'!BU64 * ('Out-Mig Pop Extrapolation'!$CH64 / 'Out-Mig Pop Extrapolation'!$CG64)</f>
        <v>10.328563295725081</v>
      </c>
      <c r="BV64" s="202">
        <f>'Python Migration Matrix'!BV64 * ('Out-Mig Pop Extrapolation'!$CH64 / 'Out-Mig Pop Extrapolation'!$CG64)</f>
        <v>0</v>
      </c>
      <c r="BW64" s="202">
        <f>'Python Migration Matrix'!BW64 * ('Out-Mig Pop Extrapolation'!$CH64 / 'Out-Mig Pop Extrapolation'!$CG64)</f>
        <v>650.6994876306801</v>
      </c>
      <c r="BX64" s="202">
        <f>'Python Migration Matrix'!BX64 * ('Out-Mig Pop Extrapolation'!$CH64 / 'Out-Mig Pop Extrapolation'!$CG64)</f>
        <v>588.72810785632964</v>
      </c>
      <c r="BY64" s="202">
        <f>'Python Migration Matrix'!BY64 * ('Out-Mig Pop Extrapolation'!$CH64 / 'Out-Mig Pop Extrapolation'!$CG64)</f>
        <v>681.68517751785532</v>
      </c>
      <c r="BZ64" s="202">
        <f>'Python Migration Matrix'!BZ64 * ('Out-Mig Pop Extrapolation'!$CH64 / 'Out-Mig Pop Extrapolation'!$CG64)</f>
        <v>0</v>
      </c>
      <c r="CA64" s="202">
        <f>'Python Migration Matrix'!CA64 * ('Out-Mig Pop Extrapolation'!$CH64 / 'Out-Mig Pop Extrapolation'!$CG64)</f>
        <v>0</v>
      </c>
      <c r="CB64" s="202">
        <f>'Python Migration Matrix'!CB64 * ('Out-Mig Pop Extrapolation'!$CH64 / 'Out-Mig Pop Extrapolation'!$CG64)</f>
        <v>0</v>
      </c>
      <c r="CC64" s="202">
        <f>'Python Migration Matrix'!CC64 * ('Out-Mig Pop Extrapolation'!$CH64 / 'Out-Mig Pop Extrapolation'!$CG64)</f>
        <v>0</v>
      </c>
      <c r="CD64" s="202">
        <f>'Python Migration Matrix'!CD64 * ('Out-Mig Pop Extrapolation'!$CH64 / 'Out-Mig Pop Extrapolation'!$CG64)</f>
        <v>0</v>
      </c>
      <c r="CE64" s="202">
        <f>'Python Migration Matrix'!CE64 * ('Out-Mig Pop Extrapolation'!$CH64 / 'Out-Mig Pop Extrapolation'!$CG64)</f>
        <v>30.985689887175241</v>
      </c>
      <c r="CF64" s="202">
        <f>'Python Migration Matrix'!CF64 * ('Out-Mig Pop Extrapolation'!$CH64 / 'Out-Mig Pop Extrapolation'!$CG64)</f>
        <v>320.18546216747751</v>
      </c>
      <c r="CG64" s="202">
        <v>38644</v>
      </c>
      <c r="CH64" s="250">
        <v>399137</v>
      </c>
    </row>
    <row r="65" spans="1:86">
      <c r="A65" s="166" t="s">
        <v>2241</v>
      </c>
      <c r="B65" s="202">
        <f>'Python Migration Matrix'!B65 * ('Out-Mig Pop Extrapolation'!$CH65 / 'Out-Mig Pop Extrapolation'!$CG65)</f>
        <v>0</v>
      </c>
      <c r="C65" s="202">
        <f>'Python Migration Matrix'!C65 * ('Out-Mig Pop Extrapolation'!$CH65 / 'Out-Mig Pop Extrapolation'!$CG65)</f>
        <v>0</v>
      </c>
      <c r="D65" s="202">
        <f>'Python Migration Matrix'!D65 * ('Out-Mig Pop Extrapolation'!$CH65 / 'Out-Mig Pop Extrapolation'!$CG65)</f>
        <v>119.65836469928726</v>
      </c>
      <c r="E65" s="202">
        <f>'Python Migration Matrix'!E65 * ('Out-Mig Pop Extrapolation'!$CH65 / 'Out-Mig Pop Extrapolation'!$CG65)</f>
        <v>0</v>
      </c>
      <c r="F65" s="202">
        <f>'Python Migration Matrix'!F65 * ('Out-Mig Pop Extrapolation'!$CH65 / 'Out-Mig Pop Extrapolation'!$CG65)</f>
        <v>49.857651958036364</v>
      </c>
      <c r="G65" s="202">
        <f>'Python Migration Matrix'!G65 * ('Out-Mig Pop Extrapolation'!$CH65 / 'Out-Mig Pop Extrapolation'!$CG65)</f>
        <v>19.943060783214545</v>
      </c>
      <c r="H65" s="202">
        <f>'Python Migration Matrix'!H65 * ('Out-Mig Pop Extrapolation'!$CH65 / 'Out-Mig Pop Extrapolation'!$CG65)</f>
        <v>0</v>
      </c>
      <c r="I65" s="202">
        <f>'Python Migration Matrix'!I65 * ('Out-Mig Pop Extrapolation'!$CH65 / 'Out-Mig Pop Extrapolation'!$CG65)</f>
        <v>0</v>
      </c>
      <c r="J65" s="202">
        <f>'Python Migration Matrix'!J65 * ('Out-Mig Pop Extrapolation'!$CH65 / 'Out-Mig Pop Extrapolation'!$CG65)</f>
        <v>0</v>
      </c>
      <c r="K65" s="202">
        <f>'Python Migration Matrix'!K65 * ('Out-Mig Pop Extrapolation'!$CH65 / 'Out-Mig Pop Extrapolation'!$CG65)</f>
        <v>0</v>
      </c>
      <c r="L65" s="202">
        <f>'Python Migration Matrix'!L65 * ('Out-Mig Pop Extrapolation'!$CH65 / 'Out-Mig Pop Extrapolation'!$CG65)</f>
        <v>0</v>
      </c>
      <c r="M65" s="202">
        <f>'Python Migration Matrix'!M65 * ('Out-Mig Pop Extrapolation'!$CH65 / 'Out-Mig Pop Extrapolation'!$CG65)</f>
        <v>9.9715303916072724</v>
      </c>
      <c r="N65" s="202">
        <f>'Python Migration Matrix'!N65 * ('Out-Mig Pop Extrapolation'!$CH65 / 'Out-Mig Pop Extrapolation'!$CG65)</f>
        <v>69.800712741250905</v>
      </c>
      <c r="O65" s="202">
        <f>'Python Migration Matrix'!O65 * ('Out-Mig Pop Extrapolation'!$CH65 / 'Out-Mig Pop Extrapolation'!$CG65)</f>
        <v>0</v>
      </c>
      <c r="P65" s="202">
        <f>'Python Migration Matrix'!P65 * ('Out-Mig Pop Extrapolation'!$CH65 / 'Out-Mig Pop Extrapolation'!$CG65)</f>
        <v>0</v>
      </c>
      <c r="Q65" s="202">
        <f>'Python Migration Matrix'!Q65 * ('Out-Mig Pop Extrapolation'!$CH65 / 'Out-Mig Pop Extrapolation'!$CG65)</f>
        <v>0</v>
      </c>
      <c r="R65" s="202">
        <f>'Python Migration Matrix'!R65 * ('Out-Mig Pop Extrapolation'!$CH65 / 'Out-Mig Pop Extrapolation'!$CG65)</f>
        <v>0</v>
      </c>
      <c r="S65" s="202">
        <f>'Python Migration Matrix'!S65 * ('Out-Mig Pop Extrapolation'!$CH65 / 'Out-Mig Pop Extrapolation'!$CG65)</f>
        <v>0</v>
      </c>
      <c r="T65" s="202">
        <f>'Python Migration Matrix'!T65 * ('Out-Mig Pop Extrapolation'!$CH65 / 'Out-Mig Pop Extrapolation'!$CG65)</f>
        <v>0</v>
      </c>
      <c r="U65" s="202">
        <f>'Python Migration Matrix'!U65 * ('Out-Mig Pop Extrapolation'!$CH65 / 'Out-Mig Pop Extrapolation'!$CG65)</f>
        <v>0</v>
      </c>
      <c r="V65" s="202">
        <f>'Python Migration Matrix'!V65 * ('Out-Mig Pop Extrapolation'!$CH65 / 'Out-Mig Pop Extrapolation'!$CG65)</f>
        <v>39.88612156642909</v>
      </c>
      <c r="W65" s="202">
        <f>'Python Migration Matrix'!W65 * ('Out-Mig Pop Extrapolation'!$CH65 / 'Out-Mig Pop Extrapolation'!$CG65)</f>
        <v>49.857651958036364</v>
      </c>
      <c r="X65" s="202">
        <f>'Python Migration Matrix'!X65 * ('Out-Mig Pop Extrapolation'!$CH65 / 'Out-Mig Pop Extrapolation'!$CG65)</f>
        <v>119.65836469928726</v>
      </c>
      <c r="Y65" s="202">
        <f>'Python Migration Matrix'!Y65 * ('Out-Mig Pop Extrapolation'!$CH65 / 'Out-Mig Pop Extrapolation'!$CG65)</f>
        <v>548.43417153839994</v>
      </c>
      <c r="Z65" s="202">
        <f>'Python Migration Matrix'!Z65 * ('Out-Mig Pop Extrapolation'!$CH65 / 'Out-Mig Pop Extrapolation'!$CG65)</f>
        <v>19.943060783214545</v>
      </c>
      <c r="AA65" s="202">
        <f>'Python Migration Matrix'!AA65 * ('Out-Mig Pop Extrapolation'!$CH65 / 'Out-Mig Pop Extrapolation'!$CG65)</f>
        <v>0</v>
      </c>
      <c r="AB65" s="202">
        <f>'Python Migration Matrix'!AB65 * ('Out-Mig Pop Extrapolation'!$CH65 / 'Out-Mig Pop Extrapolation'!$CG65)</f>
        <v>0</v>
      </c>
      <c r="AC65" s="202">
        <f>'Python Migration Matrix'!AC65 * ('Out-Mig Pop Extrapolation'!$CH65 / 'Out-Mig Pop Extrapolation'!$CG65)</f>
        <v>0</v>
      </c>
      <c r="AD65" s="202">
        <f>'Python Migration Matrix'!AD65 * ('Out-Mig Pop Extrapolation'!$CH65 / 'Out-Mig Pop Extrapolation'!$CG65)</f>
        <v>39.88612156642909</v>
      </c>
      <c r="AE65" s="202">
        <f>'Python Migration Matrix'!AE65 * ('Out-Mig Pop Extrapolation'!$CH65 / 'Out-Mig Pop Extrapolation'!$CG65)</f>
        <v>139.60142548250181</v>
      </c>
      <c r="AF65" s="202">
        <f>'Python Migration Matrix'!AF65 * ('Out-Mig Pop Extrapolation'!$CH65 / 'Out-Mig Pop Extrapolation'!$CG65)</f>
        <v>0</v>
      </c>
      <c r="AG65" s="202">
        <f>'Python Migration Matrix'!AG65 * ('Out-Mig Pop Extrapolation'!$CH65 / 'Out-Mig Pop Extrapolation'!$CG65)</f>
        <v>0</v>
      </c>
      <c r="AH65" s="202">
        <f>'Python Migration Matrix'!AH65 * ('Out-Mig Pop Extrapolation'!$CH65 / 'Out-Mig Pop Extrapolation'!$CG65)</f>
        <v>19.943060783214545</v>
      </c>
      <c r="AI65" s="202">
        <f>'Python Migration Matrix'!AI65 * ('Out-Mig Pop Extrapolation'!$CH65 / 'Out-Mig Pop Extrapolation'!$CG65)</f>
        <v>19.943060783214545</v>
      </c>
      <c r="AJ65" s="202">
        <f>'Python Migration Matrix'!AJ65 * ('Out-Mig Pop Extrapolation'!$CH65 / 'Out-Mig Pop Extrapolation'!$CG65)</f>
        <v>29.914591174821815</v>
      </c>
      <c r="AK65" s="202">
        <f>'Python Migration Matrix'!AK65 * ('Out-Mig Pop Extrapolation'!$CH65 / 'Out-Mig Pop Extrapolation'!$CG65)</f>
        <v>119.65836469928726</v>
      </c>
      <c r="AL65" s="202">
        <f>'Python Migration Matrix'!AL65 * ('Out-Mig Pop Extrapolation'!$CH65 / 'Out-Mig Pop Extrapolation'!$CG65)</f>
        <v>29.914591174821815</v>
      </c>
      <c r="AM65" s="202">
        <f>'Python Migration Matrix'!AM65 * ('Out-Mig Pop Extrapolation'!$CH65 / 'Out-Mig Pop Extrapolation'!$CG65)</f>
        <v>1784.9039400977017</v>
      </c>
      <c r="AN65" s="202">
        <f>'Python Migration Matrix'!AN65 * ('Out-Mig Pop Extrapolation'!$CH65 / 'Out-Mig Pop Extrapolation'!$CG65)</f>
        <v>29.914591174821815</v>
      </c>
      <c r="AO65" s="202">
        <f>'Python Migration Matrix'!AO65 * ('Out-Mig Pop Extrapolation'!$CH65 / 'Out-Mig Pop Extrapolation'!$CG65)</f>
        <v>0</v>
      </c>
      <c r="AP65" s="202">
        <f>'Python Migration Matrix'!AP65 * ('Out-Mig Pop Extrapolation'!$CH65 / 'Out-Mig Pop Extrapolation'!$CG65)</f>
        <v>19.943060783214545</v>
      </c>
      <c r="AQ65" s="202">
        <f>'Python Migration Matrix'!AQ65 * ('Out-Mig Pop Extrapolation'!$CH65 / 'Out-Mig Pop Extrapolation'!$CG65)</f>
        <v>9.9715303916072724</v>
      </c>
      <c r="AR65" s="202">
        <f>'Python Migration Matrix'!AR65 * ('Out-Mig Pop Extrapolation'!$CH65 / 'Out-Mig Pop Extrapolation'!$CG65)</f>
        <v>9.9715303916072724</v>
      </c>
      <c r="AS65" s="202">
        <f>'Python Migration Matrix'!AS65 * ('Out-Mig Pop Extrapolation'!$CH65 / 'Out-Mig Pop Extrapolation'!$CG65)</f>
        <v>0</v>
      </c>
      <c r="AT65" s="202">
        <f>'Python Migration Matrix'!AT65 * ('Out-Mig Pop Extrapolation'!$CH65 / 'Out-Mig Pop Extrapolation'!$CG65)</f>
        <v>59.829182349643631</v>
      </c>
      <c r="AU65" s="202">
        <f>'Python Migration Matrix'!AU65 * ('Out-Mig Pop Extrapolation'!$CH65 / 'Out-Mig Pop Extrapolation'!$CG65)</f>
        <v>29.914591174821815</v>
      </c>
      <c r="AV65" s="202">
        <f>'Python Migration Matrix'!AV65 * ('Out-Mig Pop Extrapolation'!$CH65 / 'Out-Mig Pop Extrapolation'!$CG65)</f>
        <v>747.86477937054542</v>
      </c>
      <c r="AW65" s="202">
        <f>'Python Migration Matrix'!AW65 * ('Out-Mig Pop Extrapolation'!$CH65 / 'Out-Mig Pop Extrapolation'!$CG65)</f>
        <v>0</v>
      </c>
      <c r="AX65" s="202">
        <f>'Python Migration Matrix'!AX65 * ('Out-Mig Pop Extrapolation'!$CH65 / 'Out-Mig Pop Extrapolation'!$CG65)</f>
        <v>9.9715303916072724</v>
      </c>
      <c r="AY65" s="202">
        <f>'Python Migration Matrix'!AY65 * ('Out-Mig Pop Extrapolation'!$CH65 / 'Out-Mig Pop Extrapolation'!$CG65)</f>
        <v>0</v>
      </c>
      <c r="AZ65" s="202">
        <f>'Python Migration Matrix'!AZ65 * ('Out-Mig Pop Extrapolation'!$CH65 / 'Out-Mig Pop Extrapolation'!$CG65)</f>
        <v>0</v>
      </c>
      <c r="BA65" s="202">
        <f>'Python Migration Matrix'!BA65 * ('Out-Mig Pop Extrapolation'!$CH65 / 'Out-Mig Pop Extrapolation'!$CG65)</f>
        <v>0</v>
      </c>
      <c r="BB65" s="202">
        <f>'Python Migration Matrix'!BB65 * ('Out-Mig Pop Extrapolation'!$CH65 / 'Out-Mig Pop Extrapolation'!$CG65)</f>
        <v>79.772243132858179</v>
      </c>
      <c r="BC65" s="202">
        <f>'Python Migration Matrix'!BC65 * ('Out-Mig Pop Extrapolation'!$CH65 / 'Out-Mig Pop Extrapolation'!$CG65)</f>
        <v>39.88612156642909</v>
      </c>
      <c r="BD65" s="202">
        <f>'Python Migration Matrix'!BD65 * ('Out-Mig Pop Extrapolation'!$CH65 / 'Out-Mig Pop Extrapolation'!$CG65)</f>
        <v>89.743773524465453</v>
      </c>
      <c r="BE65" s="202">
        <f>'Python Migration Matrix'!BE65 * ('Out-Mig Pop Extrapolation'!$CH65 / 'Out-Mig Pop Extrapolation'!$CG65)</f>
        <v>39.88612156642909</v>
      </c>
      <c r="BF65" s="202">
        <f>'Python Migration Matrix'!BF65 * ('Out-Mig Pop Extrapolation'!$CH65 / 'Out-Mig Pop Extrapolation'!$CG65)</f>
        <v>0</v>
      </c>
      <c r="BG65" s="202">
        <f>'Python Migration Matrix'!BG65 * ('Out-Mig Pop Extrapolation'!$CH65 / 'Out-Mig Pop Extrapolation'!$CG65)</f>
        <v>29.914591174821815</v>
      </c>
      <c r="BH65" s="202">
        <f>'Python Migration Matrix'!BH65 * ('Out-Mig Pop Extrapolation'!$CH65 / 'Out-Mig Pop Extrapolation'!$CG65)</f>
        <v>0</v>
      </c>
      <c r="BI65" s="202">
        <f>'Python Migration Matrix'!BI65 * ('Out-Mig Pop Extrapolation'!$CH65 / 'Out-Mig Pop Extrapolation'!$CG65)</f>
        <v>39.88612156642909</v>
      </c>
      <c r="BJ65" s="202">
        <f>'Python Migration Matrix'!BJ65 * ('Out-Mig Pop Extrapolation'!$CH65 / 'Out-Mig Pop Extrapolation'!$CG65)</f>
        <v>0</v>
      </c>
      <c r="BK65" s="202">
        <f>'Python Migration Matrix'!BK65 * ('Out-Mig Pop Extrapolation'!$CH65 / 'Out-Mig Pop Extrapolation'!$CG65)</f>
        <v>0</v>
      </c>
      <c r="BL65" s="202">
        <f>'Python Migration Matrix'!BL65 * ('Out-Mig Pop Extrapolation'!$CH65 / 'Out-Mig Pop Extrapolation'!$CG65)</f>
        <v>2044.1637302794909</v>
      </c>
      <c r="BM65" s="202">
        <f>'Python Migration Matrix'!BM65 * ('Out-Mig Pop Extrapolation'!$CH65 / 'Out-Mig Pop Extrapolation'!$CG65)</f>
        <v>0</v>
      </c>
      <c r="BN65" s="202">
        <f>'Python Migration Matrix'!BN65 * ('Out-Mig Pop Extrapolation'!$CH65 / 'Out-Mig Pop Extrapolation'!$CG65)</f>
        <v>3031.3452390486109</v>
      </c>
      <c r="BO65" s="202">
        <f>'Python Migration Matrix'!BO65 * ('Out-Mig Pop Extrapolation'!$CH65 / 'Out-Mig Pop Extrapolation'!$CG65)</f>
        <v>0</v>
      </c>
      <c r="BP65" s="202">
        <f>'Python Migration Matrix'!BP65 * ('Out-Mig Pop Extrapolation'!$CH65 / 'Out-Mig Pop Extrapolation'!$CG65)</f>
        <v>0</v>
      </c>
      <c r="BQ65" s="202">
        <f>'Python Migration Matrix'!BQ65 * ('Out-Mig Pop Extrapolation'!$CH65 / 'Out-Mig Pop Extrapolation'!$CG65)</f>
        <v>0</v>
      </c>
      <c r="BR65" s="202">
        <f>'Python Migration Matrix'!BR65 * ('Out-Mig Pop Extrapolation'!$CH65 / 'Out-Mig Pop Extrapolation'!$CG65)</f>
        <v>9.9715303916072724</v>
      </c>
      <c r="BS65" s="202">
        <f>'Python Migration Matrix'!BS65 * ('Out-Mig Pop Extrapolation'!$CH65 / 'Out-Mig Pop Extrapolation'!$CG65)</f>
        <v>0</v>
      </c>
      <c r="BT65" s="202">
        <f>'Python Migration Matrix'!BT65 * ('Out-Mig Pop Extrapolation'!$CH65 / 'Out-Mig Pop Extrapolation'!$CG65)</f>
        <v>0</v>
      </c>
      <c r="BU65" s="202">
        <f>'Python Migration Matrix'!BU65 * ('Out-Mig Pop Extrapolation'!$CH65 / 'Out-Mig Pop Extrapolation'!$CG65)</f>
        <v>0</v>
      </c>
      <c r="BV65" s="202">
        <f>'Python Migration Matrix'!BV65 * ('Out-Mig Pop Extrapolation'!$CH65 / 'Out-Mig Pop Extrapolation'!$CG65)</f>
        <v>209.40213822375273</v>
      </c>
      <c r="BW65" s="202">
        <f>'Python Migration Matrix'!BW65 * ('Out-Mig Pop Extrapolation'!$CH65 / 'Out-Mig Pop Extrapolation'!$CG65)</f>
        <v>0</v>
      </c>
      <c r="BX65" s="202">
        <f>'Python Migration Matrix'!BX65 * ('Out-Mig Pop Extrapolation'!$CH65 / 'Out-Mig Pop Extrapolation'!$CG65)</f>
        <v>39.88612156642909</v>
      </c>
      <c r="BY65" s="202">
        <f>'Python Migration Matrix'!BY65 * ('Out-Mig Pop Extrapolation'!$CH65 / 'Out-Mig Pop Extrapolation'!$CG65)</f>
        <v>119.65836469928726</v>
      </c>
      <c r="BZ65" s="202">
        <f>'Python Migration Matrix'!BZ65 * ('Out-Mig Pop Extrapolation'!$CH65 / 'Out-Mig Pop Extrapolation'!$CG65)</f>
        <v>0</v>
      </c>
      <c r="CA65" s="202">
        <f>'Python Migration Matrix'!CA65 * ('Out-Mig Pop Extrapolation'!$CH65 / 'Out-Mig Pop Extrapolation'!$CG65)</f>
        <v>0</v>
      </c>
      <c r="CB65" s="202">
        <f>'Python Migration Matrix'!CB65 * ('Out-Mig Pop Extrapolation'!$CH65 / 'Out-Mig Pop Extrapolation'!$CG65)</f>
        <v>0</v>
      </c>
      <c r="CC65" s="202">
        <f>'Python Migration Matrix'!CC65 * ('Out-Mig Pop Extrapolation'!$CH65 / 'Out-Mig Pop Extrapolation'!$CG65)</f>
        <v>179.48754704893091</v>
      </c>
      <c r="CD65" s="202">
        <f>'Python Migration Matrix'!CD65 * ('Out-Mig Pop Extrapolation'!$CH65 / 'Out-Mig Pop Extrapolation'!$CG65)</f>
        <v>0</v>
      </c>
      <c r="CE65" s="202">
        <f>'Python Migration Matrix'!CE65 * ('Out-Mig Pop Extrapolation'!$CH65 / 'Out-Mig Pop Extrapolation'!$CG65)</f>
        <v>49.857651958036364</v>
      </c>
      <c r="CF65" s="202">
        <f>'Python Migration Matrix'!CF65 * ('Out-Mig Pop Extrapolation'!$CH65 / 'Out-Mig Pop Extrapolation'!$CG65)</f>
        <v>448.71886762232725</v>
      </c>
      <c r="CG65" s="202">
        <v>74922</v>
      </c>
      <c r="CH65" s="250">
        <v>747087</v>
      </c>
    </row>
    <row r="66" spans="1:86">
      <c r="A66" s="166" t="s">
        <v>2242</v>
      </c>
      <c r="B66" s="202">
        <f>'Python Migration Matrix'!B66 * ('Out-Mig Pop Extrapolation'!$CH66 / 'Out-Mig Pop Extrapolation'!$CG66)</f>
        <v>0</v>
      </c>
      <c r="C66" s="202">
        <f>'Python Migration Matrix'!C66 * ('Out-Mig Pop Extrapolation'!$CH66 / 'Out-Mig Pop Extrapolation'!$CG66)</f>
        <v>0</v>
      </c>
      <c r="D66" s="202">
        <f>'Python Migration Matrix'!D66 * ('Out-Mig Pop Extrapolation'!$CH66 / 'Out-Mig Pop Extrapolation'!$CG66)</f>
        <v>0</v>
      </c>
      <c r="E66" s="202">
        <f>'Python Migration Matrix'!E66 * ('Out-Mig Pop Extrapolation'!$CH66 / 'Out-Mig Pop Extrapolation'!$CG66)</f>
        <v>0</v>
      </c>
      <c r="F66" s="202">
        <f>'Python Migration Matrix'!F66 * ('Out-Mig Pop Extrapolation'!$CH66 / 'Out-Mig Pop Extrapolation'!$CG66)</f>
        <v>0</v>
      </c>
      <c r="G66" s="202">
        <f>'Python Migration Matrix'!G66 * ('Out-Mig Pop Extrapolation'!$CH66 / 'Out-Mig Pop Extrapolation'!$CG66)</f>
        <v>0</v>
      </c>
      <c r="H66" s="202">
        <f>'Python Migration Matrix'!H66 * ('Out-Mig Pop Extrapolation'!$CH66 / 'Out-Mig Pop Extrapolation'!$CG66)</f>
        <v>6.5717291857273556</v>
      </c>
      <c r="I66" s="202">
        <f>'Python Migration Matrix'!I66 * ('Out-Mig Pop Extrapolation'!$CH66 / 'Out-Mig Pop Extrapolation'!$CG66)</f>
        <v>0</v>
      </c>
      <c r="J66" s="202">
        <f>'Python Migration Matrix'!J66 * ('Out-Mig Pop Extrapolation'!$CH66 / 'Out-Mig Pop Extrapolation'!$CG66)</f>
        <v>0</v>
      </c>
      <c r="K66" s="202">
        <f>'Python Migration Matrix'!K66 * ('Out-Mig Pop Extrapolation'!$CH66 / 'Out-Mig Pop Extrapolation'!$CG66)</f>
        <v>0</v>
      </c>
      <c r="L66" s="202">
        <f>'Python Migration Matrix'!L66 * ('Out-Mig Pop Extrapolation'!$CH66 / 'Out-Mig Pop Extrapolation'!$CG66)</f>
        <v>0</v>
      </c>
      <c r="M66" s="202">
        <f>'Python Migration Matrix'!M66 * ('Out-Mig Pop Extrapolation'!$CH66 / 'Out-Mig Pop Extrapolation'!$CG66)</f>
        <v>0</v>
      </c>
      <c r="N66" s="202">
        <f>'Python Migration Matrix'!N66 * ('Out-Mig Pop Extrapolation'!$CH66 / 'Out-Mig Pop Extrapolation'!$CG66)</f>
        <v>0</v>
      </c>
      <c r="O66" s="202">
        <f>'Python Migration Matrix'!O66 * ('Out-Mig Pop Extrapolation'!$CH66 / 'Out-Mig Pop Extrapolation'!$CG66)</f>
        <v>0</v>
      </c>
      <c r="P66" s="202">
        <f>'Python Migration Matrix'!P66 * ('Out-Mig Pop Extrapolation'!$CH66 / 'Out-Mig Pop Extrapolation'!$CG66)</f>
        <v>0</v>
      </c>
      <c r="Q66" s="202">
        <f>'Python Migration Matrix'!Q66 * ('Out-Mig Pop Extrapolation'!$CH66 / 'Out-Mig Pop Extrapolation'!$CG66)</f>
        <v>0</v>
      </c>
      <c r="R66" s="202">
        <f>'Python Migration Matrix'!R66 * ('Out-Mig Pop Extrapolation'!$CH66 / 'Out-Mig Pop Extrapolation'!$CG66)</f>
        <v>0</v>
      </c>
      <c r="S66" s="202">
        <f>'Python Migration Matrix'!S66 * ('Out-Mig Pop Extrapolation'!$CH66 / 'Out-Mig Pop Extrapolation'!$CG66)</f>
        <v>0</v>
      </c>
      <c r="T66" s="202">
        <f>'Python Migration Matrix'!T66 * ('Out-Mig Pop Extrapolation'!$CH66 / 'Out-Mig Pop Extrapolation'!$CG66)</f>
        <v>0</v>
      </c>
      <c r="U66" s="202">
        <f>'Python Migration Matrix'!U66 * ('Out-Mig Pop Extrapolation'!$CH66 / 'Out-Mig Pop Extrapolation'!$CG66)</f>
        <v>0</v>
      </c>
      <c r="V66" s="202">
        <f>'Python Migration Matrix'!V66 * ('Out-Mig Pop Extrapolation'!$CH66 / 'Out-Mig Pop Extrapolation'!$CG66)</f>
        <v>0</v>
      </c>
      <c r="W66" s="202">
        <f>'Python Migration Matrix'!W66 * ('Out-Mig Pop Extrapolation'!$CH66 / 'Out-Mig Pop Extrapolation'!$CG66)</f>
        <v>0</v>
      </c>
      <c r="X66" s="202">
        <f>'Python Migration Matrix'!X66 * ('Out-Mig Pop Extrapolation'!$CH66 / 'Out-Mig Pop Extrapolation'!$CG66)</f>
        <v>0</v>
      </c>
      <c r="Y66" s="202">
        <f>'Python Migration Matrix'!Y66 * ('Out-Mig Pop Extrapolation'!$CH66 / 'Out-Mig Pop Extrapolation'!$CG66)</f>
        <v>0</v>
      </c>
      <c r="Z66" s="202">
        <f>'Python Migration Matrix'!Z66 * ('Out-Mig Pop Extrapolation'!$CH66 / 'Out-Mig Pop Extrapolation'!$CG66)</f>
        <v>0</v>
      </c>
      <c r="AA66" s="202">
        <f>'Python Migration Matrix'!AA66 * ('Out-Mig Pop Extrapolation'!$CH66 / 'Out-Mig Pop Extrapolation'!$CG66)</f>
        <v>0</v>
      </c>
      <c r="AB66" s="202">
        <f>'Python Migration Matrix'!AB66 * ('Out-Mig Pop Extrapolation'!$CH66 / 'Out-Mig Pop Extrapolation'!$CG66)</f>
        <v>0</v>
      </c>
      <c r="AC66" s="202">
        <f>'Python Migration Matrix'!AC66 * ('Out-Mig Pop Extrapolation'!$CH66 / 'Out-Mig Pop Extrapolation'!$CG66)</f>
        <v>0</v>
      </c>
      <c r="AD66" s="202">
        <f>'Python Migration Matrix'!AD66 * ('Out-Mig Pop Extrapolation'!$CH66 / 'Out-Mig Pop Extrapolation'!$CG66)</f>
        <v>0</v>
      </c>
      <c r="AE66" s="202">
        <f>'Python Migration Matrix'!AE66 * ('Out-Mig Pop Extrapolation'!$CH66 / 'Out-Mig Pop Extrapolation'!$CG66)</f>
        <v>0</v>
      </c>
      <c r="AF66" s="202">
        <f>'Python Migration Matrix'!AF66 * ('Out-Mig Pop Extrapolation'!$CH66 / 'Out-Mig Pop Extrapolation'!$CG66)</f>
        <v>0</v>
      </c>
      <c r="AG66" s="202">
        <f>'Python Migration Matrix'!AG66 * ('Out-Mig Pop Extrapolation'!$CH66 / 'Out-Mig Pop Extrapolation'!$CG66)</f>
        <v>0</v>
      </c>
      <c r="AH66" s="202">
        <f>'Python Migration Matrix'!AH66 * ('Out-Mig Pop Extrapolation'!$CH66 / 'Out-Mig Pop Extrapolation'!$CG66)</f>
        <v>0</v>
      </c>
      <c r="AI66" s="202">
        <f>'Python Migration Matrix'!AI66 * ('Out-Mig Pop Extrapolation'!$CH66 / 'Out-Mig Pop Extrapolation'!$CG66)</f>
        <v>0</v>
      </c>
      <c r="AJ66" s="202">
        <f>'Python Migration Matrix'!AJ66 * ('Out-Mig Pop Extrapolation'!$CH66 / 'Out-Mig Pop Extrapolation'!$CG66)</f>
        <v>0</v>
      </c>
      <c r="AK66" s="202">
        <f>'Python Migration Matrix'!AK66 * ('Out-Mig Pop Extrapolation'!$CH66 / 'Out-Mig Pop Extrapolation'!$CG66)</f>
        <v>0</v>
      </c>
      <c r="AL66" s="202">
        <f>'Python Migration Matrix'!AL66 * ('Out-Mig Pop Extrapolation'!$CH66 / 'Out-Mig Pop Extrapolation'!$CG66)</f>
        <v>0</v>
      </c>
      <c r="AM66" s="202">
        <f>'Python Migration Matrix'!AM66 * ('Out-Mig Pop Extrapolation'!$CH66 / 'Out-Mig Pop Extrapolation'!$CG66)</f>
        <v>0</v>
      </c>
      <c r="AN66" s="202">
        <f>'Python Migration Matrix'!AN66 * ('Out-Mig Pop Extrapolation'!$CH66 / 'Out-Mig Pop Extrapolation'!$CG66)</f>
        <v>0</v>
      </c>
      <c r="AO66" s="202">
        <f>'Python Migration Matrix'!AO66 * ('Out-Mig Pop Extrapolation'!$CH66 / 'Out-Mig Pop Extrapolation'!$CG66)</f>
        <v>0</v>
      </c>
      <c r="AP66" s="202">
        <f>'Python Migration Matrix'!AP66 * ('Out-Mig Pop Extrapolation'!$CH66 / 'Out-Mig Pop Extrapolation'!$CG66)</f>
        <v>0</v>
      </c>
      <c r="AQ66" s="202">
        <f>'Python Migration Matrix'!AQ66 * ('Out-Mig Pop Extrapolation'!$CH66 / 'Out-Mig Pop Extrapolation'!$CG66)</f>
        <v>0</v>
      </c>
      <c r="AR66" s="202">
        <f>'Python Migration Matrix'!AR66 * ('Out-Mig Pop Extrapolation'!$CH66 / 'Out-Mig Pop Extrapolation'!$CG66)</f>
        <v>0</v>
      </c>
      <c r="AS66" s="202">
        <f>'Python Migration Matrix'!AS66 * ('Out-Mig Pop Extrapolation'!$CH66 / 'Out-Mig Pop Extrapolation'!$CG66)</f>
        <v>0</v>
      </c>
      <c r="AT66" s="202">
        <f>'Python Migration Matrix'!AT66 * ('Out-Mig Pop Extrapolation'!$CH66 / 'Out-Mig Pop Extrapolation'!$CG66)</f>
        <v>0</v>
      </c>
      <c r="AU66" s="202">
        <f>'Python Migration Matrix'!AU66 * ('Out-Mig Pop Extrapolation'!$CH66 / 'Out-Mig Pop Extrapolation'!$CG66)</f>
        <v>0</v>
      </c>
      <c r="AV66" s="202">
        <f>'Python Migration Matrix'!AV66 * ('Out-Mig Pop Extrapolation'!$CH66 / 'Out-Mig Pop Extrapolation'!$CG66)</f>
        <v>0</v>
      </c>
      <c r="AW66" s="202">
        <f>'Python Migration Matrix'!AW66 * ('Out-Mig Pop Extrapolation'!$CH66 / 'Out-Mig Pop Extrapolation'!$CG66)</f>
        <v>0</v>
      </c>
      <c r="AX66" s="202">
        <f>'Python Migration Matrix'!AX66 * ('Out-Mig Pop Extrapolation'!$CH66 / 'Out-Mig Pop Extrapolation'!$CG66)</f>
        <v>0</v>
      </c>
      <c r="AY66" s="202">
        <f>'Python Migration Matrix'!AY66 * ('Out-Mig Pop Extrapolation'!$CH66 / 'Out-Mig Pop Extrapolation'!$CG66)</f>
        <v>0</v>
      </c>
      <c r="AZ66" s="202">
        <f>'Python Migration Matrix'!AZ66 * ('Out-Mig Pop Extrapolation'!$CH66 / 'Out-Mig Pop Extrapolation'!$CG66)</f>
        <v>0</v>
      </c>
      <c r="BA66" s="202">
        <f>'Python Migration Matrix'!BA66 * ('Out-Mig Pop Extrapolation'!$CH66 / 'Out-Mig Pop Extrapolation'!$CG66)</f>
        <v>0</v>
      </c>
      <c r="BB66" s="202">
        <f>'Python Migration Matrix'!BB66 * ('Out-Mig Pop Extrapolation'!$CH66 / 'Out-Mig Pop Extrapolation'!$CG66)</f>
        <v>0</v>
      </c>
      <c r="BC66" s="202">
        <f>'Python Migration Matrix'!BC66 * ('Out-Mig Pop Extrapolation'!$CH66 / 'Out-Mig Pop Extrapolation'!$CG66)</f>
        <v>0</v>
      </c>
      <c r="BD66" s="202">
        <f>'Python Migration Matrix'!BD66 * ('Out-Mig Pop Extrapolation'!$CH66 / 'Out-Mig Pop Extrapolation'!$CG66)</f>
        <v>0</v>
      </c>
      <c r="BE66" s="202">
        <f>'Python Migration Matrix'!BE66 * ('Out-Mig Pop Extrapolation'!$CH66 / 'Out-Mig Pop Extrapolation'!$CG66)</f>
        <v>0</v>
      </c>
      <c r="BF66" s="202">
        <f>'Python Migration Matrix'!BF66 * ('Out-Mig Pop Extrapolation'!$CH66 / 'Out-Mig Pop Extrapolation'!$CG66)</f>
        <v>0</v>
      </c>
      <c r="BG66" s="202">
        <f>'Python Migration Matrix'!BG66 * ('Out-Mig Pop Extrapolation'!$CH66 / 'Out-Mig Pop Extrapolation'!$CG66)</f>
        <v>0</v>
      </c>
      <c r="BH66" s="202">
        <f>'Python Migration Matrix'!BH66 * ('Out-Mig Pop Extrapolation'!$CH66 / 'Out-Mig Pop Extrapolation'!$CG66)</f>
        <v>0</v>
      </c>
      <c r="BI66" s="202">
        <f>'Python Migration Matrix'!BI66 * ('Out-Mig Pop Extrapolation'!$CH66 / 'Out-Mig Pop Extrapolation'!$CG66)</f>
        <v>0</v>
      </c>
      <c r="BJ66" s="202">
        <f>'Python Migration Matrix'!BJ66 * ('Out-Mig Pop Extrapolation'!$CH66 / 'Out-Mig Pop Extrapolation'!$CG66)</f>
        <v>0</v>
      </c>
      <c r="BK66" s="202">
        <f>'Python Migration Matrix'!BK66 * ('Out-Mig Pop Extrapolation'!$CH66 / 'Out-Mig Pop Extrapolation'!$CG66)</f>
        <v>0</v>
      </c>
      <c r="BL66" s="202">
        <f>'Python Migration Matrix'!BL66 * ('Out-Mig Pop Extrapolation'!$CH66 / 'Out-Mig Pop Extrapolation'!$CG66)</f>
        <v>0</v>
      </c>
      <c r="BM66" s="202">
        <f>'Python Migration Matrix'!BM66 * ('Out-Mig Pop Extrapolation'!$CH66 / 'Out-Mig Pop Extrapolation'!$CG66)</f>
        <v>0</v>
      </c>
      <c r="BN66" s="202">
        <f>'Python Migration Matrix'!BN66 * ('Out-Mig Pop Extrapolation'!$CH66 / 'Out-Mig Pop Extrapolation'!$CG66)</f>
        <v>0</v>
      </c>
      <c r="BO66" s="202">
        <f>'Python Migration Matrix'!BO66 * ('Out-Mig Pop Extrapolation'!$CH66 / 'Out-Mig Pop Extrapolation'!$CG66)</f>
        <v>197.15187557182068</v>
      </c>
      <c r="BP66" s="202">
        <f>'Python Migration Matrix'!BP66 * ('Out-Mig Pop Extrapolation'!$CH66 / 'Out-Mig Pop Extrapolation'!$CG66)</f>
        <v>0</v>
      </c>
      <c r="BQ66" s="202">
        <f>'Python Migration Matrix'!BQ66 * ('Out-Mig Pop Extrapolation'!$CH66 / 'Out-Mig Pop Extrapolation'!$CG66)</f>
        <v>0</v>
      </c>
      <c r="BR66" s="202">
        <f>'Python Migration Matrix'!BR66 * ('Out-Mig Pop Extrapolation'!$CH66 / 'Out-Mig Pop Extrapolation'!$CG66)</f>
        <v>0</v>
      </c>
      <c r="BS66" s="202">
        <f>'Python Migration Matrix'!BS66 * ('Out-Mig Pop Extrapolation'!$CH66 / 'Out-Mig Pop Extrapolation'!$CG66)</f>
        <v>39.430375114364132</v>
      </c>
      <c r="BT66" s="202">
        <f>'Python Migration Matrix'!BT66 * ('Out-Mig Pop Extrapolation'!$CH66 / 'Out-Mig Pop Extrapolation'!$CG66)</f>
        <v>0</v>
      </c>
      <c r="BU66" s="202">
        <f>'Python Migration Matrix'!BU66 * ('Out-Mig Pop Extrapolation'!$CH66 / 'Out-Mig Pop Extrapolation'!$CG66)</f>
        <v>6.5717291857273556</v>
      </c>
      <c r="BV66" s="202">
        <f>'Python Migration Matrix'!BV66 * ('Out-Mig Pop Extrapolation'!$CH66 / 'Out-Mig Pop Extrapolation'!$CG66)</f>
        <v>32.858645928636776</v>
      </c>
      <c r="BW66" s="202">
        <f>'Python Migration Matrix'!BW66 * ('Out-Mig Pop Extrapolation'!$CH66 / 'Out-Mig Pop Extrapolation'!$CG66)</f>
        <v>0</v>
      </c>
      <c r="BX66" s="202">
        <f>'Python Migration Matrix'!BX66 * ('Out-Mig Pop Extrapolation'!$CH66 / 'Out-Mig Pop Extrapolation'!$CG66)</f>
        <v>0</v>
      </c>
      <c r="BY66" s="202">
        <f>'Python Migration Matrix'!BY66 * ('Out-Mig Pop Extrapolation'!$CH66 / 'Out-Mig Pop Extrapolation'!$CG66)</f>
        <v>26.286916742909423</v>
      </c>
      <c r="BZ66" s="202">
        <f>'Python Migration Matrix'!BZ66 * ('Out-Mig Pop Extrapolation'!$CH66 / 'Out-Mig Pop Extrapolation'!$CG66)</f>
        <v>0</v>
      </c>
      <c r="CA66" s="202">
        <f>'Python Migration Matrix'!CA66 * ('Out-Mig Pop Extrapolation'!$CH66 / 'Out-Mig Pop Extrapolation'!$CG66)</f>
        <v>0</v>
      </c>
      <c r="CB66" s="202">
        <f>'Python Migration Matrix'!CB66 * ('Out-Mig Pop Extrapolation'!$CH66 / 'Out-Mig Pop Extrapolation'!$CG66)</f>
        <v>0</v>
      </c>
      <c r="CC66" s="202">
        <f>'Python Migration Matrix'!CC66 * ('Out-Mig Pop Extrapolation'!$CH66 / 'Out-Mig Pop Extrapolation'!$CG66)</f>
        <v>0</v>
      </c>
      <c r="CD66" s="202">
        <f>'Python Migration Matrix'!CD66 * ('Out-Mig Pop Extrapolation'!$CH66 / 'Out-Mig Pop Extrapolation'!$CG66)</f>
        <v>0</v>
      </c>
      <c r="CE66" s="202">
        <f>'Python Migration Matrix'!CE66 * ('Out-Mig Pop Extrapolation'!$CH66 / 'Out-Mig Pop Extrapolation'!$CG66)</f>
        <v>0</v>
      </c>
      <c r="CF66" s="202">
        <f>'Python Migration Matrix'!CF66 * ('Out-Mig Pop Extrapolation'!$CH66 / 'Out-Mig Pop Extrapolation'!$CG66)</f>
        <v>52.573833485818845</v>
      </c>
      <c r="CG66" s="202">
        <v>109300</v>
      </c>
      <c r="CH66" s="250">
        <v>718290</v>
      </c>
    </row>
    <row r="67" spans="1:86">
      <c r="A67" s="166" t="s">
        <v>2261</v>
      </c>
      <c r="B67" s="202">
        <f>'Python Migration Matrix'!B67 * ('Out-Mig Pop Extrapolation'!$CH67 / 'Out-Mig Pop Extrapolation'!$CG67)</f>
        <v>20.093432910357979</v>
      </c>
      <c r="C67" s="202">
        <f>'Python Migration Matrix'!C67 * ('Out-Mig Pop Extrapolation'!$CH67 / 'Out-Mig Pop Extrapolation'!$CG67)</f>
        <v>743.45701768324523</v>
      </c>
      <c r="D67" s="202">
        <f>'Python Migration Matrix'!D67 * ('Out-Mig Pop Extrapolation'!$CH67 / 'Out-Mig Pop Extrapolation'!$CG67)</f>
        <v>251.16791137947473</v>
      </c>
      <c r="E67" s="202">
        <f>'Python Migration Matrix'!E67 * ('Out-Mig Pop Extrapolation'!$CH67 / 'Out-Mig Pop Extrapolation'!$CG67)</f>
        <v>0</v>
      </c>
      <c r="F67" s="202">
        <f>'Python Migration Matrix'!F67 * ('Out-Mig Pop Extrapolation'!$CH67 / 'Out-Mig Pop Extrapolation'!$CG67)</f>
        <v>90.420448096610912</v>
      </c>
      <c r="G67" s="202">
        <f>'Python Migration Matrix'!G67 * ('Out-Mig Pop Extrapolation'!$CH67 / 'Out-Mig Pop Extrapolation'!$CG67)</f>
        <v>0</v>
      </c>
      <c r="H67" s="202">
        <f>'Python Migration Matrix'!H67 * ('Out-Mig Pop Extrapolation'!$CH67 / 'Out-Mig Pop Extrapolation'!$CG67)</f>
        <v>0</v>
      </c>
      <c r="I67" s="202">
        <f>'Python Migration Matrix'!I67 * ('Out-Mig Pop Extrapolation'!$CH67 / 'Out-Mig Pop Extrapolation'!$CG67)</f>
        <v>10.04671645517899</v>
      </c>
      <c r="J67" s="202">
        <f>'Python Migration Matrix'!J67 * ('Out-Mig Pop Extrapolation'!$CH67 / 'Out-Mig Pop Extrapolation'!$CG67)</f>
        <v>0</v>
      </c>
      <c r="K67" s="202">
        <f>'Python Migration Matrix'!K67 * ('Out-Mig Pop Extrapolation'!$CH67 / 'Out-Mig Pop Extrapolation'!$CG67)</f>
        <v>20.093432910357979</v>
      </c>
      <c r="L67" s="202">
        <f>'Python Migration Matrix'!L67 * ('Out-Mig Pop Extrapolation'!$CH67 / 'Out-Mig Pop Extrapolation'!$CG67)</f>
        <v>0</v>
      </c>
      <c r="M67" s="202">
        <f>'Python Migration Matrix'!M67 * ('Out-Mig Pop Extrapolation'!$CH67 / 'Out-Mig Pop Extrapolation'!$CG67)</f>
        <v>80.373731641431917</v>
      </c>
      <c r="N67" s="202">
        <f>'Python Migration Matrix'!N67 * ('Out-Mig Pop Extrapolation'!$CH67 / 'Out-Mig Pop Extrapolation'!$CG67)</f>
        <v>100.46716455178989</v>
      </c>
      <c r="O67" s="202">
        <f>'Python Migration Matrix'!O67 * ('Out-Mig Pop Extrapolation'!$CH67 / 'Out-Mig Pop Extrapolation'!$CG67)</f>
        <v>90.420448096610912</v>
      </c>
      <c r="P67" s="202">
        <f>'Python Migration Matrix'!P67 * ('Out-Mig Pop Extrapolation'!$CH67 / 'Out-Mig Pop Extrapolation'!$CG67)</f>
        <v>0</v>
      </c>
      <c r="Q67" s="202">
        <f>'Python Migration Matrix'!Q67 * ('Out-Mig Pop Extrapolation'!$CH67 / 'Out-Mig Pop Extrapolation'!$CG67)</f>
        <v>10.04671645517899</v>
      </c>
      <c r="R67" s="202">
        <f>'Python Migration Matrix'!R67 * ('Out-Mig Pop Extrapolation'!$CH67 / 'Out-Mig Pop Extrapolation'!$CG67)</f>
        <v>30.140149365536971</v>
      </c>
      <c r="S67" s="202">
        <f>'Python Migration Matrix'!S67 * ('Out-Mig Pop Extrapolation'!$CH67 / 'Out-Mig Pop Extrapolation'!$CG67)</f>
        <v>0</v>
      </c>
      <c r="T67" s="202">
        <f>'Python Migration Matrix'!T67 * ('Out-Mig Pop Extrapolation'!$CH67 / 'Out-Mig Pop Extrapolation'!$CG67)</f>
        <v>0</v>
      </c>
      <c r="U67" s="202">
        <f>'Python Migration Matrix'!U67 * ('Out-Mig Pop Extrapolation'!$CH67 / 'Out-Mig Pop Extrapolation'!$CG67)</f>
        <v>0</v>
      </c>
      <c r="V67" s="202">
        <f>'Python Migration Matrix'!V67 * ('Out-Mig Pop Extrapolation'!$CH67 / 'Out-Mig Pop Extrapolation'!$CG67)</f>
        <v>231.07447846911677</v>
      </c>
      <c r="W67" s="202">
        <f>'Python Migration Matrix'!W67 * ('Out-Mig Pop Extrapolation'!$CH67 / 'Out-Mig Pop Extrapolation'!$CG67)</f>
        <v>381.77522529680158</v>
      </c>
      <c r="X67" s="202">
        <f>'Python Migration Matrix'!X67 * ('Out-Mig Pop Extrapolation'!$CH67 / 'Out-Mig Pop Extrapolation'!$CG67)</f>
        <v>321.49492656572767</v>
      </c>
      <c r="Y67" s="202">
        <f>'Python Migration Matrix'!Y67 * ('Out-Mig Pop Extrapolation'!$CH67 / 'Out-Mig Pop Extrapolation'!$CG67)</f>
        <v>140.65403037250584</v>
      </c>
      <c r="Z67" s="202">
        <f>'Python Migration Matrix'!Z67 * ('Out-Mig Pop Extrapolation'!$CH67 / 'Out-Mig Pop Extrapolation'!$CG67)</f>
        <v>0</v>
      </c>
      <c r="AA67" s="202">
        <f>'Python Migration Matrix'!AA67 * ('Out-Mig Pop Extrapolation'!$CH67 / 'Out-Mig Pop Extrapolation'!$CG67)</f>
        <v>10.04671645517899</v>
      </c>
      <c r="AB67" s="202">
        <f>'Python Migration Matrix'!AB67 * ('Out-Mig Pop Extrapolation'!$CH67 / 'Out-Mig Pop Extrapolation'!$CG67)</f>
        <v>0</v>
      </c>
      <c r="AC67" s="202">
        <f>'Python Migration Matrix'!AC67 * ('Out-Mig Pop Extrapolation'!$CH67 / 'Out-Mig Pop Extrapolation'!$CG67)</f>
        <v>0</v>
      </c>
      <c r="AD67" s="202">
        <f>'Python Migration Matrix'!AD67 * ('Out-Mig Pop Extrapolation'!$CH67 / 'Out-Mig Pop Extrapolation'!$CG67)</f>
        <v>20.093432910357979</v>
      </c>
      <c r="AE67" s="202">
        <f>'Python Migration Matrix'!AE67 * ('Out-Mig Pop Extrapolation'!$CH67 / 'Out-Mig Pop Extrapolation'!$CG67)</f>
        <v>0</v>
      </c>
      <c r="AF67" s="202">
        <f>'Python Migration Matrix'!AF67 * ('Out-Mig Pop Extrapolation'!$CH67 / 'Out-Mig Pop Extrapolation'!$CG67)</f>
        <v>0</v>
      </c>
      <c r="AG67" s="202">
        <f>'Python Migration Matrix'!AG67 * ('Out-Mig Pop Extrapolation'!$CH67 / 'Out-Mig Pop Extrapolation'!$CG67)</f>
        <v>0</v>
      </c>
      <c r="AH67" s="202">
        <f>'Python Migration Matrix'!AH67 * ('Out-Mig Pop Extrapolation'!$CH67 / 'Out-Mig Pop Extrapolation'!$CG67)</f>
        <v>0</v>
      </c>
      <c r="AI67" s="202">
        <f>'Python Migration Matrix'!AI67 * ('Out-Mig Pop Extrapolation'!$CH67 / 'Out-Mig Pop Extrapolation'!$CG67)</f>
        <v>30.140149365536971</v>
      </c>
      <c r="AJ67" s="202">
        <f>'Python Migration Matrix'!AJ67 * ('Out-Mig Pop Extrapolation'!$CH67 / 'Out-Mig Pop Extrapolation'!$CG67)</f>
        <v>0</v>
      </c>
      <c r="AK67" s="202">
        <f>'Python Migration Matrix'!AK67 * ('Out-Mig Pop Extrapolation'!$CH67 / 'Out-Mig Pop Extrapolation'!$CG67)</f>
        <v>70.327015186252922</v>
      </c>
      <c r="AL67" s="202">
        <f>'Python Migration Matrix'!AL67 * ('Out-Mig Pop Extrapolation'!$CH67 / 'Out-Mig Pop Extrapolation'!$CG67)</f>
        <v>452.10224048305452</v>
      </c>
      <c r="AM67" s="202">
        <f>'Python Migration Matrix'!AM67 * ('Out-Mig Pop Extrapolation'!$CH67 / 'Out-Mig Pop Extrapolation'!$CG67)</f>
        <v>10.04671645517899</v>
      </c>
      <c r="AN67" s="202">
        <f>'Python Migration Matrix'!AN67 * ('Out-Mig Pop Extrapolation'!$CH67 / 'Out-Mig Pop Extrapolation'!$CG67)</f>
        <v>291.35477720019071</v>
      </c>
      <c r="AO67" s="202">
        <f>'Python Migration Matrix'!AO67 * ('Out-Mig Pop Extrapolation'!$CH67 / 'Out-Mig Pop Extrapolation'!$CG67)</f>
        <v>10.04671645517899</v>
      </c>
      <c r="AP67" s="202">
        <f>'Python Migration Matrix'!AP67 * ('Out-Mig Pop Extrapolation'!$CH67 / 'Out-Mig Pop Extrapolation'!$CG67)</f>
        <v>10.04671645517899</v>
      </c>
      <c r="AQ67" s="202">
        <f>'Python Migration Matrix'!AQ67 * ('Out-Mig Pop Extrapolation'!$CH67 / 'Out-Mig Pop Extrapolation'!$CG67)</f>
        <v>0</v>
      </c>
      <c r="AR67" s="202">
        <f>'Python Migration Matrix'!AR67 * ('Out-Mig Pop Extrapolation'!$CH67 / 'Out-Mig Pop Extrapolation'!$CG67)</f>
        <v>30.140149365536971</v>
      </c>
      <c r="AS67" s="202">
        <f>'Python Migration Matrix'!AS67 * ('Out-Mig Pop Extrapolation'!$CH67 / 'Out-Mig Pop Extrapolation'!$CG67)</f>
        <v>0</v>
      </c>
      <c r="AT67" s="202">
        <f>'Python Migration Matrix'!AT67 * ('Out-Mig Pop Extrapolation'!$CH67 / 'Out-Mig Pop Extrapolation'!$CG67)</f>
        <v>0</v>
      </c>
      <c r="AU67" s="202">
        <f>'Python Migration Matrix'!AU67 * ('Out-Mig Pop Extrapolation'!$CH67 / 'Out-Mig Pop Extrapolation'!$CG67)</f>
        <v>20.093432910357979</v>
      </c>
      <c r="AV67" s="202">
        <f>'Python Migration Matrix'!AV67 * ('Out-Mig Pop Extrapolation'!$CH67 / 'Out-Mig Pop Extrapolation'!$CG67)</f>
        <v>140.65403037250584</v>
      </c>
      <c r="AW67" s="202">
        <f>'Python Migration Matrix'!AW67 * ('Out-Mig Pop Extrapolation'!$CH67 / 'Out-Mig Pop Extrapolation'!$CG67)</f>
        <v>0</v>
      </c>
      <c r="AX67" s="202">
        <f>'Python Migration Matrix'!AX67 * ('Out-Mig Pop Extrapolation'!$CH67 / 'Out-Mig Pop Extrapolation'!$CG67)</f>
        <v>0</v>
      </c>
      <c r="AY67" s="202">
        <f>'Python Migration Matrix'!AY67 * ('Out-Mig Pop Extrapolation'!$CH67 / 'Out-Mig Pop Extrapolation'!$CG67)</f>
        <v>0</v>
      </c>
      <c r="AZ67" s="202">
        <f>'Python Migration Matrix'!AZ67 * ('Out-Mig Pop Extrapolation'!$CH67 / 'Out-Mig Pop Extrapolation'!$CG67)</f>
        <v>0</v>
      </c>
      <c r="BA67" s="202">
        <f>'Python Migration Matrix'!BA67 * ('Out-Mig Pop Extrapolation'!$CH67 / 'Out-Mig Pop Extrapolation'!$CG67)</f>
        <v>30.140149365536971</v>
      </c>
      <c r="BB67" s="202">
        <f>'Python Migration Matrix'!BB67 * ('Out-Mig Pop Extrapolation'!$CH67 / 'Out-Mig Pop Extrapolation'!$CG67)</f>
        <v>0</v>
      </c>
      <c r="BC67" s="202">
        <f>'Python Migration Matrix'!BC67 * ('Out-Mig Pop Extrapolation'!$CH67 / 'Out-Mig Pop Extrapolation'!$CG67)</f>
        <v>10.04671645517899</v>
      </c>
      <c r="BD67" s="202">
        <f>'Python Migration Matrix'!BD67 * ('Out-Mig Pop Extrapolation'!$CH67 / 'Out-Mig Pop Extrapolation'!$CG67)</f>
        <v>40.186865820715958</v>
      </c>
      <c r="BE67" s="202">
        <f>'Python Migration Matrix'!BE67 * ('Out-Mig Pop Extrapolation'!$CH67 / 'Out-Mig Pop Extrapolation'!$CG67)</f>
        <v>0</v>
      </c>
      <c r="BF67" s="202">
        <f>'Python Migration Matrix'!BF67 * ('Out-Mig Pop Extrapolation'!$CH67 / 'Out-Mig Pop Extrapolation'!$CG67)</f>
        <v>0</v>
      </c>
      <c r="BG67" s="202">
        <f>'Python Migration Matrix'!BG67 * ('Out-Mig Pop Extrapolation'!$CH67 / 'Out-Mig Pop Extrapolation'!$CG67)</f>
        <v>231.07447846911677</v>
      </c>
      <c r="BH67" s="202">
        <f>'Python Migration Matrix'!BH67 * ('Out-Mig Pop Extrapolation'!$CH67 / 'Out-Mig Pop Extrapolation'!$CG67)</f>
        <v>0</v>
      </c>
      <c r="BI67" s="202">
        <f>'Python Migration Matrix'!BI67 * ('Out-Mig Pop Extrapolation'!$CH67 / 'Out-Mig Pop Extrapolation'!$CG67)</f>
        <v>40.186865820715958</v>
      </c>
      <c r="BJ67" s="202">
        <f>'Python Migration Matrix'!BJ67 * ('Out-Mig Pop Extrapolation'!$CH67 / 'Out-Mig Pop Extrapolation'!$CG67)</f>
        <v>0</v>
      </c>
      <c r="BK67" s="202">
        <f>'Python Migration Matrix'!BK67 * ('Out-Mig Pop Extrapolation'!$CH67 / 'Out-Mig Pop Extrapolation'!$CG67)</f>
        <v>0</v>
      </c>
      <c r="BL67" s="202">
        <f>'Python Migration Matrix'!BL67 * ('Out-Mig Pop Extrapolation'!$CH67 / 'Out-Mig Pop Extrapolation'!$CG67)</f>
        <v>90.420448096610912</v>
      </c>
      <c r="BM67" s="202">
        <f>'Python Migration Matrix'!BM67 * ('Out-Mig Pop Extrapolation'!$CH67 / 'Out-Mig Pop Extrapolation'!$CG67)</f>
        <v>190.88761264840079</v>
      </c>
      <c r="BN67" s="202">
        <f>'Python Migration Matrix'!BN67 * ('Out-Mig Pop Extrapolation'!$CH67 / 'Out-Mig Pop Extrapolation'!$CG67)</f>
        <v>0</v>
      </c>
      <c r="BO67" s="202">
        <f>'Python Migration Matrix'!BO67 * ('Out-Mig Pop Extrapolation'!$CH67 / 'Out-Mig Pop Extrapolation'!$CG67)</f>
        <v>0</v>
      </c>
      <c r="BP67" s="202">
        <f>'Python Migration Matrix'!BP67 * ('Out-Mig Pop Extrapolation'!$CH67 / 'Out-Mig Pop Extrapolation'!$CG67)</f>
        <v>2571.9594125258213</v>
      </c>
      <c r="BQ67" s="202">
        <f>'Python Migration Matrix'!BQ67 * ('Out-Mig Pop Extrapolation'!$CH67 / 'Out-Mig Pop Extrapolation'!$CG67)</f>
        <v>381.77522529680158</v>
      </c>
      <c r="BR67" s="202">
        <f>'Python Migration Matrix'!BR67 * ('Out-Mig Pop Extrapolation'!$CH67 / 'Out-Mig Pop Extrapolation'!$CG67)</f>
        <v>0</v>
      </c>
      <c r="BS67" s="202">
        <f>'Python Migration Matrix'!BS67 * ('Out-Mig Pop Extrapolation'!$CH67 / 'Out-Mig Pop Extrapolation'!$CG67)</f>
        <v>0</v>
      </c>
      <c r="BT67" s="202">
        <f>'Python Migration Matrix'!BT67 * ('Out-Mig Pop Extrapolation'!$CH67 / 'Out-Mig Pop Extrapolation'!$CG67)</f>
        <v>40.186865820715958</v>
      </c>
      <c r="BU67" s="202">
        <f>'Python Migration Matrix'!BU67 * ('Out-Mig Pop Extrapolation'!$CH67 / 'Out-Mig Pop Extrapolation'!$CG67)</f>
        <v>30.140149365536971</v>
      </c>
      <c r="BV67" s="202">
        <f>'Python Migration Matrix'!BV67 * ('Out-Mig Pop Extrapolation'!$CH67 / 'Out-Mig Pop Extrapolation'!$CG67)</f>
        <v>50.233582275894946</v>
      </c>
      <c r="BW67" s="202">
        <f>'Python Migration Matrix'!BW67 * ('Out-Mig Pop Extrapolation'!$CH67 / 'Out-Mig Pop Extrapolation'!$CG67)</f>
        <v>442.05552402787555</v>
      </c>
      <c r="BX67" s="202">
        <f>'Python Migration Matrix'!BX67 * ('Out-Mig Pop Extrapolation'!$CH67 / 'Out-Mig Pop Extrapolation'!$CG67)</f>
        <v>582.70955440038142</v>
      </c>
      <c r="BY67" s="202">
        <f>'Python Migration Matrix'!BY67 * ('Out-Mig Pop Extrapolation'!$CH67 / 'Out-Mig Pop Extrapolation'!$CG67)</f>
        <v>301.40149365536968</v>
      </c>
      <c r="BZ67" s="202">
        <f>'Python Migration Matrix'!BZ67 * ('Out-Mig Pop Extrapolation'!$CH67 / 'Out-Mig Pop Extrapolation'!$CG67)</f>
        <v>0</v>
      </c>
      <c r="CA67" s="202">
        <f>'Python Migration Matrix'!CA67 * ('Out-Mig Pop Extrapolation'!$CH67 / 'Out-Mig Pop Extrapolation'!$CG67)</f>
        <v>0</v>
      </c>
      <c r="CB67" s="202">
        <f>'Python Migration Matrix'!CB67 * ('Out-Mig Pop Extrapolation'!$CH67 / 'Out-Mig Pop Extrapolation'!$CG67)</f>
        <v>10.04671645517899</v>
      </c>
      <c r="CC67" s="202">
        <f>'Python Migration Matrix'!CC67 * ('Out-Mig Pop Extrapolation'!$CH67 / 'Out-Mig Pop Extrapolation'!$CG67)</f>
        <v>0</v>
      </c>
      <c r="CD67" s="202">
        <f>'Python Migration Matrix'!CD67 * ('Out-Mig Pop Extrapolation'!$CH67 / 'Out-Mig Pop Extrapolation'!$CG67)</f>
        <v>0</v>
      </c>
      <c r="CE67" s="202">
        <f>'Python Migration Matrix'!CE67 * ('Out-Mig Pop Extrapolation'!$CH67 / 'Out-Mig Pop Extrapolation'!$CG67)</f>
        <v>20.093432910357979</v>
      </c>
      <c r="CF67" s="202">
        <f>'Python Migration Matrix'!CF67 * ('Out-Mig Pop Extrapolation'!$CH67 / 'Out-Mig Pop Extrapolation'!$CG67)</f>
        <v>351.63507593126462</v>
      </c>
      <c r="CG67" s="202">
        <v>44053</v>
      </c>
      <c r="CH67" s="250">
        <v>442588</v>
      </c>
    </row>
    <row r="68" spans="1:86">
      <c r="A68" s="166" t="s">
        <v>2243</v>
      </c>
      <c r="B68" s="202">
        <f>'Python Migration Matrix'!B68 * ('Out-Mig Pop Extrapolation'!$CH68 / 'Out-Mig Pop Extrapolation'!$CG68)</f>
        <v>9.9249991157641571</v>
      </c>
      <c r="C68" s="202">
        <f>'Python Migration Matrix'!C68 * ('Out-Mig Pop Extrapolation'!$CH68 / 'Out-Mig Pop Extrapolation'!$CG68)</f>
        <v>655.04994164043433</v>
      </c>
      <c r="D68" s="202">
        <f>'Python Migration Matrix'!D68 * ('Out-Mig Pop Extrapolation'!$CH68 / 'Out-Mig Pop Extrapolation'!$CG68)</f>
        <v>1488.7498673646235</v>
      </c>
      <c r="E68" s="202">
        <f>'Python Migration Matrix'!E68 * ('Out-Mig Pop Extrapolation'!$CH68 / 'Out-Mig Pop Extrapolation'!$CG68)</f>
        <v>0</v>
      </c>
      <c r="F68" s="202">
        <f>'Python Migration Matrix'!F68 * ('Out-Mig Pop Extrapolation'!$CH68 / 'Out-Mig Pop Extrapolation'!$CG68)</f>
        <v>9.9249991157641571</v>
      </c>
      <c r="G68" s="202">
        <f>'Python Migration Matrix'!G68 * ('Out-Mig Pop Extrapolation'!$CH68 / 'Out-Mig Pop Extrapolation'!$CG68)</f>
        <v>0</v>
      </c>
      <c r="H68" s="202">
        <f>'Python Migration Matrix'!H68 * ('Out-Mig Pop Extrapolation'!$CH68 / 'Out-Mig Pop Extrapolation'!$CG68)</f>
        <v>0</v>
      </c>
      <c r="I68" s="202">
        <f>'Python Migration Matrix'!I68 * ('Out-Mig Pop Extrapolation'!$CH68 / 'Out-Mig Pop Extrapolation'!$CG68)</f>
        <v>9.9249991157641571</v>
      </c>
      <c r="J68" s="202">
        <f>'Python Migration Matrix'!J68 * ('Out-Mig Pop Extrapolation'!$CH68 / 'Out-Mig Pop Extrapolation'!$CG68)</f>
        <v>0</v>
      </c>
      <c r="K68" s="202">
        <f>'Python Migration Matrix'!K68 * ('Out-Mig Pop Extrapolation'!$CH68 / 'Out-Mig Pop Extrapolation'!$CG68)</f>
        <v>89.324992041877408</v>
      </c>
      <c r="L68" s="202">
        <f>'Python Migration Matrix'!L68 * ('Out-Mig Pop Extrapolation'!$CH68 / 'Out-Mig Pop Extrapolation'!$CG68)</f>
        <v>19.849998231528314</v>
      </c>
      <c r="M68" s="202">
        <f>'Python Migration Matrix'!M68 * ('Out-Mig Pop Extrapolation'!$CH68 / 'Out-Mig Pop Extrapolation'!$CG68)</f>
        <v>248.12497789410392</v>
      </c>
      <c r="N68" s="202">
        <f>'Python Migration Matrix'!N68 * ('Out-Mig Pop Extrapolation'!$CH68 / 'Out-Mig Pop Extrapolation'!$CG68)</f>
        <v>436.6999610936229</v>
      </c>
      <c r="O68" s="202">
        <f>'Python Migration Matrix'!O68 * ('Out-Mig Pop Extrapolation'!$CH68 / 'Out-Mig Pop Extrapolation'!$CG68)</f>
        <v>158.79998585222651</v>
      </c>
      <c r="P68" s="202">
        <f>'Python Migration Matrix'!P68 * ('Out-Mig Pop Extrapolation'!$CH68 / 'Out-Mig Pop Extrapolation'!$CG68)</f>
        <v>19.849998231528314</v>
      </c>
      <c r="Q68" s="202">
        <f>'Python Migration Matrix'!Q68 * ('Out-Mig Pop Extrapolation'!$CH68 / 'Out-Mig Pop Extrapolation'!$CG68)</f>
        <v>0</v>
      </c>
      <c r="R68" s="202">
        <f>'Python Migration Matrix'!R68 * ('Out-Mig Pop Extrapolation'!$CH68 / 'Out-Mig Pop Extrapolation'!$CG68)</f>
        <v>79.399992926113256</v>
      </c>
      <c r="S68" s="202">
        <f>'Python Migration Matrix'!S68 * ('Out-Mig Pop Extrapolation'!$CH68 / 'Out-Mig Pop Extrapolation'!$CG68)</f>
        <v>0</v>
      </c>
      <c r="T68" s="202">
        <f>'Python Migration Matrix'!T68 * ('Out-Mig Pop Extrapolation'!$CH68 / 'Out-Mig Pop Extrapolation'!$CG68)</f>
        <v>0</v>
      </c>
      <c r="U68" s="202">
        <f>'Python Migration Matrix'!U68 * ('Out-Mig Pop Extrapolation'!$CH68 / 'Out-Mig Pop Extrapolation'!$CG68)</f>
        <v>9.9249991157641571</v>
      </c>
      <c r="V68" s="202">
        <f>'Python Migration Matrix'!V68 * ('Out-Mig Pop Extrapolation'!$CH68 / 'Out-Mig Pop Extrapolation'!$CG68)</f>
        <v>664.97494075619852</v>
      </c>
      <c r="W68" s="202">
        <f>'Python Migration Matrix'!W68 * ('Out-Mig Pop Extrapolation'!$CH68 / 'Out-Mig Pop Extrapolation'!$CG68)</f>
        <v>535.94995225126445</v>
      </c>
      <c r="X68" s="202">
        <f>'Python Migration Matrix'!X68 * ('Out-Mig Pop Extrapolation'!$CH68 / 'Out-Mig Pop Extrapolation'!$CG68)</f>
        <v>476.39995755667951</v>
      </c>
      <c r="Y68" s="202">
        <f>'Python Migration Matrix'!Y68 * ('Out-Mig Pop Extrapolation'!$CH68 / 'Out-Mig Pop Extrapolation'!$CG68)</f>
        <v>1071.8999045025289</v>
      </c>
      <c r="Z68" s="202">
        <f>'Python Migration Matrix'!Z68 * ('Out-Mig Pop Extrapolation'!$CH68 / 'Out-Mig Pop Extrapolation'!$CG68)</f>
        <v>387.0749655148021</v>
      </c>
      <c r="AA68" s="202">
        <f>'Python Migration Matrix'!AA68 * ('Out-Mig Pop Extrapolation'!$CH68 / 'Out-Mig Pop Extrapolation'!$CG68)</f>
        <v>19.849998231528314</v>
      </c>
      <c r="AB68" s="202">
        <f>'Python Migration Matrix'!AB68 * ('Out-Mig Pop Extrapolation'!$CH68 / 'Out-Mig Pop Extrapolation'!$CG68)</f>
        <v>0</v>
      </c>
      <c r="AC68" s="202">
        <f>'Python Migration Matrix'!AC68 * ('Out-Mig Pop Extrapolation'!$CH68 / 'Out-Mig Pop Extrapolation'!$CG68)</f>
        <v>0</v>
      </c>
      <c r="AD68" s="202">
        <f>'Python Migration Matrix'!AD68 * ('Out-Mig Pop Extrapolation'!$CH68 / 'Out-Mig Pop Extrapolation'!$CG68)</f>
        <v>0</v>
      </c>
      <c r="AE68" s="202">
        <f>'Python Migration Matrix'!AE68 * ('Out-Mig Pop Extrapolation'!$CH68 / 'Out-Mig Pop Extrapolation'!$CG68)</f>
        <v>19.849998231528314</v>
      </c>
      <c r="AF68" s="202">
        <f>'Python Migration Matrix'!AF68 * ('Out-Mig Pop Extrapolation'!$CH68 / 'Out-Mig Pop Extrapolation'!$CG68)</f>
        <v>0</v>
      </c>
      <c r="AG68" s="202">
        <f>'Python Migration Matrix'!AG68 * ('Out-Mig Pop Extrapolation'!$CH68 / 'Out-Mig Pop Extrapolation'!$CG68)</f>
        <v>0</v>
      </c>
      <c r="AH68" s="202">
        <f>'Python Migration Matrix'!AH68 * ('Out-Mig Pop Extrapolation'!$CH68 / 'Out-Mig Pop Extrapolation'!$CG68)</f>
        <v>0</v>
      </c>
      <c r="AI68" s="202">
        <f>'Python Migration Matrix'!AI68 * ('Out-Mig Pop Extrapolation'!$CH68 / 'Out-Mig Pop Extrapolation'!$CG68)</f>
        <v>188.57498319951898</v>
      </c>
      <c r="AJ68" s="202">
        <f>'Python Migration Matrix'!AJ68 * ('Out-Mig Pop Extrapolation'!$CH68 / 'Out-Mig Pop Extrapolation'!$CG68)</f>
        <v>59.549994694584939</v>
      </c>
      <c r="AK68" s="202">
        <f>'Python Migration Matrix'!AK68 * ('Out-Mig Pop Extrapolation'!$CH68 / 'Out-Mig Pop Extrapolation'!$CG68)</f>
        <v>29.774997347292469</v>
      </c>
      <c r="AL68" s="202">
        <f>'Python Migration Matrix'!AL68 * ('Out-Mig Pop Extrapolation'!$CH68 / 'Out-Mig Pop Extrapolation'!$CG68)</f>
        <v>99.249991157641574</v>
      </c>
      <c r="AM68" s="202">
        <f>'Python Migration Matrix'!AM68 * ('Out-Mig Pop Extrapolation'!$CH68 / 'Out-Mig Pop Extrapolation'!$CG68)</f>
        <v>69.474993810349105</v>
      </c>
      <c r="AN68" s="202">
        <f>'Python Migration Matrix'!AN68 * ('Out-Mig Pop Extrapolation'!$CH68 / 'Out-Mig Pop Extrapolation'!$CG68)</f>
        <v>456.54995932515124</v>
      </c>
      <c r="AO68" s="202">
        <f>'Python Migration Matrix'!AO68 * ('Out-Mig Pop Extrapolation'!$CH68 / 'Out-Mig Pop Extrapolation'!$CG68)</f>
        <v>19.849998231528314</v>
      </c>
      <c r="AP68" s="202">
        <f>'Python Migration Matrix'!AP68 * ('Out-Mig Pop Extrapolation'!$CH68 / 'Out-Mig Pop Extrapolation'!$CG68)</f>
        <v>0</v>
      </c>
      <c r="AQ68" s="202">
        <f>'Python Migration Matrix'!AQ68 * ('Out-Mig Pop Extrapolation'!$CH68 / 'Out-Mig Pop Extrapolation'!$CG68)</f>
        <v>9.9249991157641571</v>
      </c>
      <c r="AR68" s="202">
        <f>'Python Migration Matrix'!AR68 * ('Out-Mig Pop Extrapolation'!$CH68 / 'Out-Mig Pop Extrapolation'!$CG68)</f>
        <v>327.52497082021716</v>
      </c>
      <c r="AS68" s="202">
        <f>'Python Migration Matrix'!AS68 * ('Out-Mig Pop Extrapolation'!$CH68 / 'Out-Mig Pop Extrapolation'!$CG68)</f>
        <v>0</v>
      </c>
      <c r="AT68" s="202">
        <f>'Python Migration Matrix'!AT68 * ('Out-Mig Pop Extrapolation'!$CH68 / 'Out-Mig Pop Extrapolation'!$CG68)</f>
        <v>258.04997700986809</v>
      </c>
      <c r="AU68" s="202">
        <f>'Python Migration Matrix'!AU68 * ('Out-Mig Pop Extrapolation'!$CH68 / 'Out-Mig Pop Extrapolation'!$CG68)</f>
        <v>19.849998231528314</v>
      </c>
      <c r="AV68" s="202">
        <f>'Python Migration Matrix'!AV68 * ('Out-Mig Pop Extrapolation'!$CH68 / 'Out-Mig Pop Extrapolation'!$CG68)</f>
        <v>148.87498673646235</v>
      </c>
      <c r="AW68" s="202">
        <f>'Python Migration Matrix'!AW68 * ('Out-Mig Pop Extrapolation'!$CH68 / 'Out-Mig Pop Extrapolation'!$CG68)</f>
        <v>0</v>
      </c>
      <c r="AX68" s="202">
        <f>'Python Migration Matrix'!AX68 * ('Out-Mig Pop Extrapolation'!$CH68 / 'Out-Mig Pop Extrapolation'!$CG68)</f>
        <v>0</v>
      </c>
      <c r="AY68" s="202">
        <f>'Python Migration Matrix'!AY68 * ('Out-Mig Pop Extrapolation'!$CH68 / 'Out-Mig Pop Extrapolation'!$CG68)</f>
        <v>0</v>
      </c>
      <c r="AZ68" s="202">
        <f>'Python Migration Matrix'!AZ68 * ('Out-Mig Pop Extrapolation'!$CH68 / 'Out-Mig Pop Extrapolation'!$CG68)</f>
        <v>0</v>
      </c>
      <c r="BA68" s="202">
        <f>'Python Migration Matrix'!BA68 * ('Out-Mig Pop Extrapolation'!$CH68 / 'Out-Mig Pop Extrapolation'!$CG68)</f>
        <v>0</v>
      </c>
      <c r="BB68" s="202">
        <f>'Python Migration Matrix'!BB68 * ('Out-Mig Pop Extrapolation'!$CH68 / 'Out-Mig Pop Extrapolation'!$CG68)</f>
        <v>79.399992926113256</v>
      </c>
      <c r="BC68" s="202">
        <f>'Python Migration Matrix'!BC68 * ('Out-Mig Pop Extrapolation'!$CH68 / 'Out-Mig Pop Extrapolation'!$CG68)</f>
        <v>109.17499027340573</v>
      </c>
      <c r="BD68" s="202">
        <f>'Python Migration Matrix'!BD68 * ('Out-Mig Pop Extrapolation'!$CH68 / 'Out-Mig Pop Extrapolation'!$CG68)</f>
        <v>79.399992926113256</v>
      </c>
      <c r="BE68" s="202">
        <f>'Python Migration Matrix'!BE68 * ('Out-Mig Pop Extrapolation'!$CH68 / 'Out-Mig Pop Extrapolation'!$CG68)</f>
        <v>39.699996463056628</v>
      </c>
      <c r="BF68" s="202">
        <f>'Python Migration Matrix'!BF68 * ('Out-Mig Pop Extrapolation'!$CH68 / 'Out-Mig Pop Extrapolation'!$CG68)</f>
        <v>0</v>
      </c>
      <c r="BG68" s="202">
        <f>'Python Migration Matrix'!BG68 * ('Out-Mig Pop Extrapolation'!$CH68 / 'Out-Mig Pop Extrapolation'!$CG68)</f>
        <v>129.02498850493404</v>
      </c>
      <c r="BH68" s="202">
        <f>'Python Migration Matrix'!BH68 * ('Out-Mig Pop Extrapolation'!$CH68 / 'Out-Mig Pop Extrapolation'!$CG68)</f>
        <v>0</v>
      </c>
      <c r="BI68" s="202">
        <f>'Python Migration Matrix'!BI68 * ('Out-Mig Pop Extrapolation'!$CH68 / 'Out-Mig Pop Extrapolation'!$CG68)</f>
        <v>0</v>
      </c>
      <c r="BJ68" s="202">
        <f>'Python Migration Matrix'!BJ68 * ('Out-Mig Pop Extrapolation'!$CH68 / 'Out-Mig Pop Extrapolation'!$CG68)</f>
        <v>0</v>
      </c>
      <c r="BK68" s="202">
        <f>'Python Migration Matrix'!BK68 * ('Out-Mig Pop Extrapolation'!$CH68 / 'Out-Mig Pop Extrapolation'!$CG68)</f>
        <v>0</v>
      </c>
      <c r="BL68" s="202">
        <f>'Python Migration Matrix'!BL68 * ('Out-Mig Pop Extrapolation'!$CH68 / 'Out-Mig Pop Extrapolation'!$CG68)</f>
        <v>148.87498673646235</v>
      </c>
      <c r="BM68" s="202">
        <f>'Python Migration Matrix'!BM68 * ('Out-Mig Pop Extrapolation'!$CH68 / 'Out-Mig Pop Extrapolation'!$CG68)</f>
        <v>119.09998938916988</v>
      </c>
      <c r="BN68" s="202">
        <f>'Python Migration Matrix'!BN68 * ('Out-Mig Pop Extrapolation'!$CH68 / 'Out-Mig Pop Extrapolation'!$CG68)</f>
        <v>9.9249991157641571</v>
      </c>
      <c r="BO68" s="202">
        <f>'Python Migration Matrix'!BO68 * ('Out-Mig Pop Extrapolation'!$CH68 / 'Out-Mig Pop Extrapolation'!$CG68)</f>
        <v>39.699996463056628</v>
      </c>
      <c r="BP68" s="202">
        <f>'Python Migration Matrix'!BP68 * ('Out-Mig Pop Extrapolation'!$CH68 / 'Out-Mig Pop Extrapolation'!$CG68)</f>
        <v>406.92496374633043</v>
      </c>
      <c r="BQ68" s="202">
        <f>'Python Migration Matrix'!BQ68 * ('Out-Mig Pop Extrapolation'!$CH68 / 'Out-Mig Pop Extrapolation'!$CG68)</f>
        <v>4952.5745587663141</v>
      </c>
      <c r="BR68" s="202">
        <f>'Python Migration Matrix'!BR68 * ('Out-Mig Pop Extrapolation'!$CH68 / 'Out-Mig Pop Extrapolation'!$CG68)</f>
        <v>9.9249991157641571</v>
      </c>
      <c r="BS68" s="202">
        <f>'Python Migration Matrix'!BS68 * ('Out-Mig Pop Extrapolation'!$CH68 / 'Out-Mig Pop Extrapolation'!$CG68)</f>
        <v>0</v>
      </c>
      <c r="BT68" s="202">
        <f>'Python Migration Matrix'!BT68 * ('Out-Mig Pop Extrapolation'!$CH68 / 'Out-Mig Pop Extrapolation'!$CG68)</f>
        <v>0</v>
      </c>
      <c r="BU68" s="202">
        <f>'Python Migration Matrix'!BU68 * ('Out-Mig Pop Extrapolation'!$CH68 / 'Out-Mig Pop Extrapolation'!$CG68)</f>
        <v>0</v>
      </c>
      <c r="BV68" s="202">
        <f>'Python Migration Matrix'!BV68 * ('Out-Mig Pop Extrapolation'!$CH68 / 'Out-Mig Pop Extrapolation'!$CG68)</f>
        <v>148.87498673646235</v>
      </c>
      <c r="BW68" s="202">
        <f>'Python Migration Matrix'!BW68 * ('Out-Mig Pop Extrapolation'!$CH68 / 'Out-Mig Pop Extrapolation'!$CG68)</f>
        <v>357.29996816750963</v>
      </c>
      <c r="BX68" s="202">
        <f>'Python Migration Matrix'!BX68 * ('Out-Mig Pop Extrapolation'!$CH68 / 'Out-Mig Pop Extrapolation'!$CG68)</f>
        <v>228.27497966257562</v>
      </c>
      <c r="BY68" s="202">
        <f>'Python Migration Matrix'!BY68 * ('Out-Mig Pop Extrapolation'!$CH68 / 'Out-Mig Pop Extrapolation'!$CG68)</f>
        <v>486.3249566724437</v>
      </c>
      <c r="BZ68" s="202">
        <f>'Python Migration Matrix'!BZ68 * ('Out-Mig Pop Extrapolation'!$CH68 / 'Out-Mig Pop Extrapolation'!$CG68)</f>
        <v>9.9249991157641571</v>
      </c>
      <c r="CA68" s="202">
        <f>'Python Migration Matrix'!CA68 * ('Out-Mig Pop Extrapolation'!$CH68 / 'Out-Mig Pop Extrapolation'!$CG68)</f>
        <v>9.9249991157641571</v>
      </c>
      <c r="CB68" s="202">
        <f>'Python Migration Matrix'!CB68 * ('Out-Mig Pop Extrapolation'!$CH68 / 'Out-Mig Pop Extrapolation'!$CG68)</f>
        <v>0</v>
      </c>
      <c r="CC68" s="202">
        <f>'Python Migration Matrix'!CC68 * ('Out-Mig Pop Extrapolation'!$CH68 / 'Out-Mig Pop Extrapolation'!$CG68)</f>
        <v>0</v>
      </c>
      <c r="CD68" s="202">
        <f>'Python Migration Matrix'!CD68 * ('Out-Mig Pop Extrapolation'!$CH68 / 'Out-Mig Pop Extrapolation'!$CG68)</f>
        <v>0</v>
      </c>
      <c r="CE68" s="202">
        <f>'Python Migration Matrix'!CE68 * ('Out-Mig Pop Extrapolation'!$CH68 / 'Out-Mig Pop Extrapolation'!$CG68)</f>
        <v>387.0749655148021</v>
      </c>
      <c r="CF68" s="202">
        <f>'Python Migration Matrix'!CF68 * ('Out-Mig Pop Extrapolation'!$CH68 / 'Out-Mig Pop Extrapolation'!$CG68)</f>
        <v>535.94995225126445</v>
      </c>
      <c r="CG68" s="202">
        <v>56546</v>
      </c>
      <c r="CH68" s="250">
        <v>561219</v>
      </c>
    </row>
    <row r="69" spans="1:86">
      <c r="A69" s="166" t="s">
        <v>2244</v>
      </c>
      <c r="B69" s="202">
        <f>'Python Migration Matrix'!B69 * ('Out-Mig Pop Extrapolation'!$CH69 / 'Out-Mig Pop Extrapolation'!$CG69)</f>
        <v>119.6654135338346</v>
      </c>
      <c r="C69" s="202">
        <f>'Python Migration Matrix'!C69 * ('Out-Mig Pop Extrapolation'!$CH69 / 'Out-Mig Pop Extrapolation'!$CG69)</f>
        <v>19.944235588972433</v>
      </c>
      <c r="D69" s="202">
        <f>'Python Migration Matrix'!D69 * ('Out-Mig Pop Extrapolation'!$CH69 / 'Out-Mig Pop Extrapolation'!$CG69)</f>
        <v>59.832706766917298</v>
      </c>
      <c r="E69" s="202">
        <f>'Python Migration Matrix'!E69 * ('Out-Mig Pop Extrapolation'!$CH69 / 'Out-Mig Pop Extrapolation'!$CG69)</f>
        <v>0</v>
      </c>
      <c r="F69" s="202">
        <f>'Python Migration Matrix'!F69 * ('Out-Mig Pop Extrapolation'!$CH69 / 'Out-Mig Pop Extrapolation'!$CG69)</f>
        <v>99.721177944862163</v>
      </c>
      <c r="G69" s="202">
        <f>'Python Migration Matrix'!G69 * ('Out-Mig Pop Extrapolation'!$CH69 / 'Out-Mig Pop Extrapolation'!$CG69)</f>
        <v>99.721177944862163</v>
      </c>
      <c r="H69" s="202">
        <f>'Python Migration Matrix'!H69 * ('Out-Mig Pop Extrapolation'!$CH69 / 'Out-Mig Pop Extrapolation'!$CG69)</f>
        <v>49.860588972431081</v>
      </c>
      <c r="I69" s="202">
        <f>'Python Migration Matrix'!I69 * ('Out-Mig Pop Extrapolation'!$CH69 / 'Out-Mig Pop Extrapolation'!$CG69)</f>
        <v>209.41447368421055</v>
      </c>
      <c r="J69" s="202">
        <f>'Python Migration Matrix'!J69 * ('Out-Mig Pop Extrapolation'!$CH69 / 'Out-Mig Pop Extrapolation'!$CG69)</f>
        <v>0</v>
      </c>
      <c r="K69" s="202">
        <f>'Python Migration Matrix'!K69 * ('Out-Mig Pop Extrapolation'!$CH69 / 'Out-Mig Pop Extrapolation'!$CG69)</f>
        <v>299.16353383458647</v>
      </c>
      <c r="L69" s="202">
        <f>'Python Migration Matrix'!L69 * ('Out-Mig Pop Extrapolation'!$CH69 / 'Out-Mig Pop Extrapolation'!$CG69)</f>
        <v>329.07988721804514</v>
      </c>
      <c r="M69" s="202">
        <f>'Python Migration Matrix'!M69 * ('Out-Mig Pop Extrapolation'!$CH69 / 'Out-Mig Pop Extrapolation'!$CG69)</f>
        <v>69.804824561403507</v>
      </c>
      <c r="N69" s="202">
        <f>'Python Migration Matrix'!N69 * ('Out-Mig Pop Extrapolation'!$CH69 / 'Out-Mig Pop Extrapolation'!$CG69)</f>
        <v>29.916353383458649</v>
      </c>
      <c r="O69" s="202">
        <f>'Python Migration Matrix'!O69 * ('Out-Mig Pop Extrapolation'!$CH69 / 'Out-Mig Pop Extrapolation'!$CG69)</f>
        <v>867.57424812030081</v>
      </c>
      <c r="P69" s="202">
        <f>'Python Migration Matrix'!P69 * ('Out-Mig Pop Extrapolation'!$CH69 / 'Out-Mig Pop Extrapolation'!$CG69)</f>
        <v>299.16353383458647</v>
      </c>
      <c r="Q69" s="202">
        <f>'Python Migration Matrix'!Q69 * ('Out-Mig Pop Extrapolation'!$CH69 / 'Out-Mig Pop Extrapolation'!$CG69)</f>
        <v>79.77694235588973</v>
      </c>
      <c r="R69" s="202">
        <f>'Python Migration Matrix'!R69 * ('Out-Mig Pop Extrapolation'!$CH69 / 'Out-Mig Pop Extrapolation'!$CG69)</f>
        <v>79.77694235588973</v>
      </c>
      <c r="S69" s="202">
        <f>'Python Migration Matrix'!S69 * ('Out-Mig Pop Extrapolation'!$CH69 / 'Out-Mig Pop Extrapolation'!$CG69)</f>
        <v>0</v>
      </c>
      <c r="T69" s="202">
        <f>'Python Migration Matrix'!T69 * ('Out-Mig Pop Extrapolation'!$CH69 / 'Out-Mig Pop Extrapolation'!$CG69)</f>
        <v>149.58176691729324</v>
      </c>
      <c r="U69" s="202">
        <f>'Python Migration Matrix'!U69 * ('Out-Mig Pop Extrapolation'!$CH69 / 'Out-Mig Pop Extrapolation'!$CG69)</f>
        <v>9.9721177944862163</v>
      </c>
      <c r="V69" s="202">
        <f>'Python Migration Matrix'!V69 * ('Out-Mig Pop Extrapolation'!$CH69 / 'Out-Mig Pop Extrapolation'!$CG69)</f>
        <v>418.8289473684211</v>
      </c>
      <c r="W69" s="202">
        <f>'Python Migration Matrix'!W69 * ('Out-Mig Pop Extrapolation'!$CH69 / 'Out-Mig Pop Extrapolation'!$CG69)</f>
        <v>49.860588972431081</v>
      </c>
      <c r="X69" s="202">
        <f>'Python Migration Matrix'!X69 * ('Out-Mig Pop Extrapolation'!$CH69 / 'Out-Mig Pop Extrapolation'!$CG69)</f>
        <v>59.832706766917298</v>
      </c>
      <c r="Y69" s="202">
        <f>'Python Migration Matrix'!Y69 * ('Out-Mig Pop Extrapolation'!$CH69 / 'Out-Mig Pop Extrapolation'!$CG69)</f>
        <v>59.832706766917298</v>
      </c>
      <c r="Z69" s="202">
        <f>'Python Migration Matrix'!Z69 * ('Out-Mig Pop Extrapolation'!$CH69 / 'Out-Mig Pop Extrapolation'!$CG69)</f>
        <v>29.916353383458649</v>
      </c>
      <c r="AA69" s="202">
        <f>'Python Migration Matrix'!AA69 * ('Out-Mig Pop Extrapolation'!$CH69 / 'Out-Mig Pop Extrapolation'!$CG69)</f>
        <v>9.9721177944862163</v>
      </c>
      <c r="AB69" s="202">
        <f>'Python Migration Matrix'!AB69 * ('Out-Mig Pop Extrapolation'!$CH69 / 'Out-Mig Pop Extrapolation'!$CG69)</f>
        <v>19.944235588972433</v>
      </c>
      <c r="AC69" s="202">
        <f>'Python Migration Matrix'!AC69 * ('Out-Mig Pop Extrapolation'!$CH69 / 'Out-Mig Pop Extrapolation'!$CG69)</f>
        <v>59.832706766917298</v>
      </c>
      <c r="AD69" s="202">
        <f>'Python Migration Matrix'!AD69 * ('Out-Mig Pop Extrapolation'!$CH69 / 'Out-Mig Pop Extrapolation'!$CG69)</f>
        <v>149.58176691729324</v>
      </c>
      <c r="AE69" s="202">
        <f>'Python Migration Matrix'!AE69 * ('Out-Mig Pop Extrapolation'!$CH69 / 'Out-Mig Pop Extrapolation'!$CG69)</f>
        <v>109.69329573934837</v>
      </c>
      <c r="AF69" s="202">
        <f>'Python Migration Matrix'!AF69 * ('Out-Mig Pop Extrapolation'!$CH69 / 'Out-Mig Pop Extrapolation'!$CG69)</f>
        <v>588.35494987468678</v>
      </c>
      <c r="AG69" s="202">
        <f>'Python Migration Matrix'!AG69 * ('Out-Mig Pop Extrapolation'!$CH69 / 'Out-Mig Pop Extrapolation'!$CG69)</f>
        <v>29.916353383458649</v>
      </c>
      <c r="AH69" s="202">
        <f>'Python Migration Matrix'!AH69 * ('Out-Mig Pop Extrapolation'!$CH69 / 'Out-Mig Pop Extrapolation'!$CG69)</f>
        <v>169.52600250626568</v>
      </c>
      <c r="AI69" s="202">
        <f>'Python Migration Matrix'!AI69 * ('Out-Mig Pop Extrapolation'!$CH69 / 'Out-Mig Pop Extrapolation'!$CG69)</f>
        <v>349.02412280701759</v>
      </c>
      <c r="AJ69" s="202">
        <f>'Python Migration Matrix'!AJ69 * ('Out-Mig Pop Extrapolation'!$CH69 / 'Out-Mig Pop Extrapolation'!$CG69)</f>
        <v>39.888471177944865</v>
      </c>
      <c r="AK69" s="202">
        <f>'Python Migration Matrix'!AK69 * ('Out-Mig Pop Extrapolation'!$CH69 / 'Out-Mig Pop Extrapolation'!$CG69)</f>
        <v>39.888471177944865</v>
      </c>
      <c r="AL69" s="202">
        <f>'Python Migration Matrix'!AL69 * ('Out-Mig Pop Extrapolation'!$CH69 / 'Out-Mig Pop Extrapolation'!$CG69)</f>
        <v>249.30294486215541</v>
      </c>
      <c r="AM69" s="202">
        <f>'Python Migration Matrix'!AM69 * ('Out-Mig Pop Extrapolation'!$CH69 / 'Out-Mig Pop Extrapolation'!$CG69)</f>
        <v>179.49812030075191</v>
      </c>
      <c r="AN69" s="202">
        <f>'Python Migration Matrix'!AN69 * ('Out-Mig Pop Extrapolation'!$CH69 / 'Out-Mig Pop Extrapolation'!$CG69)</f>
        <v>618.27130325814539</v>
      </c>
      <c r="AO69" s="202">
        <f>'Python Migration Matrix'!AO69 * ('Out-Mig Pop Extrapolation'!$CH69 / 'Out-Mig Pop Extrapolation'!$CG69)</f>
        <v>9.9721177944862163</v>
      </c>
      <c r="AP69" s="202">
        <f>'Python Migration Matrix'!AP69 * ('Out-Mig Pop Extrapolation'!$CH69 / 'Out-Mig Pop Extrapolation'!$CG69)</f>
        <v>99.721177944862163</v>
      </c>
      <c r="AQ69" s="202">
        <f>'Python Migration Matrix'!AQ69 * ('Out-Mig Pop Extrapolation'!$CH69 / 'Out-Mig Pop Extrapolation'!$CG69)</f>
        <v>19.944235588972433</v>
      </c>
      <c r="AR69" s="202">
        <f>'Python Migration Matrix'!AR69 * ('Out-Mig Pop Extrapolation'!$CH69 / 'Out-Mig Pop Extrapolation'!$CG69)</f>
        <v>29.916353383458649</v>
      </c>
      <c r="AS69" s="202">
        <f>'Python Migration Matrix'!AS69 * ('Out-Mig Pop Extrapolation'!$CH69 / 'Out-Mig Pop Extrapolation'!$CG69)</f>
        <v>9.9721177944862163</v>
      </c>
      <c r="AT69" s="202">
        <f>'Python Migration Matrix'!AT69 * ('Out-Mig Pop Extrapolation'!$CH69 / 'Out-Mig Pop Extrapolation'!$CG69)</f>
        <v>249.30294486215541</v>
      </c>
      <c r="AU69" s="202">
        <f>'Python Migration Matrix'!AU69 * ('Out-Mig Pop Extrapolation'!$CH69 / 'Out-Mig Pop Extrapolation'!$CG69)</f>
        <v>59.832706766917298</v>
      </c>
      <c r="AV69" s="202">
        <f>'Python Migration Matrix'!AV69 * ('Out-Mig Pop Extrapolation'!$CH69 / 'Out-Mig Pop Extrapolation'!$CG69)</f>
        <v>69.804824561403507</v>
      </c>
      <c r="AW69" s="202">
        <f>'Python Migration Matrix'!AW69 * ('Out-Mig Pop Extrapolation'!$CH69 / 'Out-Mig Pop Extrapolation'!$CG69)</f>
        <v>9.9721177944862163</v>
      </c>
      <c r="AX69" s="202">
        <f>'Python Migration Matrix'!AX69 * ('Out-Mig Pop Extrapolation'!$CH69 / 'Out-Mig Pop Extrapolation'!$CG69)</f>
        <v>1515.7619047619048</v>
      </c>
      <c r="AY69" s="202">
        <f>'Python Migration Matrix'!AY69 * ('Out-Mig Pop Extrapolation'!$CH69 / 'Out-Mig Pop Extrapolation'!$CG69)</f>
        <v>89.749060150375954</v>
      </c>
      <c r="AZ69" s="202">
        <f>'Python Migration Matrix'!AZ69 * ('Out-Mig Pop Extrapolation'!$CH69 / 'Out-Mig Pop Extrapolation'!$CG69)</f>
        <v>59.832706766917298</v>
      </c>
      <c r="BA69" s="202">
        <f>'Python Migration Matrix'!BA69 * ('Out-Mig Pop Extrapolation'!$CH69 / 'Out-Mig Pop Extrapolation'!$CG69)</f>
        <v>0</v>
      </c>
      <c r="BB69" s="202">
        <f>'Python Migration Matrix'!BB69 * ('Out-Mig Pop Extrapolation'!$CH69 / 'Out-Mig Pop Extrapolation'!$CG69)</f>
        <v>119.6654135338346</v>
      </c>
      <c r="BC69" s="202">
        <f>'Python Migration Matrix'!BC69 * ('Out-Mig Pop Extrapolation'!$CH69 / 'Out-Mig Pop Extrapolation'!$CG69)</f>
        <v>2124.0610902255639</v>
      </c>
      <c r="BD69" s="202">
        <f>'Python Migration Matrix'!BD69 * ('Out-Mig Pop Extrapolation'!$CH69 / 'Out-Mig Pop Extrapolation'!$CG69)</f>
        <v>1894.7023809523812</v>
      </c>
      <c r="BE69" s="202">
        <f>'Python Migration Matrix'!BE69 * ('Out-Mig Pop Extrapolation'!$CH69 / 'Out-Mig Pop Extrapolation'!$CG69)</f>
        <v>119.6654135338346</v>
      </c>
      <c r="BF69" s="202">
        <f>'Python Migration Matrix'!BF69 * ('Out-Mig Pop Extrapolation'!$CH69 / 'Out-Mig Pop Extrapolation'!$CG69)</f>
        <v>19.944235588972433</v>
      </c>
      <c r="BG69" s="202">
        <f>'Python Migration Matrix'!BG69 * ('Out-Mig Pop Extrapolation'!$CH69 / 'Out-Mig Pop Extrapolation'!$CG69)</f>
        <v>259.27506265664164</v>
      </c>
      <c r="BH69" s="202">
        <f>'Python Migration Matrix'!BH69 * ('Out-Mig Pop Extrapolation'!$CH69 / 'Out-Mig Pop Extrapolation'!$CG69)</f>
        <v>9.9721177944862163</v>
      </c>
      <c r="BI69" s="202">
        <f>'Python Migration Matrix'!BI69 * ('Out-Mig Pop Extrapolation'!$CH69 / 'Out-Mig Pop Extrapolation'!$CG69)</f>
        <v>69.804824561403507</v>
      </c>
      <c r="BJ69" s="202">
        <f>'Python Migration Matrix'!BJ69 * ('Out-Mig Pop Extrapolation'!$CH69 / 'Out-Mig Pop Extrapolation'!$CG69)</f>
        <v>0</v>
      </c>
      <c r="BK69" s="202">
        <f>'Python Migration Matrix'!BK69 * ('Out-Mig Pop Extrapolation'!$CH69 / 'Out-Mig Pop Extrapolation'!$CG69)</f>
        <v>59.832706766917298</v>
      </c>
      <c r="BL69" s="202">
        <f>'Python Migration Matrix'!BL69 * ('Out-Mig Pop Extrapolation'!$CH69 / 'Out-Mig Pop Extrapolation'!$CG69)</f>
        <v>69.804824561403507</v>
      </c>
      <c r="BM69" s="202">
        <f>'Python Migration Matrix'!BM69 * ('Out-Mig Pop Extrapolation'!$CH69 / 'Out-Mig Pop Extrapolation'!$CG69)</f>
        <v>59.832706766917298</v>
      </c>
      <c r="BN69" s="202">
        <f>'Python Migration Matrix'!BN69 * ('Out-Mig Pop Extrapolation'!$CH69 / 'Out-Mig Pop Extrapolation'!$CG69)</f>
        <v>19.944235588972433</v>
      </c>
      <c r="BO69" s="202">
        <f>'Python Migration Matrix'!BO69 * ('Out-Mig Pop Extrapolation'!$CH69 / 'Out-Mig Pop Extrapolation'!$CG69)</f>
        <v>0</v>
      </c>
      <c r="BP69" s="202">
        <f>'Python Migration Matrix'!BP69 * ('Out-Mig Pop Extrapolation'!$CH69 / 'Out-Mig Pop Extrapolation'!$CG69)</f>
        <v>0</v>
      </c>
      <c r="BQ69" s="202">
        <f>'Python Migration Matrix'!BQ69 * ('Out-Mig Pop Extrapolation'!$CH69 / 'Out-Mig Pop Extrapolation'!$CG69)</f>
        <v>0</v>
      </c>
      <c r="BR69" s="202">
        <f>'Python Migration Matrix'!BR69 * ('Out-Mig Pop Extrapolation'!$CH69 / 'Out-Mig Pop Extrapolation'!$CG69)</f>
        <v>5773.8562030075191</v>
      </c>
      <c r="BS69" s="202">
        <f>'Python Migration Matrix'!BS69 * ('Out-Mig Pop Extrapolation'!$CH69 / 'Out-Mig Pop Extrapolation'!$CG69)</f>
        <v>0</v>
      </c>
      <c r="BT69" s="202">
        <f>'Python Migration Matrix'!BT69 * ('Out-Mig Pop Extrapolation'!$CH69 / 'Out-Mig Pop Extrapolation'!$CG69)</f>
        <v>259.27506265664164</v>
      </c>
      <c r="BU69" s="202">
        <f>'Python Migration Matrix'!BU69 * ('Out-Mig Pop Extrapolation'!$CH69 / 'Out-Mig Pop Extrapolation'!$CG69)</f>
        <v>0</v>
      </c>
      <c r="BV69" s="202">
        <f>'Python Migration Matrix'!BV69 * ('Out-Mig Pop Extrapolation'!$CH69 / 'Out-Mig Pop Extrapolation'!$CG69)</f>
        <v>169.52600250626568</v>
      </c>
      <c r="BW69" s="202">
        <f>'Python Migration Matrix'!BW69 * ('Out-Mig Pop Extrapolation'!$CH69 / 'Out-Mig Pop Extrapolation'!$CG69)</f>
        <v>857.60213032581464</v>
      </c>
      <c r="BX69" s="202">
        <f>'Python Migration Matrix'!BX69 * ('Out-Mig Pop Extrapolation'!$CH69 / 'Out-Mig Pop Extrapolation'!$CG69)</f>
        <v>438.77318295739349</v>
      </c>
      <c r="BY69" s="202">
        <f>'Python Migration Matrix'!BY69 * ('Out-Mig Pop Extrapolation'!$CH69 / 'Out-Mig Pop Extrapolation'!$CG69)</f>
        <v>578.3828320802005</v>
      </c>
      <c r="BZ69" s="202">
        <f>'Python Migration Matrix'!BZ69 * ('Out-Mig Pop Extrapolation'!$CH69 / 'Out-Mig Pop Extrapolation'!$CG69)</f>
        <v>19.944235588972433</v>
      </c>
      <c r="CA69" s="202">
        <f>'Python Migration Matrix'!CA69 * ('Out-Mig Pop Extrapolation'!$CH69 / 'Out-Mig Pop Extrapolation'!$CG69)</f>
        <v>0</v>
      </c>
      <c r="CB69" s="202">
        <f>'Python Migration Matrix'!CB69 * ('Out-Mig Pop Extrapolation'!$CH69 / 'Out-Mig Pop Extrapolation'!$CG69)</f>
        <v>39.888471177944865</v>
      </c>
      <c r="CC69" s="202">
        <f>'Python Migration Matrix'!CC69 * ('Out-Mig Pop Extrapolation'!$CH69 / 'Out-Mig Pop Extrapolation'!$CG69)</f>
        <v>0</v>
      </c>
      <c r="CD69" s="202">
        <f>'Python Migration Matrix'!CD69 * ('Out-Mig Pop Extrapolation'!$CH69 / 'Out-Mig Pop Extrapolation'!$CG69)</f>
        <v>0</v>
      </c>
      <c r="CE69" s="202">
        <f>'Python Migration Matrix'!CE69 * ('Out-Mig Pop Extrapolation'!$CH69 / 'Out-Mig Pop Extrapolation'!$CG69)</f>
        <v>0</v>
      </c>
      <c r="CF69" s="202">
        <f>'Python Migration Matrix'!CF69 * ('Out-Mig Pop Extrapolation'!$CH69 / 'Out-Mig Pop Extrapolation'!$CG69)</f>
        <v>727.96459899749379</v>
      </c>
      <c r="CG69" s="202">
        <v>127680</v>
      </c>
      <c r="CH69" s="250">
        <v>1273240</v>
      </c>
    </row>
    <row r="70" spans="1:86">
      <c r="A70" s="166" t="s">
        <v>2245</v>
      </c>
      <c r="B70" s="202">
        <f>'Python Migration Matrix'!B70 * ('Out-Mig Pop Extrapolation'!$CH70 / 'Out-Mig Pop Extrapolation'!$CG70)</f>
        <v>0</v>
      </c>
      <c r="C70" s="202">
        <f>'Python Migration Matrix'!C70 * ('Out-Mig Pop Extrapolation'!$CH70 / 'Out-Mig Pop Extrapolation'!$CG70)</f>
        <v>7.5871419109124023</v>
      </c>
      <c r="D70" s="202">
        <f>'Python Migration Matrix'!D70 * ('Out-Mig Pop Extrapolation'!$CH70 / 'Out-Mig Pop Extrapolation'!$CG70)</f>
        <v>0</v>
      </c>
      <c r="E70" s="202">
        <f>'Python Migration Matrix'!E70 * ('Out-Mig Pop Extrapolation'!$CH70 / 'Out-Mig Pop Extrapolation'!$CG70)</f>
        <v>0</v>
      </c>
      <c r="F70" s="202">
        <f>'Python Migration Matrix'!F70 * ('Out-Mig Pop Extrapolation'!$CH70 / 'Out-Mig Pop Extrapolation'!$CG70)</f>
        <v>0</v>
      </c>
      <c r="G70" s="202">
        <f>'Python Migration Matrix'!G70 * ('Out-Mig Pop Extrapolation'!$CH70 / 'Out-Mig Pop Extrapolation'!$CG70)</f>
        <v>0</v>
      </c>
      <c r="H70" s="202">
        <f>'Python Migration Matrix'!H70 * ('Out-Mig Pop Extrapolation'!$CH70 / 'Out-Mig Pop Extrapolation'!$CG70)</f>
        <v>151.74283821824804</v>
      </c>
      <c r="I70" s="202">
        <f>'Python Migration Matrix'!I70 * ('Out-Mig Pop Extrapolation'!$CH70 / 'Out-Mig Pop Extrapolation'!$CG70)</f>
        <v>0</v>
      </c>
      <c r="J70" s="202">
        <f>'Python Migration Matrix'!J70 * ('Out-Mig Pop Extrapolation'!$CH70 / 'Out-Mig Pop Extrapolation'!$CG70)</f>
        <v>0</v>
      </c>
      <c r="K70" s="202">
        <f>'Python Migration Matrix'!K70 * ('Out-Mig Pop Extrapolation'!$CH70 / 'Out-Mig Pop Extrapolation'!$CG70)</f>
        <v>0</v>
      </c>
      <c r="L70" s="202">
        <f>'Python Migration Matrix'!L70 * ('Out-Mig Pop Extrapolation'!$CH70 / 'Out-Mig Pop Extrapolation'!$CG70)</f>
        <v>0</v>
      </c>
      <c r="M70" s="202">
        <f>'Python Migration Matrix'!M70 * ('Out-Mig Pop Extrapolation'!$CH70 / 'Out-Mig Pop Extrapolation'!$CG70)</f>
        <v>0</v>
      </c>
      <c r="N70" s="202">
        <f>'Python Migration Matrix'!N70 * ('Out-Mig Pop Extrapolation'!$CH70 / 'Out-Mig Pop Extrapolation'!$CG70)</f>
        <v>0</v>
      </c>
      <c r="O70" s="202">
        <f>'Python Migration Matrix'!O70 * ('Out-Mig Pop Extrapolation'!$CH70 / 'Out-Mig Pop Extrapolation'!$CG70)</f>
        <v>0</v>
      </c>
      <c r="P70" s="202">
        <f>'Python Migration Matrix'!P70 * ('Out-Mig Pop Extrapolation'!$CH70 / 'Out-Mig Pop Extrapolation'!$CG70)</f>
        <v>0</v>
      </c>
      <c r="Q70" s="202">
        <f>'Python Migration Matrix'!Q70 * ('Out-Mig Pop Extrapolation'!$CH70 / 'Out-Mig Pop Extrapolation'!$CG70)</f>
        <v>0</v>
      </c>
      <c r="R70" s="202">
        <f>'Python Migration Matrix'!R70 * ('Out-Mig Pop Extrapolation'!$CH70 / 'Out-Mig Pop Extrapolation'!$CG70)</f>
        <v>0</v>
      </c>
      <c r="S70" s="202">
        <f>'Python Migration Matrix'!S70 * ('Out-Mig Pop Extrapolation'!$CH70 / 'Out-Mig Pop Extrapolation'!$CG70)</f>
        <v>0</v>
      </c>
      <c r="T70" s="202">
        <f>'Python Migration Matrix'!T70 * ('Out-Mig Pop Extrapolation'!$CH70 / 'Out-Mig Pop Extrapolation'!$CG70)</f>
        <v>0</v>
      </c>
      <c r="U70" s="202">
        <f>'Python Migration Matrix'!U70 * ('Out-Mig Pop Extrapolation'!$CH70 / 'Out-Mig Pop Extrapolation'!$CG70)</f>
        <v>0</v>
      </c>
      <c r="V70" s="202">
        <f>'Python Migration Matrix'!V70 * ('Out-Mig Pop Extrapolation'!$CH70 / 'Out-Mig Pop Extrapolation'!$CG70)</f>
        <v>0</v>
      </c>
      <c r="W70" s="202">
        <f>'Python Migration Matrix'!W70 * ('Out-Mig Pop Extrapolation'!$CH70 / 'Out-Mig Pop Extrapolation'!$CG70)</f>
        <v>7.5871419109124023</v>
      </c>
      <c r="X70" s="202">
        <f>'Python Migration Matrix'!X70 * ('Out-Mig Pop Extrapolation'!$CH70 / 'Out-Mig Pop Extrapolation'!$CG70)</f>
        <v>0</v>
      </c>
      <c r="Y70" s="202">
        <f>'Python Migration Matrix'!Y70 * ('Out-Mig Pop Extrapolation'!$CH70 / 'Out-Mig Pop Extrapolation'!$CG70)</f>
        <v>0</v>
      </c>
      <c r="Z70" s="202">
        <f>'Python Migration Matrix'!Z70 * ('Out-Mig Pop Extrapolation'!$CH70 / 'Out-Mig Pop Extrapolation'!$CG70)</f>
        <v>0</v>
      </c>
      <c r="AA70" s="202">
        <f>'Python Migration Matrix'!AA70 * ('Out-Mig Pop Extrapolation'!$CH70 / 'Out-Mig Pop Extrapolation'!$CG70)</f>
        <v>0</v>
      </c>
      <c r="AB70" s="202">
        <f>'Python Migration Matrix'!AB70 * ('Out-Mig Pop Extrapolation'!$CH70 / 'Out-Mig Pop Extrapolation'!$CG70)</f>
        <v>0</v>
      </c>
      <c r="AC70" s="202">
        <f>'Python Migration Matrix'!AC70 * ('Out-Mig Pop Extrapolation'!$CH70 / 'Out-Mig Pop Extrapolation'!$CG70)</f>
        <v>0</v>
      </c>
      <c r="AD70" s="202">
        <f>'Python Migration Matrix'!AD70 * ('Out-Mig Pop Extrapolation'!$CH70 / 'Out-Mig Pop Extrapolation'!$CG70)</f>
        <v>0</v>
      </c>
      <c r="AE70" s="202">
        <f>'Python Migration Matrix'!AE70 * ('Out-Mig Pop Extrapolation'!$CH70 / 'Out-Mig Pop Extrapolation'!$CG70)</f>
        <v>0</v>
      </c>
      <c r="AF70" s="202">
        <f>'Python Migration Matrix'!AF70 * ('Out-Mig Pop Extrapolation'!$CH70 / 'Out-Mig Pop Extrapolation'!$CG70)</f>
        <v>0</v>
      </c>
      <c r="AG70" s="202">
        <f>'Python Migration Matrix'!AG70 * ('Out-Mig Pop Extrapolation'!$CH70 / 'Out-Mig Pop Extrapolation'!$CG70)</f>
        <v>0</v>
      </c>
      <c r="AH70" s="202">
        <f>'Python Migration Matrix'!AH70 * ('Out-Mig Pop Extrapolation'!$CH70 / 'Out-Mig Pop Extrapolation'!$CG70)</f>
        <v>0</v>
      </c>
      <c r="AI70" s="202">
        <f>'Python Migration Matrix'!AI70 * ('Out-Mig Pop Extrapolation'!$CH70 / 'Out-Mig Pop Extrapolation'!$CG70)</f>
        <v>0</v>
      </c>
      <c r="AJ70" s="202">
        <f>'Python Migration Matrix'!AJ70 * ('Out-Mig Pop Extrapolation'!$CH70 / 'Out-Mig Pop Extrapolation'!$CG70)</f>
        <v>0</v>
      </c>
      <c r="AK70" s="202">
        <f>'Python Migration Matrix'!AK70 * ('Out-Mig Pop Extrapolation'!$CH70 / 'Out-Mig Pop Extrapolation'!$CG70)</f>
        <v>0</v>
      </c>
      <c r="AL70" s="202">
        <f>'Python Migration Matrix'!AL70 * ('Out-Mig Pop Extrapolation'!$CH70 / 'Out-Mig Pop Extrapolation'!$CG70)</f>
        <v>0</v>
      </c>
      <c r="AM70" s="202">
        <f>'Python Migration Matrix'!AM70 * ('Out-Mig Pop Extrapolation'!$CH70 / 'Out-Mig Pop Extrapolation'!$CG70)</f>
        <v>0</v>
      </c>
      <c r="AN70" s="202">
        <f>'Python Migration Matrix'!AN70 * ('Out-Mig Pop Extrapolation'!$CH70 / 'Out-Mig Pop Extrapolation'!$CG70)</f>
        <v>0</v>
      </c>
      <c r="AO70" s="202">
        <f>'Python Migration Matrix'!AO70 * ('Out-Mig Pop Extrapolation'!$CH70 / 'Out-Mig Pop Extrapolation'!$CG70)</f>
        <v>0</v>
      </c>
      <c r="AP70" s="202">
        <f>'Python Migration Matrix'!AP70 * ('Out-Mig Pop Extrapolation'!$CH70 / 'Out-Mig Pop Extrapolation'!$CG70)</f>
        <v>0</v>
      </c>
      <c r="AQ70" s="202">
        <f>'Python Migration Matrix'!AQ70 * ('Out-Mig Pop Extrapolation'!$CH70 / 'Out-Mig Pop Extrapolation'!$CG70)</f>
        <v>0</v>
      </c>
      <c r="AR70" s="202">
        <f>'Python Migration Matrix'!AR70 * ('Out-Mig Pop Extrapolation'!$CH70 / 'Out-Mig Pop Extrapolation'!$CG70)</f>
        <v>0</v>
      </c>
      <c r="AS70" s="202">
        <f>'Python Migration Matrix'!AS70 * ('Out-Mig Pop Extrapolation'!$CH70 / 'Out-Mig Pop Extrapolation'!$CG70)</f>
        <v>0</v>
      </c>
      <c r="AT70" s="202">
        <f>'Python Migration Matrix'!AT70 * ('Out-Mig Pop Extrapolation'!$CH70 / 'Out-Mig Pop Extrapolation'!$CG70)</f>
        <v>0</v>
      </c>
      <c r="AU70" s="202">
        <f>'Python Migration Matrix'!AU70 * ('Out-Mig Pop Extrapolation'!$CH70 / 'Out-Mig Pop Extrapolation'!$CG70)</f>
        <v>0</v>
      </c>
      <c r="AV70" s="202">
        <f>'Python Migration Matrix'!AV70 * ('Out-Mig Pop Extrapolation'!$CH70 / 'Out-Mig Pop Extrapolation'!$CG70)</f>
        <v>0</v>
      </c>
      <c r="AW70" s="202">
        <f>'Python Migration Matrix'!AW70 * ('Out-Mig Pop Extrapolation'!$CH70 / 'Out-Mig Pop Extrapolation'!$CG70)</f>
        <v>0</v>
      </c>
      <c r="AX70" s="202">
        <f>'Python Migration Matrix'!AX70 * ('Out-Mig Pop Extrapolation'!$CH70 / 'Out-Mig Pop Extrapolation'!$CG70)</f>
        <v>0</v>
      </c>
      <c r="AY70" s="202">
        <f>'Python Migration Matrix'!AY70 * ('Out-Mig Pop Extrapolation'!$CH70 / 'Out-Mig Pop Extrapolation'!$CG70)</f>
        <v>0</v>
      </c>
      <c r="AZ70" s="202">
        <f>'Python Migration Matrix'!AZ70 * ('Out-Mig Pop Extrapolation'!$CH70 / 'Out-Mig Pop Extrapolation'!$CG70)</f>
        <v>0</v>
      </c>
      <c r="BA70" s="202">
        <f>'Python Migration Matrix'!BA70 * ('Out-Mig Pop Extrapolation'!$CH70 / 'Out-Mig Pop Extrapolation'!$CG70)</f>
        <v>0</v>
      </c>
      <c r="BB70" s="202">
        <f>'Python Migration Matrix'!BB70 * ('Out-Mig Pop Extrapolation'!$CH70 / 'Out-Mig Pop Extrapolation'!$CG70)</f>
        <v>0</v>
      </c>
      <c r="BC70" s="202">
        <f>'Python Migration Matrix'!BC70 * ('Out-Mig Pop Extrapolation'!$CH70 / 'Out-Mig Pop Extrapolation'!$CG70)</f>
        <v>0</v>
      </c>
      <c r="BD70" s="202">
        <f>'Python Migration Matrix'!BD70 * ('Out-Mig Pop Extrapolation'!$CH70 / 'Out-Mig Pop Extrapolation'!$CG70)</f>
        <v>0</v>
      </c>
      <c r="BE70" s="202">
        <f>'Python Migration Matrix'!BE70 * ('Out-Mig Pop Extrapolation'!$CH70 / 'Out-Mig Pop Extrapolation'!$CG70)</f>
        <v>0</v>
      </c>
      <c r="BF70" s="202">
        <f>'Python Migration Matrix'!BF70 * ('Out-Mig Pop Extrapolation'!$CH70 / 'Out-Mig Pop Extrapolation'!$CG70)</f>
        <v>0</v>
      </c>
      <c r="BG70" s="202">
        <f>'Python Migration Matrix'!BG70 * ('Out-Mig Pop Extrapolation'!$CH70 / 'Out-Mig Pop Extrapolation'!$CG70)</f>
        <v>0</v>
      </c>
      <c r="BH70" s="202">
        <f>'Python Migration Matrix'!BH70 * ('Out-Mig Pop Extrapolation'!$CH70 / 'Out-Mig Pop Extrapolation'!$CG70)</f>
        <v>0</v>
      </c>
      <c r="BI70" s="202">
        <f>'Python Migration Matrix'!BI70 * ('Out-Mig Pop Extrapolation'!$CH70 / 'Out-Mig Pop Extrapolation'!$CG70)</f>
        <v>0</v>
      </c>
      <c r="BJ70" s="202">
        <f>'Python Migration Matrix'!BJ70 * ('Out-Mig Pop Extrapolation'!$CH70 / 'Out-Mig Pop Extrapolation'!$CG70)</f>
        <v>0</v>
      </c>
      <c r="BK70" s="202">
        <f>'Python Migration Matrix'!BK70 * ('Out-Mig Pop Extrapolation'!$CH70 / 'Out-Mig Pop Extrapolation'!$CG70)</f>
        <v>0</v>
      </c>
      <c r="BL70" s="202">
        <f>'Python Migration Matrix'!BL70 * ('Out-Mig Pop Extrapolation'!$CH70 / 'Out-Mig Pop Extrapolation'!$CG70)</f>
        <v>0</v>
      </c>
      <c r="BM70" s="202">
        <f>'Python Migration Matrix'!BM70 * ('Out-Mig Pop Extrapolation'!$CH70 / 'Out-Mig Pop Extrapolation'!$CG70)</f>
        <v>0</v>
      </c>
      <c r="BN70" s="202">
        <f>'Python Migration Matrix'!BN70 * ('Out-Mig Pop Extrapolation'!$CH70 / 'Out-Mig Pop Extrapolation'!$CG70)</f>
        <v>0</v>
      </c>
      <c r="BO70" s="202">
        <f>'Python Migration Matrix'!BO70 * ('Out-Mig Pop Extrapolation'!$CH70 / 'Out-Mig Pop Extrapolation'!$CG70)</f>
        <v>440.05423083291936</v>
      </c>
      <c r="BP70" s="202">
        <f>'Python Migration Matrix'!BP70 * ('Out-Mig Pop Extrapolation'!$CH70 / 'Out-Mig Pop Extrapolation'!$CG70)</f>
        <v>0</v>
      </c>
      <c r="BQ70" s="202">
        <f>'Python Migration Matrix'!BQ70 * ('Out-Mig Pop Extrapolation'!$CH70 / 'Out-Mig Pop Extrapolation'!$CG70)</f>
        <v>0</v>
      </c>
      <c r="BR70" s="202">
        <f>'Python Migration Matrix'!BR70 * ('Out-Mig Pop Extrapolation'!$CH70 / 'Out-Mig Pop Extrapolation'!$CG70)</f>
        <v>0</v>
      </c>
      <c r="BS70" s="202">
        <f>'Python Migration Matrix'!BS70 * ('Out-Mig Pop Extrapolation'!$CH70 / 'Out-Mig Pop Extrapolation'!$CG70)</f>
        <v>652.4942043384666</v>
      </c>
      <c r="BT70" s="202">
        <f>'Python Migration Matrix'!BT70 * ('Out-Mig Pop Extrapolation'!$CH70 / 'Out-Mig Pop Extrapolation'!$CG70)</f>
        <v>0</v>
      </c>
      <c r="BU70" s="202">
        <f>'Python Migration Matrix'!BU70 * ('Out-Mig Pop Extrapolation'!$CH70 / 'Out-Mig Pop Extrapolation'!$CG70)</f>
        <v>22.761425732737209</v>
      </c>
      <c r="BV70" s="202">
        <f>'Python Migration Matrix'!BV70 * ('Out-Mig Pop Extrapolation'!$CH70 / 'Out-Mig Pop Extrapolation'!$CG70)</f>
        <v>220.02711541645968</v>
      </c>
      <c r="BW70" s="202">
        <f>'Python Migration Matrix'!BW70 * ('Out-Mig Pop Extrapolation'!$CH70 / 'Out-Mig Pop Extrapolation'!$CG70)</f>
        <v>0</v>
      </c>
      <c r="BX70" s="202">
        <f>'Python Migration Matrix'!BX70 * ('Out-Mig Pop Extrapolation'!$CH70 / 'Out-Mig Pop Extrapolation'!$CG70)</f>
        <v>0</v>
      </c>
      <c r="BY70" s="202">
        <f>'Python Migration Matrix'!BY70 * ('Out-Mig Pop Extrapolation'!$CH70 / 'Out-Mig Pop Extrapolation'!$CG70)</f>
        <v>0</v>
      </c>
      <c r="BZ70" s="202">
        <f>'Python Migration Matrix'!BZ70 * ('Out-Mig Pop Extrapolation'!$CH70 / 'Out-Mig Pop Extrapolation'!$CG70)</f>
        <v>0</v>
      </c>
      <c r="CA70" s="202">
        <f>'Python Migration Matrix'!CA70 * ('Out-Mig Pop Extrapolation'!$CH70 / 'Out-Mig Pop Extrapolation'!$CG70)</f>
        <v>0</v>
      </c>
      <c r="CB70" s="202">
        <f>'Python Migration Matrix'!CB70 * ('Out-Mig Pop Extrapolation'!$CH70 / 'Out-Mig Pop Extrapolation'!$CG70)</f>
        <v>0</v>
      </c>
      <c r="CC70" s="202">
        <f>'Python Migration Matrix'!CC70 * ('Out-Mig Pop Extrapolation'!$CH70 / 'Out-Mig Pop Extrapolation'!$CG70)</f>
        <v>0</v>
      </c>
      <c r="CD70" s="202">
        <f>'Python Migration Matrix'!CD70 * ('Out-Mig Pop Extrapolation'!$CH70 / 'Out-Mig Pop Extrapolation'!$CG70)</f>
        <v>0</v>
      </c>
      <c r="CE70" s="202">
        <f>'Python Migration Matrix'!CE70 * ('Out-Mig Pop Extrapolation'!$CH70 / 'Out-Mig Pop Extrapolation'!$CG70)</f>
        <v>0</v>
      </c>
      <c r="CF70" s="202">
        <f>'Python Migration Matrix'!CF70 * ('Out-Mig Pop Extrapolation'!$CH70 / 'Out-Mig Pop Extrapolation'!$CG70)</f>
        <v>318.65996025832089</v>
      </c>
      <c r="CG70" s="202">
        <v>48312</v>
      </c>
      <c r="CH70" s="250">
        <v>366550</v>
      </c>
    </row>
    <row r="71" spans="1:86">
      <c r="A71" s="166" t="s">
        <v>2246</v>
      </c>
      <c r="B71" s="202">
        <f>'Python Migration Matrix'!B71 * ('Out-Mig Pop Extrapolation'!$CH71 / 'Out-Mig Pop Extrapolation'!$CG71)</f>
        <v>161.83136787717348</v>
      </c>
      <c r="C71" s="202">
        <f>'Python Migration Matrix'!C71 * ('Out-Mig Pop Extrapolation'!$CH71 / 'Out-Mig Pop Extrapolation'!$CG71)</f>
        <v>121.37352590788011</v>
      </c>
      <c r="D71" s="202">
        <f>'Python Migration Matrix'!D71 * ('Out-Mig Pop Extrapolation'!$CH71 / 'Out-Mig Pop Extrapolation'!$CG71)</f>
        <v>91.030144430910084</v>
      </c>
      <c r="E71" s="202">
        <f>'Python Migration Matrix'!E71 * ('Out-Mig Pop Extrapolation'!$CH71 / 'Out-Mig Pop Extrapolation'!$CG71)</f>
        <v>10.114460492323342</v>
      </c>
      <c r="F71" s="202">
        <f>'Python Migration Matrix'!F71 * ('Out-Mig Pop Extrapolation'!$CH71 / 'Out-Mig Pop Extrapolation'!$CG71)</f>
        <v>131.48798640020345</v>
      </c>
      <c r="G71" s="202">
        <f>'Python Migration Matrix'!G71 * ('Out-Mig Pop Extrapolation'!$CH71 / 'Out-Mig Pop Extrapolation'!$CG71)</f>
        <v>10.114460492323342</v>
      </c>
      <c r="H71" s="202">
        <f>'Python Migration Matrix'!H71 * ('Out-Mig Pop Extrapolation'!$CH71 / 'Out-Mig Pop Extrapolation'!$CG71)</f>
        <v>0</v>
      </c>
      <c r="I71" s="202">
        <f>'Python Migration Matrix'!I71 * ('Out-Mig Pop Extrapolation'!$CH71 / 'Out-Mig Pop Extrapolation'!$CG71)</f>
        <v>1557.6269158177947</v>
      </c>
      <c r="J71" s="202">
        <f>'Python Migration Matrix'!J71 * ('Out-Mig Pop Extrapolation'!$CH71 / 'Out-Mig Pop Extrapolation'!$CG71)</f>
        <v>0</v>
      </c>
      <c r="K71" s="202">
        <f>'Python Migration Matrix'!K71 * ('Out-Mig Pop Extrapolation'!$CH71 / 'Out-Mig Pop Extrapolation'!$CG71)</f>
        <v>313.54827526202359</v>
      </c>
      <c r="L71" s="202">
        <f>'Python Migration Matrix'!L71 * ('Out-Mig Pop Extrapolation'!$CH71 / 'Out-Mig Pop Extrapolation'!$CG71)</f>
        <v>394.46395920061036</v>
      </c>
      <c r="M71" s="202">
        <f>'Python Migration Matrix'!M71 * ('Out-Mig Pop Extrapolation'!$CH71 / 'Out-Mig Pop Extrapolation'!$CG71)</f>
        <v>222.51813083111352</v>
      </c>
      <c r="N71" s="202">
        <f>'Python Migration Matrix'!N71 * ('Out-Mig Pop Extrapolation'!$CH71 / 'Out-Mig Pop Extrapolation'!$CG71)</f>
        <v>101.14460492323343</v>
      </c>
      <c r="O71" s="202">
        <f>'Python Migration Matrix'!O71 * ('Out-Mig Pop Extrapolation'!$CH71 / 'Out-Mig Pop Extrapolation'!$CG71)</f>
        <v>637.21101101637055</v>
      </c>
      <c r="P71" s="202">
        <f>'Python Migration Matrix'!P71 * ('Out-Mig Pop Extrapolation'!$CH71 / 'Out-Mig Pop Extrapolation'!$CG71)</f>
        <v>222.51813083111352</v>
      </c>
      <c r="Q71" s="202">
        <f>'Python Migration Matrix'!Q71 * ('Out-Mig Pop Extrapolation'!$CH71 / 'Out-Mig Pop Extrapolation'!$CG71)</f>
        <v>20.228920984646685</v>
      </c>
      <c r="R71" s="202">
        <f>'Python Migration Matrix'!R71 * ('Out-Mig Pop Extrapolation'!$CH71 / 'Out-Mig Pop Extrapolation'!$CG71)</f>
        <v>141.60244689252679</v>
      </c>
      <c r="S71" s="202">
        <f>'Python Migration Matrix'!S71 * ('Out-Mig Pop Extrapolation'!$CH71 / 'Out-Mig Pop Extrapolation'!$CG71)</f>
        <v>0</v>
      </c>
      <c r="T71" s="202">
        <f>'Python Migration Matrix'!T71 * ('Out-Mig Pop Extrapolation'!$CH71 / 'Out-Mig Pop Extrapolation'!$CG71)</f>
        <v>20.228920984646685</v>
      </c>
      <c r="U71" s="202">
        <f>'Python Migration Matrix'!U71 * ('Out-Mig Pop Extrapolation'!$CH71 / 'Out-Mig Pop Extrapolation'!$CG71)</f>
        <v>10.114460492323342</v>
      </c>
      <c r="V71" s="202">
        <f>'Python Migration Matrix'!V71 * ('Out-Mig Pop Extrapolation'!$CH71 / 'Out-Mig Pop Extrapolation'!$CG71)</f>
        <v>677.66885298566399</v>
      </c>
      <c r="W71" s="202">
        <f>'Python Migration Matrix'!W71 * ('Out-Mig Pop Extrapolation'!$CH71 / 'Out-Mig Pop Extrapolation'!$CG71)</f>
        <v>333.77719624667031</v>
      </c>
      <c r="X71" s="202">
        <f>'Python Migration Matrix'!X71 * ('Out-Mig Pop Extrapolation'!$CH71 / 'Out-Mig Pop Extrapolation'!$CG71)</f>
        <v>50.572302461616715</v>
      </c>
      <c r="Y71" s="202">
        <f>'Python Migration Matrix'!Y71 * ('Out-Mig Pop Extrapolation'!$CH71 / 'Out-Mig Pop Extrapolation'!$CG71)</f>
        <v>60.686762953940054</v>
      </c>
      <c r="Z71" s="202">
        <f>'Python Migration Matrix'!Z71 * ('Out-Mig Pop Extrapolation'!$CH71 / 'Out-Mig Pop Extrapolation'!$CG71)</f>
        <v>30.343381476970027</v>
      </c>
      <c r="AA71" s="202">
        <f>'Python Migration Matrix'!AA71 * ('Out-Mig Pop Extrapolation'!$CH71 / 'Out-Mig Pop Extrapolation'!$CG71)</f>
        <v>91.030144430910084</v>
      </c>
      <c r="AB71" s="202">
        <f>'Python Migration Matrix'!AB71 * ('Out-Mig Pop Extrapolation'!$CH71 / 'Out-Mig Pop Extrapolation'!$CG71)</f>
        <v>10.114460492323342</v>
      </c>
      <c r="AC71" s="202">
        <f>'Python Migration Matrix'!AC71 * ('Out-Mig Pop Extrapolation'!$CH71 / 'Out-Mig Pop Extrapolation'!$CG71)</f>
        <v>0</v>
      </c>
      <c r="AD71" s="202">
        <f>'Python Migration Matrix'!AD71 * ('Out-Mig Pop Extrapolation'!$CH71 / 'Out-Mig Pop Extrapolation'!$CG71)</f>
        <v>91.030144430910084</v>
      </c>
      <c r="AE71" s="202">
        <f>'Python Migration Matrix'!AE71 * ('Out-Mig Pop Extrapolation'!$CH71 / 'Out-Mig Pop Extrapolation'!$CG71)</f>
        <v>252.86151230808355</v>
      </c>
      <c r="AF71" s="202">
        <f>'Python Migration Matrix'!AF71 * ('Out-Mig Pop Extrapolation'!$CH71 / 'Out-Mig Pop Extrapolation'!$CG71)</f>
        <v>141.60244689252679</v>
      </c>
      <c r="AG71" s="202">
        <f>'Python Migration Matrix'!AG71 * ('Out-Mig Pop Extrapolation'!$CH71 / 'Out-Mig Pop Extrapolation'!$CG71)</f>
        <v>70.801223446263393</v>
      </c>
      <c r="AH71" s="202">
        <f>'Python Migration Matrix'!AH71 * ('Out-Mig Pop Extrapolation'!$CH71 / 'Out-Mig Pop Extrapolation'!$CG71)</f>
        <v>131.48798640020345</v>
      </c>
      <c r="AI71" s="202">
        <f>'Python Migration Matrix'!AI71 * ('Out-Mig Pop Extrapolation'!$CH71 / 'Out-Mig Pop Extrapolation'!$CG71)</f>
        <v>424.80734067758038</v>
      </c>
      <c r="AJ71" s="202">
        <f>'Python Migration Matrix'!AJ71 * ('Out-Mig Pop Extrapolation'!$CH71 / 'Out-Mig Pop Extrapolation'!$CG71)</f>
        <v>20.228920984646685</v>
      </c>
      <c r="AK71" s="202">
        <f>'Python Migration Matrix'!AK71 * ('Out-Mig Pop Extrapolation'!$CH71 / 'Out-Mig Pop Extrapolation'!$CG71)</f>
        <v>50.572302461616715</v>
      </c>
      <c r="AL71" s="202">
        <f>'Python Migration Matrix'!AL71 * ('Out-Mig Pop Extrapolation'!$CH71 / 'Out-Mig Pop Extrapolation'!$CG71)</f>
        <v>354.00611723131698</v>
      </c>
      <c r="AM71" s="202">
        <f>'Python Migration Matrix'!AM71 * ('Out-Mig Pop Extrapolation'!$CH71 / 'Out-Mig Pop Extrapolation'!$CG71)</f>
        <v>80.915683938586739</v>
      </c>
      <c r="AN71" s="202">
        <f>'Python Migration Matrix'!AN71 * ('Out-Mig Pop Extrapolation'!$CH71 / 'Out-Mig Pop Extrapolation'!$CG71)</f>
        <v>616.98209003172383</v>
      </c>
      <c r="AO71" s="202">
        <f>'Python Migration Matrix'!AO71 * ('Out-Mig Pop Extrapolation'!$CH71 / 'Out-Mig Pop Extrapolation'!$CG71)</f>
        <v>10.114460492323342</v>
      </c>
      <c r="AP71" s="202">
        <f>'Python Migration Matrix'!AP71 * ('Out-Mig Pop Extrapolation'!$CH71 / 'Out-Mig Pop Extrapolation'!$CG71)</f>
        <v>182.06028886182017</v>
      </c>
      <c r="AQ71" s="202">
        <f>'Python Migration Matrix'!AQ71 * ('Out-Mig Pop Extrapolation'!$CH71 / 'Out-Mig Pop Extrapolation'!$CG71)</f>
        <v>20.228920984646685</v>
      </c>
      <c r="AR71" s="202">
        <f>'Python Migration Matrix'!AR71 * ('Out-Mig Pop Extrapolation'!$CH71 / 'Out-Mig Pop Extrapolation'!$CG71)</f>
        <v>374.23503821596364</v>
      </c>
      <c r="AS71" s="202">
        <f>'Python Migration Matrix'!AS71 * ('Out-Mig Pop Extrapolation'!$CH71 / 'Out-Mig Pop Extrapolation'!$CG71)</f>
        <v>20.228920984646685</v>
      </c>
      <c r="AT71" s="202">
        <f>'Python Migration Matrix'!AT71 * ('Out-Mig Pop Extrapolation'!$CH71 / 'Out-Mig Pop Extrapolation'!$CG71)</f>
        <v>273.09043329273027</v>
      </c>
      <c r="AU71" s="202">
        <f>'Python Migration Matrix'!AU71 * ('Out-Mig Pop Extrapolation'!$CH71 / 'Out-Mig Pop Extrapolation'!$CG71)</f>
        <v>91.030144430910084</v>
      </c>
      <c r="AV71" s="202">
        <f>'Python Migration Matrix'!AV71 * ('Out-Mig Pop Extrapolation'!$CH71 / 'Out-Mig Pop Extrapolation'!$CG71)</f>
        <v>30.343381476970027</v>
      </c>
      <c r="AW71" s="202">
        <f>'Python Migration Matrix'!AW71 * ('Out-Mig Pop Extrapolation'!$CH71 / 'Out-Mig Pop Extrapolation'!$CG71)</f>
        <v>101.14460492323343</v>
      </c>
      <c r="AX71" s="202">
        <f>'Python Migration Matrix'!AX71 * ('Out-Mig Pop Extrapolation'!$CH71 / 'Out-Mig Pop Extrapolation'!$CG71)</f>
        <v>556.29532707778378</v>
      </c>
      <c r="AY71" s="202">
        <f>'Python Migration Matrix'!AY71 * ('Out-Mig Pop Extrapolation'!$CH71 / 'Out-Mig Pop Extrapolation'!$CG71)</f>
        <v>141.60244689252679</v>
      </c>
      <c r="AZ71" s="202">
        <f>'Python Migration Matrix'!AZ71 * ('Out-Mig Pop Extrapolation'!$CH71 / 'Out-Mig Pop Extrapolation'!$CG71)</f>
        <v>91.030144430910084</v>
      </c>
      <c r="BA71" s="202">
        <f>'Python Migration Matrix'!BA71 * ('Out-Mig Pop Extrapolation'!$CH71 / 'Out-Mig Pop Extrapolation'!$CG71)</f>
        <v>30.343381476970027</v>
      </c>
      <c r="BB71" s="202">
        <f>'Python Migration Matrix'!BB71 * ('Out-Mig Pop Extrapolation'!$CH71 / 'Out-Mig Pop Extrapolation'!$CG71)</f>
        <v>111.25906541555676</v>
      </c>
      <c r="BC71" s="202">
        <f>'Python Migration Matrix'!BC71 * ('Out-Mig Pop Extrapolation'!$CH71 / 'Out-Mig Pop Extrapolation'!$CG71)</f>
        <v>728.24115544728068</v>
      </c>
      <c r="BD71" s="202">
        <f>'Python Migration Matrix'!BD71 * ('Out-Mig Pop Extrapolation'!$CH71 / 'Out-Mig Pop Extrapolation'!$CG71)</f>
        <v>1709.3438232026449</v>
      </c>
      <c r="BE71" s="202">
        <f>'Python Migration Matrix'!BE71 * ('Out-Mig Pop Extrapolation'!$CH71 / 'Out-Mig Pop Extrapolation'!$CG71)</f>
        <v>131.48798640020345</v>
      </c>
      <c r="BF71" s="202">
        <f>'Python Migration Matrix'!BF71 * ('Out-Mig Pop Extrapolation'!$CH71 / 'Out-Mig Pop Extrapolation'!$CG71)</f>
        <v>0</v>
      </c>
      <c r="BG71" s="202">
        <f>'Python Migration Matrix'!BG71 * ('Out-Mig Pop Extrapolation'!$CH71 / 'Out-Mig Pop Extrapolation'!$CG71)</f>
        <v>414.69288018525702</v>
      </c>
      <c r="BH71" s="202">
        <f>'Python Migration Matrix'!BH71 * ('Out-Mig Pop Extrapolation'!$CH71 / 'Out-Mig Pop Extrapolation'!$CG71)</f>
        <v>60.686762953940054</v>
      </c>
      <c r="BI71" s="202">
        <f>'Python Migration Matrix'!BI71 * ('Out-Mig Pop Extrapolation'!$CH71 / 'Out-Mig Pop Extrapolation'!$CG71)</f>
        <v>445.03626166222705</v>
      </c>
      <c r="BJ71" s="202">
        <f>'Python Migration Matrix'!BJ71 * ('Out-Mig Pop Extrapolation'!$CH71 / 'Out-Mig Pop Extrapolation'!$CG71)</f>
        <v>0</v>
      </c>
      <c r="BK71" s="202">
        <f>'Python Migration Matrix'!BK71 * ('Out-Mig Pop Extrapolation'!$CH71 / 'Out-Mig Pop Extrapolation'!$CG71)</f>
        <v>101.14460492323343</v>
      </c>
      <c r="BL71" s="202">
        <f>'Python Migration Matrix'!BL71 * ('Out-Mig Pop Extrapolation'!$CH71 / 'Out-Mig Pop Extrapolation'!$CG71)</f>
        <v>80.915683938586739</v>
      </c>
      <c r="BM71" s="202">
        <f>'Python Migration Matrix'!BM71 * ('Out-Mig Pop Extrapolation'!$CH71 / 'Out-Mig Pop Extrapolation'!$CG71)</f>
        <v>60.686762953940054</v>
      </c>
      <c r="BN71" s="202">
        <f>'Python Migration Matrix'!BN71 * ('Out-Mig Pop Extrapolation'!$CH71 / 'Out-Mig Pop Extrapolation'!$CG71)</f>
        <v>40.457841969293369</v>
      </c>
      <c r="BO71" s="202">
        <f>'Python Migration Matrix'!BO71 * ('Out-Mig Pop Extrapolation'!$CH71 / 'Out-Mig Pop Extrapolation'!$CG71)</f>
        <v>0</v>
      </c>
      <c r="BP71" s="202">
        <f>'Python Migration Matrix'!BP71 * ('Out-Mig Pop Extrapolation'!$CH71 / 'Out-Mig Pop Extrapolation'!$CG71)</f>
        <v>40.457841969293369</v>
      </c>
      <c r="BQ71" s="202">
        <f>'Python Migration Matrix'!BQ71 * ('Out-Mig Pop Extrapolation'!$CH71 / 'Out-Mig Pop Extrapolation'!$CG71)</f>
        <v>40.457841969293369</v>
      </c>
      <c r="BR71" s="202">
        <f>'Python Migration Matrix'!BR71 * ('Out-Mig Pop Extrapolation'!$CH71 / 'Out-Mig Pop Extrapolation'!$CG71)</f>
        <v>940.64482578607078</v>
      </c>
      <c r="BS71" s="202">
        <f>'Python Migration Matrix'!BS71 * ('Out-Mig Pop Extrapolation'!$CH71 / 'Out-Mig Pop Extrapolation'!$CG71)</f>
        <v>0</v>
      </c>
      <c r="BT71" s="202">
        <f>'Python Migration Matrix'!BT71 * ('Out-Mig Pop Extrapolation'!$CH71 / 'Out-Mig Pop Extrapolation'!$CG71)</f>
        <v>8961.4119961984816</v>
      </c>
      <c r="BU71" s="202">
        <f>'Python Migration Matrix'!BU71 * ('Out-Mig Pop Extrapolation'!$CH71 / 'Out-Mig Pop Extrapolation'!$CG71)</f>
        <v>80.915683938586739</v>
      </c>
      <c r="BV71" s="202">
        <f>'Python Migration Matrix'!BV71 * ('Out-Mig Pop Extrapolation'!$CH71 / 'Out-Mig Pop Extrapolation'!$CG71)</f>
        <v>161.83136787717348</v>
      </c>
      <c r="BW71" s="202">
        <f>'Python Migration Matrix'!BW71 * ('Out-Mig Pop Extrapolation'!$CH71 / 'Out-Mig Pop Extrapolation'!$CG71)</f>
        <v>991.21712824768758</v>
      </c>
      <c r="BX71" s="202">
        <f>'Python Migration Matrix'!BX71 * ('Out-Mig Pop Extrapolation'!$CH71 / 'Out-Mig Pop Extrapolation'!$CG71)</f>
        <v>606.86762953940058</v>
      </c>
      <c r="BY71" s="202">
        <f>'Python Migration Matrix'!BY71 * ('Out-Mig Pop Extrapolation'!$CH71 / 'Out-Mig Pop Extrapolation'!$CG71)</f>
        <v>546.18086658546054</v>
      </c>
      <c r="BZ71" s="202">
        <f>'Python Migration Matrix'!BZ71 * ('Out-Mig Pop Extrapolation'!$CH71 / 'Out-Mig Pop Extrapolation'!$CG71)</f>
        <v>10.114460492323342</v>
      </c>
      <c r="CA71" s="202">
        <f>'Python Migration Matrix'!CA71 * ('Out-Mig Pop Extrapolation'!$CH71 / 'Out-Mig Pop Extrapolation'!$CG71)</f>
        <v>0</v>
      </c>
      <c r="CB71" s="202">
        <f>'Python Migration Matrix'!CB71 * ('Out-Mig Pop Extrapolation'!$CH71 / 'Out-Mig Pop Extrapolation'!$CG71)</f>
        <v>10.114460492323342</v>
      </c>
      <c r="CC71" s="202">
        <f>'Python Migration Matrix'!CC71 * ('Out-Mig Pop Extrapolation'!$CH71 / 'Out-Mig Pop Extrapolation'!$CG71)</f>
        <v>0</v>
      </c>
      <c r="CD71" s="202">
        <f>'Python Migration Matrix'!CD71 * ('Out-Mig Pop Extrapolation'!$CH71 / 'Out-Mig Pop Extrapolation'!$CG71)</f>
        <v>0</v>
      </c>
      <c r="CE71" s="202">
        <f>'Python Migration Matrix'!CE71 * ('Out-Mig Pop Extrapolation'!$CH71 / 'Out-Mig Pop Extrapolation'!$CG71)</f>
        <v>0</v>
      </c>
      <c r="CF71" s="202">
        <f>'Python Migration Matrix'!CF71 * ('Out-Mig Pop Extrapolation'!$CH71 / 'Out-Mig Pop Extrapolation'!$CG71)</f>
        <v>758.58453692425064</v>
      </c>
      <c r="CG71" s="202">
        <v>74707</v>
      </c>
      <c r="CH71" s="205">
        <v>755621</v>
      </c>
    </row>
    <row r="72" spans="1:86">
      <c r="A72" s="166" t="s">
        <v>2247</v>
      </c>
      <c r="B72" s="202">
        <f>'Python Migration Matrix'!B72 * ('Out-Mig Pop Extrapolation'!$CH72 / 'Out-Mig Pop Extrapolation'!$CG72)</f>
        <v>9.966469694762905</v>
      </c>
      <c r="C72" s="202">
        <f>'Python Migration Matrix'!C72 * ('Out-Mig Pop Extrapolation'!$CH72 / 'Out-Mig Pop Extrapolation'!$CG72)</f>
        <v>19.93293938952581</v>
      </c>
      <c r="D72" s="202">
        <f>'Python Migration Matrix'!D72 * ('Out-Mig Pop Extrapolation'!$CH72 / 'Out-Mig Pop Extrapolation'!$CG72)</f>
        <v>49.832348473814527</v>
      </c>
      <c r="E72" s="202">
        <f>'Python Migration Matrix'!E72 * ('Out-Mig Pop Extrapolation'!$CH72 / 'Out-Mig Pop Extrapolation'!$CG72)</f>
        <v>59.798818168577426</v>
      </c>
      <c r="F72" s="202">
        <f>'Python Migration Matrix'!F72 * ('Out-Mig Pop Extrapolation'!$CH72 / 'Out-Mig Pop Extrapolation'!$CG72)</f>
        <v>9.966469694762905</v>
      </c>
      <c r="G72" s="202">
        <f>'Python Migration Matrix'!G72 * ('Out-Mig Pop Extrapolation'!$CH72 / 'Out-Mig Pop Extrapolation'!$CG72)</f>
        <v>19.93293938952581</v>
      </c>
      <c r="H72" s="202">
        <f>'Python Migration Matrix'!H72 * ('Out-Mig Pop Extrapolation'!$CH72 / 'Out-Mig Pop Extrapolation'!$CG72)</f>
        <v>139.53057572668067</v>
      </c>
      <c r="I72" s="202">
        <f>'Python Migration Matrix'!I72 * ('Out-Mig Pop Extrapolation'!$CH72 / 'Out-Mig Pop Extrapolation'!$CG72)</f>
        <v>9.966469694762905</v>
      </c>
      <c r="J72" s="202">
        <f>'Python Migration Matrix'!J72 * ('Out-Mig Pop Extrapolation'!$CH72 / 'Out-Mig Pop Extrapolation'!$CG72)</f>
        <v>0</v>
      </c>
      <c r="K72" s="202">
        <f>'Python Migration Matrix'!K72 * ('Out-Mig Pop Extrapolation'!$CH72 / 'Out-Mig Pop Extrapolation'!$CG72)</f>
        <v>69.765287863340333</v>
      </c>
      <c r="L72" s="202">
        <f>'Python Migration Matrix'!L72 * ('Out-Mig Pop Extrapolation'!$CH72 / 'Out-Mig Pop Extrapolation'!$CG72)</f>
        <v>0</v>
      </c>
      <c r="M72" s="202">
        <f>'Python Migration Matrix'!M72 * ('Out-Mig Pop Extrapolation'!$CH72 / 'Out-Mig Pop Extrapolation'!$CG72)</f>
        <v>19.93293938952581</v>
      </c>
      <c r="N72" s="202">
        <f>'Python Migration Matrix'!N72 * ('Out-Mig Pop Extrapolation'!$CH72 / 'Out-Mig Pop Extrapolation'!$CG72)</f>
        <v>169.42998481096939</v>
      </c>
      <c r="O72" s="202">
        <f>'Python Migration Matrix'!O72 * ('Out-Mig Pop Extrapolation'!$CH72 / 'Out-Mig Pop Extrapolation'!$CG72)</f>
        <v>109.63116664239196</v>
      </c>
      <c r="P72" s="202">
        <f>'Python Migration Matrix'!P72 * ('Out-Mig Pop Extrapolation'!$CH72 / 'Out-Mig Pop Extrapolation'!$CG72)</f>
        <v>39.86587877905162</v>
      </c>
      <c r="Q72" s="202">
        <f>'Python Migration Matrix'!Q72 * ('Out-Mig Pop Extrapolation'!$CH72 / 'Out-Mig Pop Extrapolation'!$CG72)</f>
        <v>19.93293938952581</v>
      </c>
      <c r="R72" s="202">
        <f>'Python Migration Matrix'!R72 * ('Out-Mig Pop Extrapolation'!$CH72 / 'Out-Mig Pop Extrapolation'!$CG72)</f>
        <v>0</v>
      </c>
      <c r="S72" s="202">
        <f>'Python Migration Matrix'!S72 * ('Out-Mig Pop Extrapolation'!$CH72 / 'Out-Mig Pop Extrapolation'!$CG72)</f>
        <v>0</v>
      </c>
      <c r="T72" s="202">
        <f>'Python Migration Matrix'!T72 * ('Out-Mig Pop Extrapolation'!$CH72 / 'Out-Mig Pop Extrapolation'!$CG72)</f>
        <v>0</v>
      </c>
      <c r="U72" s="202">
        <f>'Python Migration Matrix'!U72 * ('Out-Mig Pop Extrapolation'!$CH72 / 'Out-Mig Pop Extrapolation'!$CG72)</f>
        <v>0</v>
      </c>
      <c r="V72" s="202">
        <f>'Python Migration Matrix'!V72 * ('Out-Mig Pop Extrapolation'!$CH72 / 'Out-Mig Pop Extrapolation'!$CG72)</f>
        <v>289.02762114812424</v>
      </c>
      <c r="W72" s="202">
        <f>'Python Migration Matrix'!W72 * ('Out-Mig Pop Extrapolation'!$CH72 / 'Out-Mig Pop Extrapolation'!$CG72)</f>
        <v>528.222893822434</v>
      </c>
      <c r="X72" s="202">
        <f>'Python Migration Matrix'!X72 * ('Out-Mig Pop Extrapolation'!$CH72 / 'Out-Mig Pop Extrapolation'!$CG72)</f>
        <v>109.63116664239196</v>
      </c>
      <c r="Y72" s="202">
        <f>'Python Migration Matrix'!Y72 * ('Out-Mig Pop Extrapolation'!$CH72 / 'Out-Mig Pop Extrapolation'!$CG72)</f>
        <v>259.12821206383552</v>
      </c>
      <c r="Z72" s="202">
        <f>'Python Migration Matrix'!Z72 * ('Out-Mig Pop Extrapolation'!$CH72 / 'Out-Mig Pop Extrapolation'!$CG72)</f>
        <v>9.966469694762905</v>
      </c>
      <c r="AA72" s="202">
        <f>'Python Migration Matrix'!AA72 * ('Out-Mig Pop Extrapolation'!$CH72 / 'Out-Mig Pop Extrapolation'!$CG72)</f>
        <v>0</v>
      </c>
      <c r="AB72" s="202">
        <f>'Python Migration Matrix'!AB72 * ('Out-Mig Pop Extrapolation'!$CH72 / 'Out-Mig Pop Extrapolation'!$CG72)</f>
        <v>0</v>
      </c>
      <c r="AC72" s="202">
        <f>'Python Migration Matrix'!AC72 * ('Out-Mig Pop Extrapolation'!$CH72 / 'Out-Mig Pop Extrapolation'!$CG72)</f>
        <v>9.966469694762905</v>
      </c>
      <c r="AD72" s="202">
        <f>'Python Migration Matrix'!AD72 * ('Out-Mig Pop Extrapolation'!$CH72 / 'Out-Mig Pop Extrapolation'!$CG72)</f>
        <v>19.93293938952581</v>
      </c>
      <c r="AE72" s="202">
        <f>'Python Migration Matrix'!AE72 * ('Out-Mig Pop Extrapolation'!$CH72 / 'Out-Mig Pop Extrapolation'!$CG72)</f>
        <v>9.966469694762905</v>
      </c>
      <c r="AF72" s="202">
        <f>'Python Migration Matrix'!AF72 * ('Out-Mig Pop Extrapolation'!$CH72 / 'Out-Mig Pop Extrapolation'!$CG72)</f>
        <v>39.86587877905162</v>
      </c>
      <c r="AG72" s="202">
        <f>'Python Migration Matrix'!AG72 * ('Out-Mig Pop Extrapolation'!$CH72 / 'Out-Mig Pop Extrapolation'!$CG72)</f>
        <v>0</v>
      </c>
      <c r="AH72" s="202">
        <f>'Python Migration Matrix'!AH72 * ('Out-Mig Pop Extrapolation'!$CH72 / 'Out-Mig Pop Extrapolation'!$CG72)</f>
        <v>0</v>
      </c>
      <c r="AI72" s="202">
        <f>'Python Migration Matrix'!AI72 * ('Out-Mig Pop Extrapolation'!$CH72 / 'Out-Mig Pop Extrapolation'!$CG72)</f>
        <v>139.53057572668067</v>
      </c>
      <c r="AJ72" s="202">
        <f>'Python Migration Matrix'!AJ72 * ('Out-Mig Pop Extrapolation'!$CH72 / 'Out-Mig Pop Extrapolation'!$CG72)</f>
        <v>478.39054534861941</v>
      </c>
      <c r="AK72" s="202">
        <f>'Python Migration Matrix'!AK72 * ('Out-Mig Pop Extrapolation'!$CH72 / 'Out-Mig Pop Extrapolation'!$CG72)</f>
        <v>29.899409084288713</v>
      </c>
      <c r="AL72" s="202">
        <f>'Python Migration Matrix'!AL72 * ('Out-Mig Pop Extrapolation'!$CH72 / 'Out-Mig Pop Extrapolation'!$CG72)</f>
        <v>279.06115145336133</v>
      </c>
      <c r="AM72" s="202">
        <f>'Python Migration Matrix'!AM72 * ('Out-Mig Pop Extrapolation'!$CH72 / 'Out-Mig Pop Extrapolation'!$CG72)</f>
        <v>0</v>
      </c>
      <c r="AN72" s="202">
        <f>'Python Migration Matrix'!AN72 * ('Out-Mig Pop Extrapolation'!$CH72 / 'Out-Mig Pop Extrapolation'!$CG72)</f>
        <v>239.19527267430971</v>
      </c>
      <c r="AO72" s="202">
        <f>'Python Migration Matrix'!AO72 * ('Out-Mig Pop Extrapolation'!$CH72 / 'Out-Mig Pop Extrapolation'!$CG72)</f>
        <v>19.93293938952581</v>
      </c>
      <c r="AP72" s="202">
        <f>'Python Migration Matrix'!AP72 * ('Out-Mig Pop Extrapolation'!$CH72 / 'Out-Mig Pop Extrapolation'!$CG72)</f>
        <v>29.899409084288713</v>
      </c>
      <c r="AQ72" s="202">
        <f>'Python Migration Matrix'!AQ72 * ('Out-Mig Pop Extrapolation'!$CH72 / 'Out-Mig Pop Extrapolation'!$CG72)</f>
        <v>1036.5128482553421</v>
      </c>
      <c r="AR72" s="202">
        <f>'Python Migration Matrix'!AR72 * ('Out-Mig Pop Extrapolation'!$CH72 / 'Out-Mig Pop Extrapolation'!$CG72)</f>
        <v>129.56410603191776</v>
      </c>
      <c r="AS72" s="202">
        <f>'Python Migration Matrix'!AS72 * ('Out-Mig Pop Extrapolation'!$CH72 / 'Out-Mig Pop Extrapolation'!$CG72)</f>
        <v>0</v>
      </c>
      <c r="AT72" s="202">
        <f>'Python Migration Matrix'!AT72 * ('Out-Mig Pop Extrapolation'!$CH72 / 'Out-Mig Pop Extrapolation'!$CG72)</f>
        <v>89.698227252866147</v>
      </c>
      <c r="AU72" s="202">
        <f>'Python Migration Matrix'!AU72 * ('Out-Mig Pop Extrapolation'!$CH72 / 'Out-Mig Pop Extrapolation'!$CG72)</f>
        <v>229.22880297954683</v>
      </c>
      <c r="AV72" s="202">
        <f>'Python Migration Matrix'!AV72 * ('Out-Mig Pop Extrapolation'!$CH72 / 'Out-Mig Pop Extrapolation'!$CG72)</f>
        <v>59.798818168577426</v>
      </c>
      <c r="AW72" s="202">
        <f>'Python Migration Matrix'!AW72 * ('Out-Mig Pop Extrapolation'!$CH72 / 'Out-Mig Pop Extrapolation'!$CG72)</f>
        <v>9.966469694762905</v>
      </c>
      <c r="AX72" s="202">
        <f>'Python Migration Matrix'!AX72 * ('Out-Mig Pop Extrapolation'!$CH72 / 'Out-Mig Pop Extrapolation'!$CG72)</f>
        <v>0</v>
      </c>
      <c r="AY72" s="202">
        <f>'Python Migration Matrix'!AY72 * ('Out-Mig Pop Extrapolation'!$CH72 / 'Out-Mig Pop Extrapolation'!$CG72)</f>
        <v>0</v>
      </c>
      <c r="AZ72" s="202">
        <f>'Python Migration Matrix'!AZ72 * ('Out-Mig Pop Extrapolation'!$CH72 / 'Out-Mig Pop Extrapolation'!$CG72)</f>
        <v>0</v>
      </c>
      <c r="BA72" s="202">
        <f>'Python Migration Matrix'!BA72 * ('Out-Mig Pop Extrapolation'!$CH72 / 'Out-Mig Pop Extrapolation'!$CG72)</f>
        <v>9.966469694762905</v>
      </c>
      <c r="BB72" s="202">
        <f>'Python Migration Matrix'!BB72 * ('Out-Mig Pop Extrapolation'!$CH72 / 'Out-Mig Pop Extrapolation'!$CG72)</f>
        <v>69.765287863340333</v>
      </c>
      <c r="BC72" s="202">
        <f>'Python Migration Matrix'!BC72 * ('Out-Mig Pop Extrapolation'!$CH72 / 'Out-Mig Pop Extrapolation'!$CG72)</f>
        <v>29.899409084288713</v>
      </c>
      <c r="BD72" s="202">
        <f>'Python Migration Matrix'!BD72 * ('Out-Mig Pop Extrapolation'!$CH72 / 'Out-Mig Pop Extrapolation'!$CG72)</f>
        <v>29.899409084288713</v>
      </c>
      <c r="BE72" s="202">
        <f>'Python Migration Matrix'!BE72 * ('Out-Mig Pop Extrapolation'!$CH72 / 'Out-Mig Pop Extrapolation'!$CG72)</f>
        <v>79.73175755810324</v>
      </c>
      <c r="BF72" s="202">
        <f>'Python Migration Matrix'!BF72 * ('Out-Mig Pop Extrapolation'!$CH72 / 'Out-Mig Pop Extrapolation'!$CG72)</f>
        <v>0</v>
      </c>
      <c r="BG72" s="202">
        <f>'Python Migration Matrix'!BG72 * ('Out-Mig Pop Extrapolation'!$CH72 / 'Out-Mig Pop Extrapolation'!$CG72)</f>
        <v>139.53057572668067</v>
      </c>
      <c r="BH72" s="202">
        <f>'Python Migration Matrix'!BH72 * ('Out-Mig Pop Extrapolation'!$CH72 / 'Out-Mig Pop Extrapolation'!$CG72)</f>
        <v>39.86587877905162</v>
      </c>
      <c r="BI72" s="202">
        <f>'Python Migration Matrix'!BI72 * ('Out-Mig Pop Extrapolation'!$CH72 / 'Out-Mig Pop Extrapolation'!$CG72)</f>
        <v>0</v>
      </c>
      <c r="BJ72" s="202">
        <f>'Python Migration Matrix'!BJ72 * ('Out-Mig Pop Extrapolation'!$CH72 / 'Out-Mig Pop Extrapolation'!$CG72)</f>
        <v>19.93293938952581</v>
      </c>
      <c r="BK72" s="202">
        <f>'Python Migration Matrix'!BK72 * ('Out-Mig Pop Extrapolation'!$CH72 / 'Out-Mig Pop Extrapolation'!$CG72)</f>
        <v>0</v>
      </c>
      <c r="BL72" s="202">
        <f>'Python Migration Matrix'!BL72 * ('Out-Mig Pop Extrapolation'!$CH72 / 'Out-Mig Pop Extrapolation'!$CG72)</f>
        <v>149.49704542144357</v>
      </c>
      <c r="BM72" s="202">
        <f>'Python Migration Matrix'!BM72 * ('Out-Mig Pop Extrapolation'!$CH72 / 'Out-Mig Pop Extrapolation'!$CG72)</f>
        <v>0</v>
      </c>
      <c r="BN72" s="202">
        <f>'Python Migration Matrix'!BN72 * ('Out-Mig Pop Extrapolation'!$CH72 / 'Out-Mig Pop Extrapolation'!$CG72)</f>
        <v>9.966469694762905</v>
      </c>
      <c r="BO72" s="202">
        <f>'Python Migration Matrix'!BO72 * ('Out-Mig Pop Extrapolation'!$CH72 / 'Out-Mig Pop Extrapolation'!$CG72)</f>
        <v>0</v>
      </c>
      <c r="BP72" s="202">
        <f>'Python Migration Matrix'!BP72 * ('Out-Mig Pop Extrapolation'!$CH72 / 'Out-Mig Pop Extrapolation'!$CG72)</f>
        <v>0</v>
      </c>
      <c r="BQ72" s="202">
        <f>'Python Migration Matrix'!BQ72 * ('Out-Mig Pop Extrapolation'!$CH72 / 'Out-Mig Pop Extrapolation'!$CG72)</f>
        <v>0</v>
      </c>
      <c r="BR72" s="202">
        <f>'Python Migration Matrix'!BR72 * ('Out-Mig Pop Extrapolation'!$CH72 / 'Out-Mig Pop Extrapolation'!$CG72)</f>
        <v>0</v>
      </c>
      <c r="BS72" s="202">
        <f>'Python Migration Matrix'!BS72 * ('Out-Mig Pop Extrapolation'!$CH72 / 'Out-Mig Pop Extrapolation'!$CG72)</f>
        <v>49.832348473814527</v>
      </c>
      <c r="BT72" s="202">
        <f>'Python Migration Matrix'!BT72 * ('Out-Mig Pop Extrapolation'!$CH72 / 'Out-Mig Pop Extrapolation'!$CG72)</f>
        <v>0</v>
      </c>
      <c r="BU72" s="202">
        <f>'Python Migration Matrix'!BU72 * ('Out-Mig Pop Extrapolation'!$CH72 / 'Out-Mig Pop Extrapolation'!$CG72)</f>
        <v>8531.2980587170459</v>
      </c>
      <c r="BV72" s="202">
        <f>'Python Migration Matrix'!BV72 * ('Out-Mig Pop Extrapolation'!$CH72 / 'Out-Mig Pop Extrapolation'!$CG72)</f>
        <v>3847.0573021784812</v>
      </c>
      <c r="BW72" s="202">
        <f>'Python Migration Matrix'!BW72 * ('Out-Mig Pop Extrapolation'!$CH72 / 'Out-Mig Pop Extrapolation'!$CG72)</f>
        <v>418.59172718004203</v>
      </c>
      <c r="BX72" s="202">
        <f>'Python Migration Matrix'!BX72 * ('Out-Mig Pop Extrapolation'!$CH72 / 'Out-Mig Pop Extrapolation'!$CG72)</f>
        <v>189.3629242004952</v>
      </c>
      <c r="BY72" s="202">
        <f>'Python Migration Matrix'!BY72 * ('Out-Mig Pop Extrapolation'!$CH72 / 'Out-Mig Pop Extrapolation'!$CG72)</f>
        <v>358.79290901146459</v>
      </c>
      <c r="BZ72" s="202">
        <f>'Python Migration Matrix'!BZ72 * ('Out-Mig Pop Extrapolation'!$CH72 / 'Out-Mig Pop Extrapolation'!$CG72)</f>
        <v>0</v>
      </c>
      <c r="CA72" s="202">
        <f>'Python Migration Matrix'!CA72 * ('Out-Mig Pop Extrapolation'!$CH72 / 'Out-Mig Pop Extrapolation'!$CG72)</f>
        <v>0</v>
      </c>
      <c r="CB72" s="202">
        <f>'Python Migration Matrix'!CB72 * ('Out-Mig Pop Extrapolation'!$CH72 / 'Out-Mig Pop Extrapolation'!$CG72)</f>
        <v>0</v>
      </c>
      <c r="CC72" s="202">
        <f>'Python Migration Matrix'!CC72 * ('Out-Mig Pop Extrapolation'!$CH72 / 'Out-Mig Pop Extrapolation'!$CG72)</f>
        <v>0</v>
      </c>
      <c r="CD72" s="202">
        <f>'Python Migration Matrix'!CD72 * ('Out-Mig Pop Extrapolation'!$CH72 / 'Out-Mig Pop Extrapolation'!$CG72)</f>
        <v>0</v>
      </c>
      <c r="CE72" s="202">
        <f>'Python Migration Matrix'!CE72 * ('Out-Mig Pop Extrapolation'!$CH72 / 'Out-Mig Pop Extrapolation'!$CG72)</f>
        <v>0</v>
      </c>
      <c r="CF72" s="202">
        <f>'Python Migration Matrix'!CF72 * ('Out-Mig Pop Extrapolation'!$CH72 / 'Out-Mig Pop Extrapolation'!$CG72)</f>
        <v>348.82643931670168</v>
      </c>
      <c r="CG72" s="202">
        <v>96122</v>
      </c>
      <c r="CH72" s="250">
        <v>957997</v>
      </c>
    </row>
    <row r="73" spans="1:86">
      <c r="A73" s="166" t="s">
        <v>2262</v>
      </c>
      <c r="B73" s="202">
        <f>'Python Migration Matrix'!B73 * ('Out-Mig Pop Extrapolation'!$CH73 / 'Out-Mig Pop Extrapolation'!$CG73)</f>
        <v>0</v>
      </c>
      <c r="C73" s="202">
        <f>'Python Migration Matrix'!C73 * ('Out-Mig Pop Extrapolation'!$CH73 / 'Out-Mig Pop Extrapolation'!$CG73)</f>
        <v>81.088359818713784</v>
      </c>
      <c r="D73" s="202">
        <f>'Python Migration Matrix'!D73 * ('Out-Mig Pop Extrapolation'!$CH73 / 'Out-Mig Pop Extrapolation'!$CG73)</f>
        <v>50.680224886696116</v>
      </c>
      <c r="E73" s="202">
        <f>'Python Migration Matrix'!E73 * ('Out-Mig Pop Extrapolation'!$CH73 / 'Out-Mig Pop Extrapolation'!$CG73)</f>
        <v>20.272089954678446</v>
      </c>
      <c r="F73" s="202">
        <f>'Python Migration Matrix'!F73 * ('Out-Mig Pop Extrapolation'!$CH73 / 'Out-Mig Pop Extrapolation'!$CG73)</f>
        <v>0</v>
      </c>
      <c r="G73" s="202">
        <f>'Python Migration Matrix'!G73 * ('Out-Mig Pop Extrapolation'!$CH73 / 'Out-Mig Pop Extrapolation'!$CG73)</f>
        <v>10.136044977339223</v>
      </c>
      <c r="H73" s="202">
        <f>'Python Migration Matrix'!H73 * ('Out-Mig Pop Extrapolation'!$CH73 / 'Out-Mig Pop Extrapolation'!$CG73)</f>
        <v>770.33941827778096</v>
      </c>
      <c r="I73" s="202">
        <f>'Python Migration Matrix'!I73 * ('Out-Mig Pop Extrapolation'!$CH73 / 'Out-Mig Pop Extrapolation'!$CG73)</f>
        <v>0</v>
      </c>
      <c r="J73" s="202">
        <f>'Python Migration Matrix'!J73 * ('Out-Mig Pop Extrapolation'!$CH73 / 'Out-Mig Pop Extrapolation'!$CG73)</f>
        <v>0</v>
      </c>
      <c r="K73" s="202">
        <f>'Python Migration Matrix'!K73 * ('Out-Mig Pop Extrapolation'!$CH73 / 'Out-Mig Pop Extrapolation'!$CG73)</f>
        <v>20.272089954678446</v>
      </c>
      <c r="L73" s="202">
        <f>'Python Migration Matrix'!L73 * ('Out-Mig Pop Extrapolation'!$CH73 / 'Out-Mig Pop Extrapolation'!$CG73)</f>
        <v>10.136044977339223</v>
      </c>
      <c r="M73" s="202">
        <f>'Python Migration Matrix'!M73 * ('Out-Mig Pop Extrapolation'!$CH73 / 'Out-Mig Pop Extrapolation'!$CG73)</f>
        <v>40.544179909356892</v>
      </c>
      <c r="N73" s="202">
        <f>'Python Migration Matrix'!N73 * ('Out-Mig Pop Extrapolation'!$CH73 / 'Out-Mig Pop Extrapolation'!$CG73)</f>
        <v>324.35343927485513</v>
      </c>
      <c r="O73" s="202">
        <f>'Python Migration Matrix'!O73 * ('Out-Mig Pop Extrapolation'!$CH73 / 'Out-Mig Pop Extrapolation'!$CG73)</f>
        <v>141.90462968274912</v>
      </c>
      <c r="P73" s="202">
        <f>'Python Migration Matrix'!P73 * ('Out-Mig Pop Extrapolation'!$CH73 / 'Out-Mig Pop Extrapolation'!$CG73)</f>
        <v>81.088359818713784</v>
      </c>
      <c r="Q73" s="202">
        <f>'Python Migration Matrix'!Q73 * ('Out-Mig Pop Extrapolation'!$CH73 / 'Out-Mig Pop Extrapolation'!$CG73)</f>
        <v>0</v>
      </c>
      <c r="R73" s="202">
        <f>'Python Migration Matrix'!R73 * ('Out-Mig Pop Extrapolation'!$CH73 / 'Out-Mig Pop Extrapolation'!$CG73)</f>
        <v>0</v>
      </c>
      <c r="S73" s="202">
        <f>'Python Migration Matrix'!S73 * ('Out-Mig Pop Extrapolation'!$CH73 / 'Out-Mig Pop Extrapolation'!$CG73)</f>
        <v>0</v>
      </c>
      <c r="T73" s="202">
        <f>'Python Migration Matrix'!T73 * ('Out-Mig Pop Extrapolation'!$CH73 / 'Out-Mig Pop Extrapolation'!$CG73)</f>
        <v>0</v>
      </c>
      <c r="U73" s="202">
        <f>'Python Migration Matrix'!U73 * ('Out-Mig Pop Extrapolation'!$CH73 / 'Out-Mig Pop Extrapolation'!$CG73)</f>
        <v>10.136044977339223</v>
      </c>
      <c r="V73" s="202">
        <f>'Python Migration Matrix'!V73 * ('Out-Mig Pop Extrapolation'!$CH73 / 'Out-Mig Pop Extrapolation'!$CG73)</f>
        <v>162.17671963742757</v>
      </c>
      <c r="W73" s="202">
        <f>'Python Migration Matrix'!W73 * ('Out-Mig Pop Extrapolation'!$CH73 / 'Out-Mig Pop Extrapolation'!$CG73)</f>
        <v>1033.8765876886007</v>
      </c>
      <c r="X73" s="202">
        <f>'Python Migration Matrix'!X73 * ('Out-Mig Pop Extrapolation'!$CH73 / 'Out-Mig Pop Extrapolation'!$CG73)</f>
        <v>70.952314841374559</v>
      </c>
      <c r="Y73" s="202">
        <f>'Python Migration Matrix'!Y73 * ('Out-Mig Pop Extrapolation'!$CH73 / 'Out-Mig Pop Extrapolation'!$CG73)</f>
        <v>354.76157420687281</v>
      </c>
      <c r="Z73" s="202">
        <f>'Python Migration Matrix'!Z73 * ('Out-Mig Pop Extrapolation'!$CH73 / 'Out-Mig Pop Extrapolation'!$CG73)</f>
        <v>10.136044977339223</v>
      </c>
      <c r="AA73" s="202">
        <f>'Python Migration Matrix'!AA73 * ('Out-Mig Pop Extrapolation'!$CH73 / 'Out-Mig Pop Extrapolation'!$CG73)</f>
        <v>0</v>
      </c>
      <c r="AB73" s="202">
        <f>'Python Migration Matrix'!AB73 * ('Out-Mig Pop Extrapolation'!$CH73 / 'Out-Mig Pop Extrapolation'!$CG73)</f>
        <v>0</v>
      </c>
      <c r="AC73" s="202">
        <f>'Python Migration Matrix'!AC73 * ('Out-Mig Pop Extrapolation'!$CH73 / 'Out-Mig Pop Extrapolation'!$CG73)</f>
        <v>40.544179909356892</v>
      </c>
      <c r="AD73" s="202">
        <f>'Python Migration Matrix'!AD73 * ('Out-Mig Pop Extrapolation'!$CH73 / 'Out-Mig Pop Extrapolation'!$CG73)</f>
        <v>0</v>
      </c>
      <c r="AE73" s="202">
        <f>'Python Migration Matrix'!AE73 * ('Out-Mig Pop Extrapolation'!$CH73 / 'Out-Mig Pop Extrapolation'!$CG73)</f>
        <v>111.49649475073146</v>
      </c>
      <c r="AF73" s="202">
        <f>'Python Migration Matrix'!AF73 * ('Out-Mig Pop Extrapolation'!$CH73 / 'Out-Mig Pop Extrapolation'!$CG73)</f>
        <v>20.272089954678446</v>
      </c>
      <c r="AG73" s="202">
        <f>'Python Migration Matrix'!AG73 * ('Out-Mig Pop Extrapolation'!$CH73 / 'Out-Mig Pop Extrapolation'!$CG73)</f>
        <v>0</v>
      </c>
      <c r="AH73" s="202">
        <f>'Python Migration Matrix'!AH73 * ('Out-Mig Pop Extrapolation'!$CH73 / 'Out-Mig Pop Extrapolation'!$CG73)</f>
        <v>30.408134932017667</v>
      </c>
      <c r="AI73" s="202">
        <f>'Python Migration Matrix'!AI73 * ('Out-Mig Pop Extrapolation'!$CH73 / 'Out-Mig Pop Extrapolation'!$CG73)</f>
        <v>91.224404796053008</v>
      </c>
      <c r="AJ73" s="202">
        <f>'Python Migration Matrix'!AJ73 * ('Out-Mig Pop Extrapolation'!$CH73 / 'Out-Mig Pop Extrapolation'!$CG73)</f>
        <v>1297.4137570994205</v>
      </c>
      <c r="AK73" s="202">
        <f>'Python Migration Matrix'!AK73 * ('Out-Mig Pop Extrapolation'!$CH73 / 'Out-Mig Pop Extrapolation'!$CG73)</f>
        <v>354.76157420687281</v>
      </c>
      <c r="AL73" s="202">
        <f>'Python Migration Matrix'!AL73 * ('Out-Mig Pop Extrapolation'!$CH73 / 'Out-Mig Pop Extrapolation'!$CG73)</f>
        <v>212.85694452412369</v>
      </c>
      <c r="AM73" s="202">
        <f>'Python Migration Matrix'!AM73 * ('Out-Mig Pop Extrapolation'!$CH73 / 'Out-Mig Pop Extrapolation'!$CG73)</f>
        <v>202.72089954678447</v>
      </c>
      <c r="AN73" s="202">
        <f>'Python Migration Matrix'!AN73 * ('Out-Mig Pop Extrapolation'!$CH73 / 'Out-Mig Pop Extrapolation'!$CG73)</f>
        <v>324.35343927485513</v>
      </c>
      <c r="AO73" s="202">
        <f>'Python Migration Matrix'!AO73 * ('Out-Mig Pop Extrapolation'!$CH73 / 'Out-Mig Pop Extrapolation'!$CG73)</f>
        <v>0</v>
      </c>
      <c r="AP73" s="202">
        <f>'Python Migration Matrix'!AP73 * ('Out-Mig Pop Extrapolation'!$CH73 / 'Out-Mig Pop Extrapolation'!$CG73)</f>
        <v>0</v>
      </c>
      <c r="AQ73" s="202">
        <f>'Python Migration Matrix'!AQ73 * ('Out-Mig Pop Extrapolation'!$CH73 / 'Out-Mig Pop Extrapolation'!$CG73)</f>
        <v>1601.4951064195973</v>
      </c>
      <c r="AR73" s="202">
        <f>'Python Migration Matrix'!AR73 * ('Out-Mig Pop Extrapolation'!$CH73 / 'Out-Mig Pop Extrapolation'!$CG73)</f>
        <v>851.42777809649476</v>
      </c>
      <c r="AS73" s="202">
        <f>'Python Migration Matrix'!AS73 * ('Out-Mig Pop Extrapolation'!$CH73 / 'Out-Mig Pop Extrapolation'!$CG73)</f>
        <v>0</v>
      </c>
      <c r="AT73" s="202">
        <f>'Python Migration Matrix'!AT73 * ('Out-Mig Pop Extrapolation'!$CH73 / 'Out-Mig Pop Extrapolation'!$CG73)</f>
        <v>233.12903447880214</v>
      </c>
      <c r="AU73" s="202">
        <f>'Python Migration Matrix'!AU73 * ('Out-Mig Pop Extrapolation'!$CH73 / 'Out-Mig Pop Extrapolation'!$CG73)</f>
        <v>162.17671963742757</v>
      </c>
      <c r="AV73" s="202">
        <f>'Python Migration Matrix'!AV73 * ('Out-Mig Pop Extrapolation'!$CH73 / 'Out-Mig Pop Extrapolation'!$CG73)</f>
        <v>212.85694452412369</v>
      </c>
      <c r="AW73" s="202">
        <f>'Python Migration Matrix'!AW73 * ('Out-Mig Pop Extrapolation'!$CH73 / 'Out-Mig Pop Extrapolation'!$CG73)</f>
        <v>40.544179909356892</v>
      </c>
      <c r="AX73" s="202">
        <f>'Python Migration Matrix'!AX73 * ('Out-Mig Pop Extrapolation'!$CH73 / 'Out-Mig Pop Extrapolation'!$CG73)</f>
        <v>20.272089954678446</v>
      </c>
      <c r="AY73" s="202">
        <f>'Python Migration Matrix'!AY73 * ('Out-Mig Pop Extrapolation'!$CH73 / 'Out-Mig Pop Extrapolation'!$CG73)</f>
        <v>0</v>
      </c>
      <c r="AZ73" s="202">
        <f>'Python Migration Matrix'!AZ73 * ('Out-Mig Pop Extrapolation'!$CH73 / 'Out-Mig Pop Extrapolation'!$CG73)</f>
        <v>30.408134932017667</v>
      </c>
      <c r="BA73" s="202">
        <f>'Python Migration Matrix'!BA73 * ('Out-Mig Pop Extrapolation'!$CH73 / 'Out-Mig Pop Extrapolation'!$CG73)</f>
        <v>0</v>
      </c>
      <c r="BB73" s="202">
        <f>'Python Migration Matrix'!BB73 * ('Out-Mig Pop Extrapolation'!$CH73 / 'Out-Mig Pop Extrapolation'!$CG73)</f>
        <v>50.680224886696116</v>
      </c>
      <c r="BC73" s="202">
        <f>'Python Migration Matrix'!BC73 * ('Out-Mig Pop Extrapolation'!$CH73 / 'Out-Mig Pop Extrapolation'!$CG73)</f>
        <v>20.272089954678446</v>
      </c>
      <c r="BD73" s="202">
        <f>'Python Migration Matrix'!BD73 * ('Out-Mig Pop Extrapolation'!$CH73 / 'Out-Mig Pop Extrapolation'!$CG73)</f>
        <v>60.816269864035334</v>
      </c>
      <c r="BE73" s="202">
        <f>'Python Migration Matrix'!BE73 * ('Out-Mig Pop Extrapolation'!$CH73 / 'Out-Mig Pop Extrapolation'!$CG73)</f>
        <v>91.224404796053008</v>
      </c>
      <c r="BF73" s="202">
        <f>'Python Migration Matrix'!BF73 * ('Out-Mig Pop Extrapolation'!$CH73 / 'Out-Mig Pop Extrapolation'!$CG73)</f>
        <v>0</v>
      </c>
      <c r="BG73" s="202">
        <f>'Python Migration Matrix'!BG73 * ('Out-Mig Pop Extrapolation'!$CH73 / 'Out-Mig Pop Extrapolation'!$CG73)</f>
        <v>40.544179909356892</v>
      </c>
      <c r="BH73" s="202">
        <f>'Python Migration Matrix'!BH73 * ('Out-Mig Pop Extrapolation'!$CH73 / 'Out-Mig Pop Extrapolation'!$CG73)</f>
        <v>10.136044977339223</v>
      </c>
      <c r="BI73" s="202">
        <f>'Python Migration Matrix'!BI73 * ('Out-Mig Pop Extrapolation'!$CH73 / 'Out-Mig Pop Extrapolation'!$CG73)</f>
        <v>0</v>
      </c>
      <c r="BJ73" s="202">
        <f>'Python Migration Matrix'!BJ73 * ('Out-Mig Pop Extrapolation'!$CH73 / 'Out-Mig Pop Extrapolation'!$CG73)</f>
        <v>40.544179909356892</v>
      </c>
      <c r="BK73" s="202">
        <f>'Python Migration Matrix'!BK73 * ('Out-Mig Pop Extrapolation'!$CH73 / 'Out-Mig Pop Extrapolation'!$CG73)</f>
        <v>20.272089954678446</v>
      </c>
      <c r="BL73" s="202">
        <f>'Python Migration Matrix'!BL73 * ('Out-Mig Pop Extrapolation'!$CH73 / 'Out-Mig Pop Extrapolation'!$CG73)</f>
        <v>304.08134932017668</v>
      </c>
      <c r="BM73" s="202">
        <f>'Python Migration Matrix'!BM73 * ('Out-Mig Pop Extrapolation'!$CH73 / 'Out-Mig Pop Extrapolation'!$CG73)</f>
        <v>10.136044977339223</v>
      </c>
      <c r="BN73" s="202">
        <f>'Python Migration Matrix'!BN73 * ('Out-Mig Pop Extrapolation'!$CH73 / 'Out-Mig Pop Extrapolation'!$CG73)</f>
        <v>202.72089954678447</v>
      </c>
      <c r="BO73" s="202">
        <f>'Python Migration Matrix'!BO73 * ('Out-Mig Pop Extrapolation'!$CH73 / 'Out-Mig Pop Extrapolation'!$CG73)</f>
        <v>1804.2160059663818</v>
      </c>
      <c r="BP73" s="202">
        <f>'Python Migration Matrix'!BP73 * ('Out-Mig Pop Extrapolation'!$CH73 / 'Out-Mig Pop Extrapolation'!$CG73)</f>
        <v>121.63253972807067</v>
      </c>
      <c r="BQ73" s="202">
        <f>'Python Migration Matrix'!BQ73 * ('Out-Mig Pop Extrapolation'!$CH73 / 'Out-Mig Pop Extrapolation'!$CG73)</f>
        <v>111.49649475073146</v>
      </c>
      <c r="BR73" s="202">
        <f>'Python Migration Matrix'!BR73 * ('Out-Mig Pop Extrapolation'!$CH73 / 'Out-Mig Pop Extrapolation'!$CG73)</f>
        <v>60.816269864035334</v>
      </c>
      <c r="BS73" s="202">
        <f>'Python Migration Matrix'!BS73 * ('Out-Mig Pop Extrapolation'!$CH73 / 'Out-Mig Pop Extrapolation'!$CG73)</f>
        <v>385.16970913889048</v>
      </c>
      <c r="BT73" s="202">
        <f>'Python Migration Matrix'!BT73 * ('Out-Mig Pop Extrapolation'!$CH73 / 'Out-Mig Pop Extrapolation'!$CG73)</f>
        <v>70.952314841374559</v>
      </c>
      <c r="BU73" s="202">
        <f>'Python Migration Matrix'!BU73 * ('Out-Mig Pop Extrapolation'!$CH73 / 'Out-Mig Pop Extrapolation'!$CG73)</f>
        <v>2057.6171303998622</v>
      </c>
      <c r="BV73" s="202">
        <f>'Python Migration Matrix'!BV73 * ('Out-Mig Pop Extrapolation'!$CH73 / 'Out-Mig Pop Extrapolation'!$CG73)</f>
        <v>15427.060455510298</v>
      </c>
      <c r="BW73" s="202">
        <f>'Python Migration Matrix'!BW73 * ('Out-Mig Pop Extrapolation'!$CH73 / 'Out-Mig Pop Extrapolation'!$CG73)</f>
        <v>283.80925936549824</v>
      </c>
      <c r="BX73" s="202">
        <f>'Python Migration Matrix'!BX73 * ('Out-Mig Pop Extrapolation'!$CH73 / 'Out-Mig Pop Extrapolation'!$CG73)</f>
        <v>141.90462968274912</v>
      </c>
      <c r="BY73" s="202">
        <f>'Python Migration Matrix'!BY73 * ('Out-Mig Pop Extrapolation'!$CH73 / 'Out-Mig Pop Extrapolation'!$CG73)</f>
        <v>293.94530434283746</v>
      </c>
      <c r="BZ73" s="202">
        <f>'Python Migration Matrix'!BZ73 * ('Out-Mig Pop Extrapolation'!$CH73 / 'Out-Mig Pop Extrapolation'!$CG73)</f>
        <v>10.136044977339223</v>
      </c>
      <c r="CA73" s="202">
        <f>'Python Migration Matrix'!CA73 * ('Out-Mig Pop Extrapolation'!$CH73 / 'Out-Mig Pop Extrapolation'!$CG73)</f>
        <v>10.136044977339223</v>
      </c>
      <c r="CB73" s="202">
        <f>'Python Migration Matrix'!CB73 * ('Out-Mig Pop Extrapolation'!$CH73 / 'Out-Mig Pop Extrapolation'!$CG73)</f>
        <v>0</v>
      </c>
      <c r="CC73" s="202">
        <f>'Python Migration Matrix'!CC73 * ('Out-Mig Pop Extrapolation'!$CH73 / 'Out-Mig Pop Extrapolation'!$CG73)</f>
        <v>30.408134932017667</v>
      </c>
      <c r="CD73" s="202">
        <f>'Python Migration Matrix'!CD73 * ('Out-Mig Pop Extrapolation'!$CH73 / 'Out-Mig Pop Extrapolation'!$CG73)</f>
        <v>0</v>
      </c>
      <c r="CE73" s="202">
        <f>'Python Migration Matrix'!CE73 * ('Out-Mig Pop Extrapolation'!$CH73 / 'Out-Mig Pop Extrapolation'!$CG73)</f>
        <v>10.136044977339223</v>
      </c>
      <c r="CF73" s="202">
        <f>'Python Migration Matrix'!CF73 * ('Out-Mig Pop Extrapolation'!$CH73 / 'Out-Mig Pop Extrapolation'!$CG73)</f>
        <v>293.94530434283746</v>
      </c>
      <c r="CG73" s="202">
        <v>174310</v>
      </c>
      <c r="CH73" s="205">
        <v>1766814</v>
      </c>
    </row>
    <row r="74" spans="1:86">
      <c r="A74" s="166" t="s">
        <v>2263</v>
      </c>
      <c r="B74" s="202">
        <f>'Python Migration Matrix'!B74 * ('Out-Mig Pop Extrapolation'!$CH74 / 'Out-Mig Pop Extrapolation'!$CG74)</f>
        <v>236.63482521133264</v>
      </c>
      <c r="C74" s="202">
        <f>'Python Migration Matrix'!C74 * ('Out-Mig Pop Extrapolation'!$CH74 / 'Out-Mig Pop Extrapolation'!$CG74)</f>
        <v>382.79162901833223</v>
      </c>
      <c r="D74" s="202">
        <f>'Python Migration Matrix'!D74 * ('Out-Mig Pop Extrapolation'!$CH74 / 'Out-Mig Pop Extrapolation'!$CG74)</f>
        <v>180.95604280866615</v>
      </c>
      <c r="E74" s="202">
        <f>'Python Migration Matrix'!E74 * ('Out-Mig Pop Extrapolation'!$CH74 / 'Out-Mig Pop Extrapolation'!$CG74)</f>
        <v>591.58706302833161</v>
      </c>
      <c r="F74" s="202">
        <f>'Python Migration Matrix'!F74 * ('Out-Mig Pop Extrapolation'!$CH74 / 'Out-Mig Pop Extrapolation'!$CG74)</f>
        <v>2359.3884043129933</v>
      </c>
      <c r="G74" s="202">
        <f>'Python Migration Matrix'!G74 * ('Out-Mig Pop Extrapolation'!$CH74 / 'Out-Mig Pop Extrapolation'!$CG74)</f>
        <v>668.14538883199805</v>
      </c>
      <c r="H74" s="202">
        <f>'Python Migration Matrix'!H74 * ('Out-Mig Pop Extrapolation'!$CH74 / 'Out-Mig Pop Extrapolation'!$CG74)</f>
        <v>62.638630202999821</v>
      </c>
      <c r="I74" s="202">
        <f>'Python Migration Matrix'!I74 * ('Out-Mig Pop Extrapolation'!$CH74 / 'Out-Mig Pop Extrapolation'!$CG74)</f>
        <v>459.34995482199867</v>
      </c>
      <c r="J74" s="202">
        <f>'Python Migration Matrix'!J74 * ('Out-Mig Pop Extrapolation'!$CH74 / 'Out-Mig Pop Extrapolation'!$CG74)</f>
        <v>118.31741260566632</v>
      </c>
      <c r="K74" s="202">
        <f>'Python Migration Matrix'!K74 * ('Out-Mig Pop Extrapolation'!$CH74 / 'Out-Mig Pop Extrapolation'!$CG74)</f>
        <v>2074.0346444993274</v>
      </c>
      <c r="L74" s="202">
        <f>'Python Migration Matrix'!L74 * ('Out-Mig Pop Extrapolation'!$CH74 / 'Out-Mig Pop Extrapolation'!$CG74)</f>
        <v>515.02873722466518</v>
      </c>
      <c r="M74" s="202">
        <f>'Python Migration Matrix'!M74 * ('Out-Mig Pop Extrapolation'!$CH74 / 'Out-Mig Pop Extrapolation'!$CG74)</f>
        <v>1593.8051462763287</v>
      </c>
      <c r="N74" s="202">
        <f>'Python Migration Matrix'!N74 * ('Out-Mig Pop Extrapolation'!$CH74 / 'Out-Mig Pop Extrapolation'!$CG74)</f>
        <v>236.63482521133264</v>
      </c>
      <c r="O74" s="202">
        <f>'Python Migration Matrix'!O74 * ('Out-Mig Pop Extrapolation'!$CH74 / 'Out-Mig Pop Extrapolation'!$CG74)</f>
        <v>5936.750173684316</v>
      </c>
      <c r="P74" s="202">
        <f>'Python Migration Matrix'!P74 * ('Out-Mig Pop Extrapolation'!$CH74 / 'Out-Mig Pop Extrapolation'!$CG74)</f>
        <v>1969.6369274943277</v>
      </c>
      <c r="Q74" s="202">
        <f>'Python Migration Matrix'!Q74 * ('Out-Mig Pop Extrapolation'!$CH74 / 'Out-Mig Pop Extrapolation'!$CG74)</f>
        <v>723.82417123466462</v>
      </c>
      <c r="R74" s="202">
        <f>'Python Migration Matrix'!R74 * ('Out-Mig Pop Extrapolation'!$CH74 / 'Out-Mig Pop Extrapolation'!$CG74)</f>
        <v>2428.9868823163265</v>
      </c>
      <c r="S74" s="202">
        <f>'Python Migration Matrix'!S74 * ('Out-Mig Pop Extrapolation'!$CH74 / 'Out-Mig Pop Extrapolation'!$CG74)</f>
        <v>0</v>
      </c>
      <c r="T74" s="202">
        <f>'Python Migration Matrix'!T74 * ('Out-Mig Pop Extrapolation'!$CH74 / 'Out-Mig Pop Extrapolation'!$CG74)</f>
        <v>668.14538883199805</v>
      </c>
      <c r="U74" s="202">
        <f>'Python Migration Matrix'!U74 * ('Out-Mig Pop Extrapolation'!$CH74 / 'Out-Mig Pop Extrapolation'!$CG74)</f>
        <v>619.42645422966484</v>
      </c>
      <c r="V74" s="202">
        <f>'Python Migration Matrix'!V74 * ('Out-Mig Pop Extrapolation'!$CH74 / 'Out-Mig Pop Extrapolation'!$CG74)</f>
        <v>3556.4822259703233</v>
      </c>
      <c r="W74" s="202">
        <f>'Python Migration Matrix'!W74 * ('Out-Mig Pop Extrapolation'!$CH74 / 'Out-Mig Pop Extrapolation'!$CG74)</f>
        <v>2289.7899263096601</v>
      </c>
      <c r="X74" s="202">
        <f>'Python Migration Matrix'!X74 * ('Out-Mig Pop Extrapolation'!$CH74 / 'Out-Mig Pop Extrapolation'!$CG74)</f>
        <v>515.02873722466518</v>
      </c>
      <c r="Y74" s="202">
        <f>'Python Migration Matrix'!Y74 * ('Out-Mig Pop Extrapolation'!$CH74 / 'Out-Mig Pop Extrapolation'!$CG74)</f>
        <v>709.904475633998</v>
      </c>
      <c r="Z74" s="202">
        <f>'Python Migration Matrix'!Z74 * ('Out-Mig Pop Extrapolation'!$CH74 / 'Out-Mig Pop Extrapolation'!$CG74)</f>
        <v>187.91589060899946</v>
      </c>
      <c r="AA74" s="202">
        <f>'Python Migration Matrix'!AA74 * ('Out-Mig Pop Extrapolation'!$CH74 / 'Out-Mig Pop Extrapolation'!$CG74)</f>
        <v>445.43025922133205</v>
      </c>
      <c r="AB74" s="202">
        <f>'Python Migration Matrix'!AB74 * ('Out-Mig Pop Extrapolation'!$CH74 / 'Out-Mig Pop Extrapolation'!$CG74)</f>
        <v>76.558325803666449</v>
      </c>
      <c r="AC74" s="202">
        <f>'Python Migration Matrix'!AC74 * ('Out-Mig Pop Extrapolation'!$CH74 / 'Out-Mig Pop Extrapolation'!$CG74)</f>
        <v>654.22569323133143</v>
      </c>
      <c r="AD74" s="202">
        <f>'Python Migration Matrix'!AD74 * ('Out-Mig Pop Extrapolation'!$CH74 / 'Out-Mig Pop Extrapolation'!$CG74)</f>
        <v>758.6234102363311</v>
      </c>
      <c r="AE74" s="202">
        <f>'Python Migration Matrix'!AE74 * ('Out-Mig Pop Extrapolation'!$CH74 / 'Out-Mig Pop Extrapolation'!$CG74)</f>
        <v>2853.5375981366583</v>
      </c>
      <c r="AF74" s="202">
        <f>'Python Migration Matrix'!AF74 * ('Out-Mig Pop Extrapolation'!$CH74 / 'Out-Mig Pop Extrapolation'!$CG74)</f>
        <v>1927.8778406923277</v>
      </c>
      <c r="AG74" s="202">
        <f>'Python Migration Matrix'!AG74 * ('Out-Mig Pop Extrapolation'!$CH74 / 'Out-Mig Pop Extrapolation'!$CG74)</f>
        <v>41.759086801999878</v>
      </c>
      <c r="AH74" s="202">
        <f>'Python Migration Matrix'!AH74 * ('Out-Mig Pop Extrapolation'!$CH74 / 'Out-Mig Pop Extrapolation'!$CG74)</f>
        <v>389.75147681866554</v>
      </c>
      <c r="AI74" s="202">
        <f>'Python Migration Matrix'!AI74 * ('Out-Mig Pop Extrapolation'!$CH74 / 'Out-Mig Pop Extrapolation'!$CG74)</f>
        <v>2658.6618597273255</v>
      </c>
      <c r="AJ74" s="202">
        <f>'Python Migration Matrix'!AJ74 * ('Out-Mig Pop Extrapolation'!$CH74 / 'Out-Mig Pop Extrapolation'!$CG74)</f>
        <v>424.55071582033213</v>
      </c>
      <c r="AK74" s="202">
        <f>'Python Migration Matrix'!AK74 * ('Out-Mig Pop Extrapolation'!$CH74 / 'Out-Mig Pop Extrapolation'!$CG74)</f>
        <v>452.39010702166536</v>
      </c>
      <c r="AL74" s="202">
        <f>'Python Migration Matrix'!AL74 * ('Out-Mig Pop Extrapolation'!$CH74 / 'Out-Mig Pop Extrapolation'!$CG74)</f>
        <v>4356.8647230086544</v>
      </c>
      <c r="AM74" s="202">
        <f>'Python Migration Matrix'!AM74 * ('Out-Mig Pop Extrapolation'!$CH74 / 'Out-Mig Pop Extrapolation'!$CG74)</f>
        <v>180.95604280866615</v>
      </c>
      <c r="AN74" s="202">
        <f>'Python Migration Matrix'!AN74 * ('Out-Mig Pop Extrapolation'!$CH74 / 'Out-Mig Pop Extrapolation'!$CG74)</f>
        <v>11963.978368772965</v>
      </c>
      <c r="AO74" s="202">
        <f>'Python Migration Matrix'!AO74 * ('Out-Mig Pop Extrapolation'!$CH74 / 'Out-Mig Pop Extrapolation'!$CG74)</f>
        <v>549.82797622633177</v>
      </c>
      <c r="AP74" s="202">
        <f>'Python Migration Matrix'!AP74 * ('Out-Mig Pop Extrapolation'!$CH74 / 'Out-Mig Pop Extrapolation'!$CG74)</f>
        <v>1753.881645683995</v>
      </c>
      <c r="AQ74" s="202">
        <f>'Python Migration Matrix'!AQ74 * ('Out-Mig Pop Extrapolation'!$CH74 / 'Out-Mig Pop Extrapolation'!$CG74)</f>
        <v>257.51436861233259</v>
      </c>
      <c r="AR74" s="202">
        <f>'Python Migration Matrix'!AR74 * ('Out-Mig Pop Extrapolation'!$CH74 / 'Out-Mig Pop Extrapolation'!$CG74)</f>
        <v>563.74767182699838</v>
      </c>
      <c r="AS74" s="202">
        <f>'Python Migration Matrix'!AS74 * ('Out-Mig Pop Extrapolation'!$CH74 / 'Out-Mig Pop Extrapolation'!$CG74)</f>
        <v>0</v>
      </c>
      <c r="AT74" s="202">
        <f>'Python Migration Matrix'!AT74 * ('Out-Mig Pop Extrapolation'!$CH74 / 'Out-Mig Pop Extrapolation'!$CG74)</f>
        <v>2582.1035339236591</v>
      </c>
      <c r="AU74" s="202">
        <f>'Python Migration Matrix'!AU74 * ('Out-Mig Pop Extrapolation'!$CH74 / 'Out-Mig Pop Extrapolation'!$CG74)</f>
        <v>1134.4551914543301</v>
      </c>
      <c r="AV74" s="202">
        <f>'Python Migration Matrix'!AV74 * ('Out-Mig Pop Extrapolation'!$CH74 / 'Out-Mig Pop Extrapolation'!$CG74)</f>
        <v>403.67117241933215</v>
      </c>
      <c r="AW74" s="202">
        <f>'Python Migration Matrix'!AW74 * ('Out-Mig Pop Extrapolation'!$CH74 / 'Out-Mig Pop Extrapolation'!$CG74)</f>
        <v>689.02493223299803</v>
      </c>
      <c r="AX74" s="202">
        <f>'Python Migration Matrix'!AX74 * ('Out-Mig Pop Extrapolation'!$CH74 / 'Out-Mig Pop Extrapolation'!$CG74)</f>
        <v>2616.9027729253257</v>
      </c>
      <c r="AY74" s="202">
        <f>'Python Migration Matrix'!AY74 * ('Out-Mig Pop Extrapolation'!$CH74 / 'Out-Mig Pop Extrapolation'!$CG74)</f>
        <v>306.2333032146658</v>
      </c>
      <c r="AZ74" s="202">
        <f>'Python Migration Matrix'!AZ74 * ('Out-Mig Pop Extrapolation'!$CH74 / 'Out-Mig Pop Extrapolation'!$CG74)</f>
        <v>563.74767182699838</v>
      </c>
      <c r="BA74" s="202">
        <f>'Python Migration Matrix'!BA74 * ('Out-Mig Pop Extrapolation'!$CH74 / 'Out-Mig Pop Extrapolation'!$CG74)</f>
        <v>918.69990964399733</v>
      </c>
      <c r="BB74" s="202">
        <f>'Python Migration Matrix'!BB74 * ('Out-Mig Pop Extrapolation'!$CH74 / 'Out-Mig Pop Extrapolation'!$CG74)</f>
        <v>431.51056362066544</v>
      </c>
      <c r="BC74" s="202">
        <f>'Python Migration Matrix'!BC74 * ('Out-Mig Pop Extrapolation'!$CH74 / 'Out-Mig Pop Extrapolation'!$CG74)</f>
        <v>2401.147491114993</v>
      </c>
      <c r="BD74" s="202">
        <f>'Python Migration Matrix'!BD74 * ('Out-Mig Pop Extrapolation'!$CH74 / 'Out-Mig Pop Extrapolation'!$CG74)</f>
        <v>4106.3102021966552</v>
      </c>
      <c r="BE74" s="202">
        <f>'Python Migration Matrix'!BE74 * ('Out-Mig Pop Extrapolation'!$CH74 / 'Out-Mig Pop Extrapolation'!$CG74)</f>
        <v>2540.3444471216594</v>
      </c>
      <c r="BF74" s="202">
        <f>'Python Migration Matrix'!BF74 * ('Out-Mig Pop Extrapolation'!$CH74 / 'Out-Mig Pop Extrapolation'!$CG74)</f>
        <v>69.598478003333128</v>
      </c>
      <c r="BG74" s="202">
        <f>'Python Migration Matrix'!BG74 * ('Out-Mig Pop Extrapolation'!$CH74 / 'Out-Mig Pop Extrapolation'!$CG74)</f>
        <v>7266.0811035479792</v>
      </c>
      <c r="BH74" s="202">
        <f>'Python Migration Matrix'!BH74 * ('Out-Mig Pop Extrapolation'!$CH74 / 'Out-Mig Pop Extrapolation'!$CG74)</f>
        <v>793.42264923799769</v>
      </c>
      <c r="BI74" s="202">
        <f>'Python Migration Matrix'!BI74 * ('Out-Mig Pop Extrapolation'!$CH74 / 'Out-Mig Pop Extrapolation'!$CG74)</f>
        <v>1684.2831676806618</v>
      </c>
      <c r="BJ74" s="202">
        <f>'Python Migration Matrix'!BJ74 * ('Out-Mig Pop Extrapolation'!$CH74 / 'Out-Mig Pop Extrapolation'!$CG74)</f>
        <v>6.9598478003333133</v>
      </c>
      <c r="BK74" s="202">
        <f>'Python Migration Matrix'!BK74 * ('Out-Mig Pop Extrapolation'!$CH74 / 'Out-Mig Pop Extrapolation'!$CG74)</f>
        <v>1183.1741260566632</v>
      </c>
      <c r="BL74" s="202">
        <f>'Python Migration Matrix'!BL74 * ('Out-Mig Pop Extrapolation'!$CH74 / 'Out-Mig Pop Extrapolation'!$CG74)</f>
        <v>723.82417123466462</v>
      </c>
      <c r="BM74" s="202">
        <f>'Python Migration Matrix'!BM74 * ('Out-Mig Pop Extrapolation'!$CH74 / 'Out-Mig Pop Extrapolation'!$CG74)</f>
        <v>327.11284661566572</v>
      </c>
      <c r="BN74" s="202">
        <f>'Python Migration Matrix'!BN74 * ('Out-Mig Pop Extrapolation'!$CH74 / 'Out-Mig Pop Extrapolation'!$CG74)</f>
        <v>69.598478003333128</v>
      </c>
      <c r="BO74" s="202">
        <f>'Python Migration Matrix'!BO74 * ('Out-Mig Pop Extrapolation'!$CH74 / 'Out-Mig Pop Extrapolation'!$CG74)</f>
        <v>90.478021404333077</v>
      </c>
      <c r="BP74" s="202">
        <f>'Python Migration Matrix'!BP74 * ('Out-Mig Pop Extrapolation'!$CH74 / 'Out-Mig Pop Extrapolation'!$CG74)</f>
        <v>779.50295363733107</v>
      </c>
      <c r="BQ74" s="202">
        <f>'Python Migration Matrix'!BQ74 * ('Out-Mig Pop Extrapolation'!$CH74 / 'Out-Mig Pop Extrapolation'!$CG74)</f>
        <v>521.98858502499854</v>
      </c>
      <c r="BR74" s="202">
        <f>'Python Migration Matrix'!BR74 * ('Out-Mig Pop Extrapolation'!$CH74 / 'Out-Mig Pop Extrapolation'!$CG74)</f>
        <v>1217.9733650583298</v>
      </c>
      <c r="BS74" s="202">
        <f>'Python Migration Matrix'!BS74 * ('Out-Mig Pop Extrapolation'!$CH74 / 'Out-Mig Pop Extrapolation'!$CG74)</f>
        <v>62.638630202999821</v>
      </c>
      <c r="BT74" s="202">
        <f>'Python Migration Matrix'!BT74 * ('Out-Mig Pop Extrapolation'!$CH74 / 'Out-Mig Pop Extrapolation'!$CG74)</f>
        <v>730.78401903499787</v>
      </c>
      <c r="BU74" s="202">
        <f>'Python Migration Matrix'!BU74 * ('Out-Mig Pop Extrapolation'!$CH74 / 'Out-Mig Pop Extrapolation'!$CG74)</f>
        <v>814.30219263899767</v>
      </c>
      <c r="BV74" s="202">
        <f>'Python Migration Matrix'!BV74 * ('Out-Mig Pop Extrapolation'!$CH74 / 'Out-Mig Pop Extrapolation'!$CG74)</f>
        <v>1252.7726040599964</v>
      </c>
      <c r="BW74" s="202">
        <f>'Python Migration Matrix'!BW74 * ('Out-Mig Pop Extrapolation'!$CH74 / 'Out-Mig Pop Extrapolation'!$CG74)</f>
        <v>12980.116147621629</v>
      </c>
      <c r="BX74" s="202">
        <f>'Python Migration Matrix'!BX74 * ('Out-Mig Pop Extrapolation'!$CH74 / 'Out-Mig Pop Extrapolation'!$CG74)</f>
        <v>9298.3566612453069</v>
      </c>
      <c r="BY74" s="202">
        <f>'Python Migration Matrix'!BY74 * ('Out-Mig Pop Extrapolation'!$CH74 / 'Out-Mig Pop Extrapolation'!$CG74)</f>
        <v>8497.9741642069748</v>
      </c>
      <c r="BZ74" s="202">
        <f>'Python Migration Matrix'!BZ74 * ('Out-Mig Pop Extrapolation'!$CH74 / 'Out-Mig Pop Extrapolation'!$CG74)</f>
        <v>180.95604280866615</v>
      </c>
      <c r="CA74" s="202">
        <f>'Python Migration Matrix'!CA74 * ('Out-Mig Pop Extrapolation'!$CH74 / 'Out-Mig Pop Extrapolation'!$CG74)</f>
        <v>41.759086801999878</v>
      </c>
      <c r="CB74" s="202">
        <f>'Python Migration Matrix'!CB74 * ('Out-Mig Pop Extrapolation'!$CH74 / 'Out-Mig Pop Extrapolation'!$CG74)</f>
        <v>34.799239001666564</v>
      </c>
      <c r="CC74" s="202">
        <f>'Python Migration Matrix'!CC74 * ('Out-Mig Pop Extrapolation'!$CH74 / 'Out-Mig Pop Extrapolation'!$CG74)</f>
        <v>27.839391201333253</v>
      </c>
      <c r="CD74" s="202">
        <f>'Python Migration Matrix'!CD74 * ('Out-Mig Pop Extrapolation'!$CH74 / 'Out-Mig Pop Extrapolation'!$CG74)</f>
        <v>41.759086801999878</v>
      </c>
      <c r="CE74" s="202">
        <f>'Python Migration Matrix'!CE74 * ('Out-Mig Pop Extrapolation'!$CH74 / 'Out-Mig Pop Extrapolation'!$CG74)</f>
        <v>13.919695600666627</v>
      </c>
      <c r="CF74" s="202">
        <f>'Python Migration Matrix'!CF74 * ('Out-Mig Pop Extrapolation'!$CH74 / 'Out-Mig Pop Extrapolation'!$CG74)</f>
        <v>7655.8325803666448</v>
      </c>
      <c r="CG74" s="202">
        <v>498030</v>
      </c>
      <c r="CH74" s="205">
        <v>3466213</v>
      </c>
    </row>
    <row r="75" spans="1:86">
      <c r="A75" s="166" t="s">
        <v>2264</v>
      </c>
      <c r="B75" s="202">
        <f>'Python Migration Matrix'!B75 * ('Out-Mig Pop Extrapolation'!$CH75 / 'Out-Mig Pop Extrapolation'!$CG75)</f>
        <v>16.768224207802355</v>
      </c>
      <c r="C75" s="202">
        <f>'Python Migration Matrix'!C75 * ('Out-Mig Pop Extrapolation'!$CH75 / 'Out-Mig Pop Extrapolation'!$CG75)</f>
        <v>134.14579366241884</v>
      </c>
      <c r="D75" s="202">
        <f>'Python Migration Matrix'!D75 * ('Out-Mig Pop Extrapolation'!$CH75 / 'Out-Mig Pop Extrapolation'!$CG75)</f>
        <v>83.841121039011767</v>
      </c>
      <c r="E75" s="202">
        <f>'Python Migration Matrix'!E75 * ('Out-Mig Pop Extrapolation'!$CH75 / 'Out-Mig Pop Extrapolation'!$CG75)</f>
        <v>285.05981153264003</v>
      </c>
      <c r="F75" s="202">
        <f>'Python Migration Matrix'!F75 * ('Out-Mig Pop Extrapolation'!$CH75 / 'Out-Mig Pop Extrapolation'!$CG75)</f>
        <v>712.64952883160004</v>
      </c>
      <c r="G75" s="202">
        <f>'Python Migration Matrix'!G75 * ('Out-Mig Pop Extrapolation'!$CH75 / 'Out-Mig Pop Extrapolation'!$CG75)</f>
        <v>268.29158732483768</v>
      </c>
      <c r="H75" s="202">
        <f>'Python Migration Matrix'!H75 * ('Out-Mig Pop Extrapolation'!$CH75 / 'Out-Mig Pop Extrapolation'!$CG75)</f>
        <v>8.3841121039011774</v>
      </c>
      <c r="I75" s="202">
        <f>'Python Migration Matrix'!I75 * ('Out-Mig Pop Extrapolation'!$CH75 / 'Out-Mig Pop Extrapolation'!$CG75)</f>
        <v>167.68224207802353</v>
      </c>
      <c r="J75" s="202">
        <f>'Python Migration Matrix'!J75 * ('Out-Mig Pop Extrapolation'!$CH75 / 'Out-Mig Pop Extrapolation'!$CG75)</f>
        <v>0</v>
      </c>
      <c r="K75" s="202">
        <f>'Python Migration Matrix'!K75 * ('Out-Mig Pop Extrapolation'!$CH75 / 'Out-Mig Pop Extrapolation'!$CG75)</f>
        <v>637.19251989648944</v>
      </c>
      <c r="L75" s="202">
        <f>'Python Migration Matrix'!L75 * ('Out-Mig Pop Extrapolation'!$CH75 / 'Out-Mig Pop Extrapolation'!$CG75)</f>
        <v>159.29812997412236</v>
      </c>
      <c r="M75" s="202">
        <f>'Python Migration Matrix'!M75 * ('Out-Mig Pop Extrapolation'!$CH75 / 'Out-Mig Pop Extrapolation'!$CG75)</f>
        <v>746.18597724720485</v>
      </c>
      <c r="N75" s="202">
        <f>'Python Migration Matrix'!N75 * ('Out-Mig Pop Extrapolation'!$CH75 / 'Out-Mig Pop Extrapolation'!$CG75)</f>
        <v>150.91401787022119</v>
      </c>
      <c r="O75" s="202">
        <f>'Python Migration Matrix'!O75 * ('Out-Mig Pop Extrapolation'!$CH75 / 'Out-Mig Pop Extrapolation'!$CG75)</f>
        <v>5592.202773302085</v>
      </c>
      <c r="P75" s="202">
        <f>'Python Migration Matrix'!P75 * ('Out-Mig Pop Extrapolation'!$CH75 / 'Out-Mig Pop Extrapolation'!$CG75)</f>
        <v>687.49719251989654</v>
      </c>
      <c r="Q75" s="202">
        <f>'Python Migration Matrix'!Q75 * ('Out-Mig Pop Extrapolation'!$CH75 / 'Out-Mig Pop Extrapolation'!$CG75)</f>
        <v>226.37102680533178</v>
      </c>
      <c r="R75" s="202">
        <f>'Python Migration Matrix'!R75 * ('Out-Mig Pop Extrapolation'!$CH75 / 'Out-Mig Pop Extrapolation'!$CG75)</f>
        <v>905.48410722132712</v>
      </c>
      <c r="S75" s="202">
        <f>'Python Migration Matrix'!S75 * ('Out-Mig Pop Extrapolation'!$CH75 / 'Out-Mig Pop Extrapolation'!$CG75)</f>
        <v>0</v>
      </c>
      <c r="T75" s="202">
        <f>'Python Migration Matrix'!T75 * ('Out-Mig Pop Extrapolation'!$CH75 / 'Out-Mig Pop Extrapolation'!$CG75)</f>
        <v>360.51682046775062</v>
      </c>
      <c r="U75" s="202">
        <f>'Python Migration Matrix'!U75 * ('Out-Mig Pop Extrapolation'!$CH75 / 'Out-Mig Pop Extrapolation'!$CG75)</f>
        <v>142.52990576632001</v>
      </c>
      <c r="V75" s="202">
        <f>'Python Migration Matrix'!V75 * ('Out-Mig Pop Extrapolation'!$CH75 / 'Out-Mig Pop Extrapolation'!$CG75)</f>
        <v>2188.2532591182071</v>
      </c>
      <c r="W75" s="202">
        <f>'Python Migration Matrix'!W75 * ('Out-Mig Pop Extrapolation'!$CH75 / 'Out-Mig Pop Extrapolation'!$CG75)</f>
        <v>612.04018358478595</v>
      </c>
      <c r="X75" s="202">
        <f>'Python Migration Matrix'!X75 * ('Out-Mig Pop Extrapolation'!$CH75 / 'Out-Mig Pop Extrapolation'!$CG75)</f>
        <v>142.52990576632001</v>
      </c>
      <c r="Y75" s="202">
        <f>'Python Migration Matrix'!Y75 * ('Out-Mig Pop Extrapolation'!$CH75 / 'Out-Mig Pop Extrapolation'!$CG75)</f>
        <v>293.44392363654123</v>
      </c>
      <c r="Z75" s="202">
        <f>'Python Migration Matrix'!Z75 * ('Out-Mig Pop Extrapolation'!$CH75 / 'Out-Mig Pop Extrapolation'!$CG75)</f>
        <v>75.457008935110593</v>
      </c>
      <c r="AA75" s="202">
        <f>'Python Migration Matrix'!AA75 * ('Out-Mig Pop Extrapolation'!$CH75 / 'Out-Mig Pop Extrapolation'!$CG75)</f>
        <v>134.14579366241884</v>
      </c>
      <c r="AB75" s="202">
        <f>'Python Migration Matrix'!AB75 * ('Out-Mig Pop Extrapolation'!$CH75 / 'Out-Mig Pop Extrapolation'!$CG75)</f>
        <v>0</v>
      </c>
      <c r="AC75" s="202">
        <f>'Python Migration Matrix'!AC75 * ('Out-Mig Pop Extrapolation'!$CH75 / 'Out-Mig Pop Extrapolation'!$CG75)</f>
        <v>134.14579366241884</v>
      </c>
      <c r="AD75" s="202">
        <f>'Python Migration Matrix'!AD75 * ('Out-Mig Pop Extrapolation'!$CH75 / 'Out-Mig Pop Extrapolation'!$CG75)</f>
        <v>184.45046628582591</v>
      </c>
      <c r="AE75" s="202">
        <f>'Python Migration Matrix'!AE75 * ('Out-Mig Pop Extrapolation'!$CH75 / 'Out-Mig Pop Extrapolation'!$CG75)</f>
        <v>695.88130462379775</v>
      </c>
      <c r="AF75" s="202">
        <f>'Python Migration Matrix'!AF75 * ('Out-Mig Pop Extrapolation'!$CH75 / 'Out-Mig Pop Extrapolation'!$CG75)</f>
        <v>628.80840779258835</v>
      </c>
      <c r="AG75" s="202">
        <f>'Python Migration Matrix'!AG75 * ('Out-Mig Pop Extrapolation'!$CH75 / 'Out-Mig Pop Extrapolation'!$CG75)</f>
        <v>33.53644841560471</v>
      </c>
      <c r="AH75" s="202">
        <f>'Python Migration Matrix'!AH75 * ('Out-Mig Pop Extrapolation'!$CH75 / 'Out-Mig Pop Extrapolation'!$CG75)</f>
        <v>117.37756945461649</v>
      </c>
      <c r="AI75" s="202">
        <f>'Python Migration Matrix'!AI75 * ('Out-Mig Pop Extrapolation'!$CH75 / 'Out-Mig Pop Extrapolation'!$CG75)</f>
        <v>897.09999511742603</v>
      </c>
      <c r="AJ75" s="202">
        <f>'Python Migration Matrix'!AJ75 * ('Out-Mig Pop Extrapolation'!$CH75 / 'Out-Mig Pop Extrapolation'!$CG75)</f>
        <v>217.98691470143061</v>
      </c>
      <c r="AK75" s="202">
        <f>'Python Migration Matrix'!AK75 * ('Out-Mig Pop Extrapolation'!$CH75 / 'Out-Mig Pop Extrapolation'!$CG75)</f>
        <v>125.76168155851767</v>
      </c>
      <c r="AL75" s="202">
        <f>'Python Migration Matrix'!AL75 * ('Out-Mig Pop Extrapolation'!$CH75 / 'Out-Mig Pop Extrapolation'!$CG75)</f>
        <v>1442.0672818710025</v>
      </c>
      <c r="AM75" s="202">
        <f>'Python Migration Matrix'!AM75 * ('Out-Mig Pop Extrapolation'!$CH75 / 'Out-Mig Pop Extrapolation'!$CG75)</f>
        <v>33.53644841560471</v>
      </c>
      <c r="AN75" s="202">
        <f>'Python Migration Matrix'!AN75 * ('Out-Mig Pop Extrapolation'!$CH75 / 'Out-Mig Pop Extrapolation'!$CG75)</f>
        <v>4124.9831551193793</v>
      </c>
      <c r="AO75" s="202">
        <f>'Python Migration Matrix'!AO75 * ('Out-Mig Pop Extrapolation'!$CH75 / 'Out-Mig Pop Extrapolation'!$CG75)</f>
        <v>217.98691470143061</v>
      </c>
      <c r="AP75" s="202">
        <f>'Python Migration Matrix'!AP75 * ('Out-Mig Pop Extrapolation'!$CH75 / 'Out-Mig Pop Extrapolation'!$CG75)</f>
        <v>762.95420145500714</v>
      </c>
      <c r="AQ75" s="202">
        <f>'Python Migration Matrix'!AQ75 * ('Out-Mig Pop Extrapolation'!$CH75 / 'Out-Mig Pop Extrapolation'!$CG75)</f>
        <v>92.225233142912955</v>
      </c>
      <c r="AR75" s="202">
        <f>'Python Migration Matrix'!AR75 * ('Out-Mig Pop Extrapolation'!$CH75 / 'Out-Mig Pop Extrapolation'!$CG75)</f>
        <v>176.06635418192474</v>
      </c>
      <c r="AS75" s="202">
        <f>'Python Migration Matrix'!AS75 * ('Out-Mig Pop Extrapolation'!$CH75 / 'Out-Mig Pop Extrapolation'!$CG75)</f>
        <v>33.53644841560471</v>
      </c>
      <c r="AT75" s="202">
        <f>'Python Migration Matrix'!AT75 * ('Out-Mig Pop Extrapolation'!$CH75 / 'Out-Mig Pop Extrapolation'!$CG75)</f>
        <v>536.58317464967536</v>
      </c>
      <c r="AU75" s="202">
        <f>'Python Migration Matrix'!AU75 * ('Out-Mig Pop Extrapolation'!$CH75 / 'Out-Mig Pop Extrapolation'!$CG75)</f>
        <v>410.82149309115772</v>
      </c>
      <c r="AV75" s="202">
        <f>'Python Migration Matrix'!AV75 * ('Out-Mig Pop Extrapolation'!$CH75 / 'Out-Mig Pop Extrapolation'!$CG75)</f>
        <v>108.9934573507153</v>
      </c>
      <c r="AW75" s="202">
        <f>'Python Migration Matrix'!AW75 * ('Out-Mig Pop Extrapolation'!$CH75 / 'Out-Mig Pop Extrapolation'!$CG75)</f>
        <v>209.60280259752943</v>
      </c>
      <c r="AX75" s="202">
        <f>'Python Migration Matrix'!AX75 * ('Out-Mig Pop Extrapolation'!$CH75 / 'Out-Mig Pop Extrapolation'!$CG75)</f>
        <v>922.25233142912953</v>
      </c>
      <c r="AY75" s="202">
        <f>'Python Migration Matrix'!AY75 * ('Out-Mig Pop Extrapolation'!$CH75 / 'Out-Mig Pop Extrapolation'!$CG75)</f>
        <v>142.52990576632001</v>
      </c>
      <c r="AZ75" s="202">
        <f>'Python Migration Matrix'!AZ75 * ('Out-Mig Pop Extrapolation'!$CH75 / 'Out-Mig Pop Extrapolation'!$CG75)</f>
        <v>209.60280259752943</v>
      </c>
      <c r="BA75" s="202">
        <f>'Python Migration Matrix'!BA75 * ('Out-Mig Pop Extrapolation'!$CH75 / 'Out-Mig Pop Extrapolation'!$CG75)</f>
        <v>570.11962306528005</v>
      </c>
      <c r="BB75" s="202">
        <f>'Python Migration Matrix'!BB75 * ('Out-Mig Pop Extrapolation'!$CH75 / 'Out-Mig Pop Extrapolation'!$CG75)</f>
        <v>360.51682046775062</v>
      </c>
      <c r="BC75" s="202">
        <f>'Python Migration Matrix'!BC75 * ('Out-Mig Pop Extrapolation'!$CH75 / 'Out-Mig Pop Extrapolation'!$CG75)</f>
        <v>939.02055563693193</v>
      </c>
      <c r="BD75" s="202">
        <f>'Python Migration Matrix'!BD75 * ('Out-Mig Pop Extrapolation'!$CH75 / 'Out-Mig Pop Extrapolation'!$CG75)</f>
        <v>1576.2130755334213</v>
      </c>
      <c r="BE75" s="202">
        <f>'Python Migration Matrix'!BE75 * ('Out-Mig Pop Extrapolation'!$CH75 / 'Out-Mig Pop Extrapolation'!$CG75)</f>
        <v>1165.3915824422636</v>
      </c>
      <c r="BF75" s="202">
        <f>'Python Migration Matrix'!BF75 * ('Out-Mig Pop Extrapolation'!$CH75 / 'Out-Mig Pop Extrapolation'!$CG75)</f>
        <v>50.304672623407065</v>
      </c>
      <c r="BG75" s="202">
        <f>'Python Migration Matrix'!BG75 * ('Out-Mig Pop Extrapolation'!$CH75 / 'Out-Mig Pop Extrapolation'!$CG75)</f>
        <v>1173.7756945461649</v>
      </c>
      <c r="BH75" s="202">
        <f>'Python Migration Matrix'!BH75 * ('Out-Mig Pop Extrapolation'!$CH75 / 'Out-Mig Pop Extrapolation'!$CG75)</f>
        <v>217.98691470143061</v>
      </c>
      <c r="BI75" s="202">
        <f>'Python Migration Matrix'!BI75 * ('Out-Mig Pop Extrapolation'!$CH75 / 'Out-Mig Pop Extrapolation'!$CG75)</f>
        <v>871.94765880572243</v>
      </c>
      <c r="BJ75" s="202">
        <f>'Python Migration Matrix'!BJ75 * ('Out-Mig Pop Extrapolation'!$CH75 / 'Out-Mig Pop Extrapolation'!$CG75)</f>
        <v>0</v>
      </c>
      <c r="BK75" s="202">
        <f>'Python Migration Matrix'!BK75 * ('Out-Mig Pop Extrapolation'!$CH75 / 'Out-Mig Pop Extrapolation'!$CG75)</f>
        <v>695.88130462379775</v>
      </c>
      <c r="BL75" s="202">
        <f>'Python Migration Matrix'!BL75 * ('Out-Mig Pop Extrapolation'!$CH75 / 'Out-Mig Pop Extrapolation'!$CG75)</f>
        <v>150.91401787022119</v>
      </c>
      <c r="BM75" s="202">
        <f>'Python Migration Matrix'!BM75 * ('Out-Mig Pop Extrapolation'!$CH75 / 'Out-Mig Pop Extrapolation'!$CG75)</f>
        <v>83.841121039011767</v>
      </c>
      <c r="BN75" s="202">
        <f>'Python Migration Matrix'!BN75 * ('Out-Mig Pop Extrapolation'!$CH75 / 'Out-Mig Pop Extrapolation'!$CG75)</f>
        <v>192.83457838972708</v>
      </c>
      <c r="BO75" s="202">
        <f>'Python Migration Matrix'!BO75 * ('Out-Mig Pop Extrapolation'!$CH75 / 'Out-Mig Pop Extrapolation'!$CG75)</f>
        <v>25.152336311703532</v>
      </c>
      <c r="BP75" s="202">
        <f>'Python Migration Matrix'!BP75 * ('Out-Mig Pop Extrapolation'!$CH75 / 'Out-Mig Pop Extrapolation'!$CG75)</f>
        <v>234.75513890923298</v>
      </c>
      <c r="BQ75" s="202">
        <f>'Python Migration Matrix'!BQ75 * ('Out-Mig Pop Extrapolation'!$CH75 / 'Out-Mig Pop Extrapolation'!$CG75)</f>
        <v>176.06635418192474</v>
      </c>
      <c r="BR75" s="202">
        <f>'Python Migration Matrix'!BR75 * ('Out-Mig Pop Extrapolation'!$CH75 / 'Out-Mig Pop Extrapolation'!$CG75)</f>
        <v>695.88130462379775</v>
      </c>
      <c r="BS75" s="202">
        <f>'Python Migration Matrix'!BS75 * ('Out-Mig Pop Extrapolation'!$CH75 / 'Out-Mig Pop Extrapolation'!$CG75)</f>
        <v>16.768224207802355</v>
      </c>
      <c r="BT75" s="202">
        <f>'Python Migration Matrix'!BT75 * ('Out-Mig Pop Extrapolation'!$CH75 / 'Out-Mig Pop Extrapolation'!$CG75)</f>
        <v>134.14579366241884</v>
      </c>
      <c r="BU75" s="202">
        <f>'Python Migration Matrix'!BU75 * ('Out-Mig Pop Extrapolation'!$CH75 / 'Out-Mig Pop Extrapolation'!$CG75)</f>
        <v>259.90747522093648</v>
      </c>
      <c r="BV75" s="202">
        <f>'Python Migration Matrix'!BV75 * ('Out-Mig Pop Extrapolation'!$CH75 / 'Out-Mig Pop Extrapolation'!$CG75)</f>
        <v>318.59625994824472</v>
      </c>
      <c r="BW75" s="202">
        <f>'Python Migration Matrix'!BW75 * ('Out-Mig Pop Extrapolation'!$CH75 / 'Out-Mig Pop Extrapolation'!$CG75)</f>
        <v>13817.01674722914</v>
      </c>
      <c r="BX75" s="202">
        <f>'Python Migration Matrix'!BX75 * ('Out-Mig Pop Extrapolation'!$CH75 / 'Out-Mig Pop Extrapolation'!$CG75)</f>
        <v>12567.784043747864</v>
      </c>
      <c r="BY75" s="202">
        <f>'Python Migration Matrix'!BY75 * ('Out-Mig Pop Extrapolation'!$CH75 / 'Out-Mig Pop Extrapolation'!$CG75)</f>
        <v>2817.0616669107958</v>
      </c>
      <c r="BZ75" s="202">
        <f>'Python Migration Matrix'!BZ75 * ('Out-Mig Pop Extrapolation'!$CH75 / 'Out-Mig Pop Extrapolation'!$CG75)</f>
        <v>67.07289683120942</v>
      </c>
      <c r="CA75" s="202">
        <f>'Python Migration Matrix'!CA75 * ('Out-Mig Pop Extrapolation'!$CH75 / 'Out-Mig Pop Extrapolation'!$CG75)</f>
        <v>50.304672623407065</v>
      </c>
      <c r="CB75" s="202">
        <f>'Python Migration Matrix'!CB75 * ('Out-Mig Pop Extrapolation'!$CH75 / 'Out-Mig Pop Extrapolation'!$CG75)</f>
        <v>41.920560519505884</v>
      </c>
      <c r="CC75" s="202">
        <f>'Python Migration Matrix'!CC75 * ('Out-Mig Pop Extrapolation'!$CH75 / 'Out-Mig Pop Extrapolation'!$CG75)</f>
        <v>0</v>
      </c>
      <c r="CD75" s="202">
        <f>'Python Migration Matrix'!CD75 * ('Out-Mig Pop Extrapolation'!$CH75 / 'Out-Mig Pop Extrapolation'!$CG75)</f>
        <v>0</v>
      </c>
      <c r="CE75" s="202">
        <f>'Python Migration Matrix'!CE75 * ('Out-Mig Pop Extrapolation'!$CH75 / 'Out-Mig Pop Extrapolation'!$CG75)</f>
        <v>16.768224207802355</v>
      </c>
      <c r="CF75" s="202">
        <f>'Python Migration Matrix'!CF75 * ('Out-Mig Pop Extrapolation'!$CH75 / 'Out-Mig Pop Extrapolation'!$CG75)</f>
        <v>7134.8794004199017</v>
      </c>
      <c r="CG75" s="202">
        <v>266253</v>
      </c>
      <c r="CH75" s="205">
        <v>2232295</v>
      </c>
    </row>
    <row r="76" spans="1:86">
      <c r="A76" s="166" t="s">
        <v>2265</v>
      </c>
      <c r="B76" s="202">
        <f>'Python Migration Matrix'!B76 * ('Out-Mig Pop Extrapolation'!$CH76 / 'Out-Mig Pop Extrapolation'!$CG76)</f>
        <v>119.8146403778162</v>
      </c>
      <c r="C76" s="202">
        <f>'Python Migration Matrix'!C76 * ('Out-Mig Pop Extrapolation'!$CH76 / 'Out-Mig Pop Extrapolation'!$CG76)</f>
        <v>308.09478954295594</v>
      </c>
      <c r="D76" s="202">
        <f>'Python Migration Matrix'!D76 * ('Out-Mig Pop Extrapolation'!$CH76 / 'Out-Mig Pop Extrapolation'!$CG76)</f>
        <v>162.60558336989342</v>
      </c>
      <c r="E76" s="202">
        <f>'Python Migration Matrix'!E76 * ('Out-Mig Pop Extrapolation'!$CH76 / 'Out-Mig Pop Extrapolation'!$CG76)</f>
        <v>393.67667552711038</v>
      </c>
      <c r="F76" s="202">
        <f>'Python Migration Matrix'!F76 * ('Out-Mig Pop Extrapolation'!$CH76 / 'Out-Mig Pop Extrapolation'!$CG76)</f>
        <v>1934.1506232418901</v>
      </c>
      <c r="G76" s="202">
        <f>'Python Migration Matrix'!G76 * ('Out-Mig Pop Extrapolation'!$CH76 / 'Out-Mig Pop Extrapolation'!$CG76)</f>
        <v>975.63350021936049</v>
      </c>
      <c r="H76" s="202">
        <f>'Python Migration Matrix'!H76 * ('Out-Mig Pop Extrapolation'!$CH76 / 'Out-Mig Pop Extrapolation'!$CG76)</f>
        <v>68.465508787323543</v>
      </c>
      <c r="I76" s="202">
        <f>'Python Migration Matrix'!I76 * ('Out-Mig Pop Extrapolation'!$CH76 / 'Out-Mig Pop Extrapolation'!$CG76)</f>
        <v>342.3275439366177</v>
      </c>
      <c r="J76" s="202">
        <f>'Python Migration Matrix'!J76 * ('Out-Mig Pop Extrapolation'!$CH76 / 'Out-Mig Pop Extrapolation'!$CG76)</f>
        <v>8.5581885984154429</v>
      </c>
      <c r="K76" s="202">
        <f>'Python Migration Matrix'!K76 * ('Out-Mig Pop Extrapolation'!$CH76 / 'Out-Mig Pop Extrapolation'!$CG76)</f>
        <v>2558.8983909262174</v>
      </c>
      <c r="L76" s="202">
        <f>'Python Migration Matrix'!L76 * ('Out-Mig Pop Extrapolation'!$CH76 / 'Out-Mig Pop Extrapolation'!$CG76)</f>
        <v>290.97841234612508</v>
      </c>
      <c r="M76" s="202">
        <f>'Python Migration Matrix'!M76 * ('Out-Mig Pop Extrapolation'!$CH76 / 'Out-Mig Pop Extrapolation'!$CG76)</f>
        <v>1172.4718379829158</v>
      </c>
      <c r="N76" s="202">
        <f>'Python Migration Matrix'!N76 * ('Out-Mig Pop Extrapolation'!$CH76 / 'Out-Mig Pop Extrapolation'!$CG76)</f>
        <v>308.09478954295594</v>
      </c>
      <c r="O76" s="202">
        <f>'Python Migration Matrix'!O76 * ('Out-Mig Pop Extrapolation'!$CH76 / 'Out-Mig Pop Extrapolation'!$CG76)</f>
        <v>2173.7799039975225</v>
      </c>
      <c r="P76" s="202">
        <f>'Python Migration Matrix'!P76 * ('Out-Mig Pop Extrapolation'!$CH76 / 'Out-Mig Pop Extrapolation'!$CG76)</f>
        <v>915.72618003045238</v>
      </c>
      <c r="Q76" s="202">
        <f>'Python Migration Matrix'!Q76 * ('Out-Mig Pop Extrapolation'!$CH76 / 'Out-Mig Pop Extrapolation'!$CG76)</f>
        <v>650.42233347957369</v>
      </c>
      <c r="R76" s="202">
        <f>'Python Migration Matrix'!R76 * ('Out-Mig Pop Extrapolation'!$CH76 / 'Out-Mig Pop Extrapolation'!$CG76)</f>
        <v>1925.5924346434747</v>
      </c>
      <c r="S76" s="202">
        <f>'Python Migration Matrix'!S76 * ('Out-Mig Pop Extrapolation'!$CH76 / 'Out-Mig Pop Extrapolation'!$CG76)</f>
        <v>25.67456579524633</v>
      </c>
      <c r="T76" s="202">
        <f>'Python Migration Matrix'!T76 * ('Out-Mig Pop Extrapolation'!$CH76 / 'Out-Mig Pop Extrapolation'!$CG76)</f>
        <v>864.37704843995971</v>
      </c>
      <c r="U76" s="202">
        <f>'Python Migration Matrix'!U76 * ('Out-Mig Pop Extrapolation'!$CH76 / 'Out-Mig Pop Extrapolation'!$CG76)</f>
        <v>248.18746935404783</v>
      </c>
      <c r="V76" s="202">
        <f>'Python Migration Matrix'!V76 * ('Out-Mig Pop Extrapolation'!$CH76 / 'Out-Mig Pop Extrapolation'!$CG76)</f>
        <v>6726.7362383545378</v>
      </c>
      <c r="W76" s="202">
        <f>'Python Migration Matrix'!W76 * ('Out-Mig Pop Extrapolation'!$CH76 / 'Out-Mig Pop Extrapolation'!$CG76)</f>
        <v>1754.4286626751657</v>
      </c>
      <c r="X76" s="202">
        <f>'Python Migration Matrix'!X76 * ('Out-Mig Pop Extrapolation'!$CH76 / 'Out-Mig Pop Extrapolation'!$CG76)</f>
        <v>385.11848692869495</v>
      </c>
      <c r="Y76" s="202">
        <f>'Python Migration Matrix'!Y76 * ('Out-Mig Pop Extrapolation'!$CH76 / 'Out-Mig Pop Extrapolation'!$CG76)</f>
        <v>787.35335105422075</v>
      </c>
      <c r="Z76" s="202">
        <f>'Python Migration Matrix'!Z76 * ('Out-Mig Pop Extrapolation'!$CH76 / 'Out-Mig Pop Extrapolation'!$CG76)</f>
        <v>342.3275439366177</v>
      </c>
      <c r="AA76" s="202">
        <f>'Python Migration Matrix'!AA76 * ('Out-Mig Pop Extrapolation'!$CH76 / 'Out-Mig Pop Extrapolation'!$CG76)</f>
        <v>342.3275439366177</v>
      </c>
      <c r="AB76" s="202">
        <f>'Python Migration Matrix'!AB76 * ('Out-Mig Pop Extrapolation'!$CH76 / 'Out-Mig Pop Extrapolation'!$CG76)</f>
        <v>25.67456579524633</v>
      </c>
      <c r="AC76" s="202">
        <f>'Python Migration Matrix'!AC76 * ('Out-Mig Pop Extrapolation'!$CH76 / 'Out-Mig Pop Extrapolation'!$CG76)</f>
        <v>282.4202237477096</v>
      </c>
      <c r="AD76" s="202">
        <f>'Python Migration Matrix'!AD76 * ('Out-Mig Pop Extrapolation'!$CH76 / 'Out-Mig Pop Extrapolation'!$CG76)</f>
        <v>385.11848692869495</v>
      </c>
      <c r="AE76" s="202">
        <f>'Python Migration Matrix'!AE76 * ('Out-Mig Pop Extrapolation'!$CH76 / 'Out-Mig Pop Extrapolation'!$CG76)</f>
        <v>2789.9694830834342</v>
      </c>
      <c r="AF76" s="202">
        <f>'Python Migration Matrix'!AF76 * ('Out-Mig Pop Extrapolation'!$CH76 / 'Out-Mig Pop Extrapolation'!$CG76)</f>
        <v>941.40074582569866</v>
      </c>
      <c r="AG76" s="202">
        <f>'Python Migration Matrix'!AG76 * ('Out-Mig Pop Extrapolation'!$CH76 / 'Out-Mig Pop Extrapolation'!$CG76)</f>
        <v>51.349131590492661</v>
      </c>
      <c r="AH76" s="202">
        <f>'Python Migration Matrix'!AH76 * ('Out-Mig Pop Extrapolation'!$CH76 / 'Out-Mig Pop Extrapolation'!$CG76)</f>
        <v>462.14218431443391</v>
      </c>
      <c r="AI76" s="202">
        <f>'Python Migration Matrix'!AI76 * ('Out-Mig Pop Extrapolation'!$CH76 / 'Out-Mig Pop Extrapolation'!$CG76)</f>
        <v>3928.2085666726884</v>
      </c>
      <c r="AJ76" s="202">
        <f>'Python Migration Matrix'!AJ76 * ('Out-Mig Pop Extrapolation'!$CH76 / 'Out-Mig Pop Extrapolation'!$CG76)</f>
        <v>556.28225889700377</v>
      </c>
      <c r="AK76" s="202">
        <f>'Python Migration Matrix'!AK76 * ('Out-Mig Pop Extrapolation'!$CH76 / 'Out-Mig Pop Extrapolation'!$CG76)</f>
        <v>128.37282897623163</v>
      </c>
      <c r="AL76" s="202">
        <f>'Python Migration Matrix'!AL76 * ('Out-Mig Pop Extrapolation'!$CH76 / 'Out-Mig Pop Extrapolation'!$CG76)</f>
        <v>2618.8057111151256</v>
      </c>
      <c r="AM76" s="202">
        <f>'Python Migration Matrix'!AM76 * ('Out-Mig Pop Extrapolation'!$CH76 / 'Out-Mig Pop Extrapolation'!$CG76)</f>
        <v>256.74565795246326</v>
      </c>
      <c r="AN76" s="202">
        <f>'Python Migration Matrix'!AN76 * ('Out-Mig Pop Extrapolation'!$CH76 / 'Out-Mig Pop Extrapolation'!$CG76)</f>
        <v>5083.5640274587731</v>
      </c>
      <c r="AO76" s="202">
        <f>'Python Migration Matrix'!AO76 * ('Out-Mig Pop Extrapolation'!$CH76 / 'Out-Mig Pop Extrapolation'!$CG76)</f>
        <v>616.18957908591187</v>
      </c>
      <c r="AP76" s="202">
        <f>'Python Migration Matrix'!AP76 * ('Out-Mig Pop Extrapolation'!$CH76 / 'Out-Mig Pop Extrapolation'!$CG76)</f>
        <v>701.77146507006637</v>
      </c>
      <c r="AQ76" s="202">
        <f>'Python Migration Matrix'!AQ76 * ('Out-Mig Pop Extrapolation'!$CH76 / 'Out-Mig Pop Extrapolation'!$CG76)</f>
        <v>453.58399571601848</v>
      </c>
      <c r="AR76" s="202">
        <f>'Python Migration Matrix'!AR76 * ('Out-Mig Pop Extrapolation'!$CH76 / 'Out-Mig Pop Extrapolation'!$CG76)</f>
        <v>462.14218431443391</v>
      </c>
      <c r="AS76" s="202">
        <f>'Python Migration Matrix'!AS76 * ('Out-Mig Pop Extrapolation'!$CH76 / 'Out-Mig Pop Extrapolation'!$CG76)</f>
        <v>0</v>
      </c>
      <c r="AT76" s="202">
        <f>'Python Migration Matrix'!AT76 * ('Out-Mig Pop Extrapolation'!$CH76 / 'Out-Mig Pop Extrapolation'!$CG76)</f>
        <v>2764.2949172881881</v>
      </c>
      <c r="AU76" s="202">
        <f>'Python Migration Matrix'!AU76 * ('Out-Mig Pop Extrapolation'!$CH76 / 'Out-Mig Pop Extrapolation'!$CG76)</f>
        <v>847.26067124312885</v>
      </c>
      <c r="AV76" s="202">
        <f>'Python Migration Matrix'!AV76 * ('Out-Mig Pop Extrapolation'!$CH76 / 'Out-Mig Pop Extrapolation'!$CG76)</f>
        <v>385.11848692869495</v>
      </c>
      <c r="AW76" s="202">
        <f>'Python Migration Matrix'!AW76 * ('Out-Mig Pop Extrapolation'!$CH76 / 'Out-Mig Pop Extrapolation'!$CG76)</f>
        <v>436.46761851918757</v>
      </c>
      <c r="AX76" s="202">
        <f>'Python Migration Matrix'!AX76 * ('Out-Mig Pop Extrapolation'!$CH76 / 'Out-Mig Pop Extrapolation'!$CG76)</f>
        <v>1626.0558336989341</v>
      </c>
      <c r="AY76" s="202">
        <f>'Python Migration Matrix'!AY76 * ('Out-Mig Pop Extrapolation'!$CH76 / 'Out-Mig Pop Extrapolation'!$CG76)</f>
        <v>85.581885984154425</v>
      </c>
      <c r="AZ76" s="202">
        <f>'Python Migration Matrix'!AZ76 * ('Out-Mig Pop Extrapolation'!$CH76 / 'Out-Mig Pop Extrapolation'!$CG76)</f>
        <v>308.09478954295594</v>
      </c>
      <c r="BA76" s="202">
        <f>'Python Migration Matrix'!BA76 * ('Out-Mig Pop Extrapolation'!$CH76 / 'Out-Mig Pop Extrapolation'!$CG76)</f>
        <v>599.07320188908102</v>
      </c>
      <c r="BB76" s="202">
        <f>'Python Migration Matrix'!BB76 * ('Out-Mig Pop Extrapolation'!$CH76 / 'Out-Mig Pop Extrapolation'!$CG76)</f>
        <v>607.63139048749645</v>
      </c>
      <c r="BC76" s="202">
        <f>'Python Migration Matrix'!BC76 * ('Out-Mig Pop Extrapolation'!$CH76 / 'Out-Mig Pop Extrapolation'!$CG76)</f>
        <v>1557.5903249116107</v>
      </c>
      <c r="BD76" s="202">
        <f>'Python Migration Matrix'!BD76 * ('Out-Mig Pop Extrapolation'!$CH76 / 'Out-Mig Pop Extrapolation'!$CG76)</f>
        <v>2130.9889610054452</v>
      </c>
      <c r="BE76" s="202">
        <f>'Python Migration Matrix'!BE76 * ('Out-Mig Pop Extrapolation'!$CH76 / 'Out-Mig Pop Extrapolation'!$CG76)</f>
        <v>2464.7583163436475</v>
      </c>
      <c r="BF76" s="202">
        <f>'Python Migration Matrix'!BF76 * ('Out-Mig Pop Extrapolation'!$CH76 / 'Out-Mig Pop Extrapolation'!$CG76)</f>
        <v>42.790942992077213</v>
      </c>
      <c r="BG76" s="202">
        <f>'Python Migration Matrix'!BG76 * ('Out-Mig Pop Extrapolation'!$CH76 / 'Out-Mig Pop Extrapolation'!$CG76)</f>
        <v>2353.5018645642467</v>
      </c>
      <c r="BH76" s="202">
        <f>'Python Migration Matrix'!BH76 * ('Out-Mig Pop Extrapolation'!$CH76 / 'Out-Mig Pop Extrapolation'!$CG76)</f>
        <v>316.65297814137136</v>
      </c>
      <c r="BI76" s="202">
        <f>'Python Migration Matrix'!BI76 * ('Out-Mig Pop Extrapolation'!$CH76 / 'Out-Mig Pop Extrapolation'!$CG76)</f>
        <v>872.93523703837513</v>
      </c>
      <c r="BJ76" s="202">
        <f>'Python Migration Matrix'!BJ76 * ('Out-Mig Pop Extrapolation'!$CH76 / 'Out-Mig Pop Extrapolation'!$CG76)</f>
        <v>68.465508787323543</v>
      </c>
      <c r="BK76" s="202">
        <f>'Python Migration Matrix'!BK76 * ('Out-Mig Pop Extrapolation'!$CH76 / 'Out-Mig Pop Extrapolation'!$CG76)</f>
        <v>1044.0990090066841</v>
      </c>
      <c r="BL76" s="202">
        <f>'Python Migration Matrix'!BL76 * ('Out-Mig Pop Extrapolation'!$CH76 / 'Out-Mig Pop Extrapolation'!$CG76)</f>
        <v>607.63139048749645</v>
      </c>
      <c r="BM76" s="202">
        <f>'Python Migration Matrix'!BM76 * ('Out-Mig Pop Extrapolation'!$CH76 / 'Out-Mig Pop Extrapolation'!$CG76)</f>
        <v>239.62928075563241</v>
      </c>
      <c r="BN76" s="202">
        <f>'Python Migration Matrix'!BN76 * ('Out-Mig Pop Extrapolation'!$CH76 / 'Out-Mig Pop Extrapolation'!$CG76)</f>
        <v>188.28014916513973</v>
      </c>
      <c r="BO76" s="202">
        <f>'Python Migration Matrix'!BO76 * ('Out-Mig Pop Extrapolation'!$CH76 / 'Out-Mig Pop Extrapolation'!$CG76)</f>
        <v>85.581885984154425</v>
      </c>
      <c r="BP76" s="202">
        <f>'Python Migration Matrix'!BP76 * ('Out-Mig Pop Extrapolation'!$CH76 / 'Out-Mig Pop Extrapolation'!$CG76)</f>
        <v>710.3296536684818</v>
      </c>
      <c r="BQ76" s="202">
        <f>'Python Migration Matrix'!BQ76 * ('Out-Mig Pop Extrapolation'!$CH76 / 'Out-Mig Pop Extrapolation'!$CG76)</f>
        <v>299.53660094454051</v>
      </c>
      <c r="BR76" s="202">
        <f>'Python Migration Matrix'!BR76 * ('Out-Mig Pop Extrapolation'!$CH76 / 'Out-Mig Pop Extrapolation'!$CG76)</f>
        <v>616.18957908591187</v>
      </c>
      <c r="BS76" s="202">
        <f>'Python Migration Matrix'!BS76 * ('Out-Mig Pop Extrapolation'!$CH76 / 'Out-Mig Pop Extrapolation'!$CG76)</f>
        <v>85.581885984154425</v>
      </c>
      <c r="BT76" s="202">
        <f>'Python Migration Matrix'!BT76 * ('Out-Mig Pop Extrapolation'!$CH76 / 'Out-Mig Pop Extrapolation'!$CG76)</f>
        <v>342.3275439366177</v>
      </c>
      <c r="BU76" s="202">
        <f>'Python Migration Matrix'!BU76 * ('Out-Mig Pop Extrapolation'!$CH76 / 'Out-Mig Pop Extrapolation'!$CG76)</f>
        <v>325.21116673978685</v>
      </c>
      <c r="BV76" s="202">
        <f>'Python Migration Matrix'!BV76 * ('Out-Mig Pop Extrapolation'!$CH76 / 'Out-Mig Pop Extrapolation'!$CG76)</f>
        <v>1181.0300265813312</v>
      </c>
      <c r="BW76" s="202">
        <f>'Python Migration Matrix'!BW76 * ('Out-Mig Pop Extrapolation'!$CH76 / 'Out-Mig Pop Extrapolation'!$CG76)</f>
        <v>10030.197037342899</v>
      </c>
      <c r="BX76" s="202">
        <f>'Python Migration Matrix'!BX76 * ('Out-Mig Pop Extrapolation'!$CH76 / 'Out-Mig Pop Extrapolation'!$CG76)</f>
        <v>2507.5492593357249</v>
      </c>
      <c r="BY76" s="202">
        <f>'Python Migration Matrix'!BY76 * ('Out-Mig Pop Extrapolation'!$CH76 / 'Out-Mig Pop Extrapolation'!$CG76)</f>
        <v>24536.326711657075</v>
      </c>
      <c r="BZ76" s="202">
        <f>'Python Migration Matrix'!BZ76 * ('Out-Mig Pop Extrapolation'!$CH76 / 'Out-Mig Pop Extrapolation'!$CG76)</f>
        <v>51.349131590492661</v>
      </c>
      <c r="CA76" s="202">
        <f>'Python Migration Matrix'!CA76 * ('Out-Mig Pop Extrapolation'!$CH76 / 'Out-Mig Pop Extrapolation'!$CG76)</f>
        <v>8.5581885984154429</v>
      </c>
      <c r="CB76" s="202">
        <f>'Python Migration Matrix'!CB76 * ('Out-Mig Pop Extrapolation'!$CH76 / 'Out-Mig Pop Extrapolation'!$CG76)</f>
        <v>42.790942992077213</v>
      </c>
      <c r="CC76" s="202">
        <f>'Python Migration Matrix'!CC76 * ('Out-Mig Pop Extrapolation'!$CH76 / 'Out-Mig Pop Extrapolation'!$CG76)</f>
        <v>17.116377196830886</v>
      </c>
      <c r="CD76" s="202">
        <f>'Python Migration Matrix'!CD76 * ('Out-Mig Pop Extrapolation'!$CH76 / 'Out-Mig Pop Extrapolation'!$CG76)</f>
        <v>8.5581885984154429</v>
      </c>
      <c r="CE76" s="202">
        <f>'Python Migration Matrix'!CE76 * ('Out-Mig Pop Extrapolation'!$CH76 / 'Out-Mig Pop Extrapolation'!$CG76)</f>
        <v>34.232754393661772</v>
      </c>
      <c r="CF76" s="202">
        <f>'Python Migration Matrix'!CF76 * ('Out-Mig Pop Extrapolation'!$CH76 / 'Out-Mig Pop Extrapolation'!$CG76)</f>
        <v>6024.9647732844714</v>
      </c>
      <c r="CG76" s="202">
        <v>309992</v>
      </c>
      <c r="CH76" s="205">
        <v>2652970</v>
      </c>
    </row>
    <row r="77" spans="1:86">
      <c r="A77" s="166" t="s">
        <v>2248</v>
      </c>
      <c r="B77" s="202">
        <f>'Python Migration Matrix'!B77 * ('Out-Mig Pop Extrapolation'!$CH77 / 'Out-Mig Pop Extrapolation'!$CG77)</f>
        <v>10.069201901426069</v>
      </c>
      <c r="C77" s="202">
        <f>'Python Migration Matrix'!C77 * ('Out-Mig Pop Extrapolation'!$CH77 / 'Out-Mig Pop Extrapolation'!$CG77)</f>
        <v>0</v>
      </c>
      <c r="D77" s="202">
        <f>'Python Migration Matrix'!D77 * ('Out-Mig Pop Extrapolation'!$CH77 / 'Out-Mig Pop Extrapolation'!$CG77)</f>
        <v>0</v>
      </c>
      <c r="E77" s="202">
        <f>'Python Migration Matrix'!E77 * ('Out-Mig Pop Extrapolation'!$CH77 / 'Out-Mig Pop Extrapolation'!$CG77)</f>
        <v>0</v>
      </c>
      <c r="F77" s="202">
        <f>'Python Migration Matrix'!F77 * ('Out-Mig Pop Extrapolation'!$CH77 / 'Out-Mig Pop Extrapolation'!$CG77)</f>
        <v>10.069201901426069</v>
      </c>
      <c r="G77" s="202">
        <f>'Python Migration Matrix'!G77 * ('Out-Mig Pop Extrapolation'!$CH77 / 'Out-Mig Pop Extrapolation'!$CG77)</f>
        <v>0</v>
      </c>
      <c r="H77" s="202">
        <f>'Python Migration Matrix'!H77 * ('Out-Mig Pop Extrapolation'!$CH77 / 'Out-Mig Pop Extrapolation'!$CG77)</f>
        <v>0</v>
      </c>
      <c r="I77" s="202">
        <f>'Python Migration Matrix'!I77 * ('Out-Mig Pop Extrapolation'!$CH77 / 'Out-Mig Pop Extrapolation'!$CG77)</f>
        <v>80.553615211408555</v>
      </c>
      <c r="J77" s="202">
        <f>'Python Migration Matrix'!J77 * ('Out-Mig Pop Extrapolation'!$CH77 / 'Out-Mig Pop Extrapolation'!$CG77)</f>
        <v>0</v>
      </c>
      <c r="K77" s="202">
        <f>'Python Migration Matrix'!K77 * ('Out-Mig Pop Extrapolation'!$CH77 / 'Out-Mig Pop Extrapolation'!$CG77)</f>
        <v>40.276807605704278</v>
      </c>
      <c r="L77" s="202">
        <f>'Python Migration Matrix'!L77 * ('Out-Mig Pop Extrapolation'!$CH77 / 'Out-Mig Pop Extrapolation'!$CG77)</f>
        <v>322.21446084563422</v>
      </c>
      <c r="M77" s="202">
        <f>'Python Migration Matrix'!M77 * ('Out-Mig Pop Extrapolation'!$CH77 / 'Out-Mig Pop Extrapolation'!$CG77)</f>
        <v>0</v>
      </c>
      <c r="N77" s="202">
        <f>'Python Migration Matrix'!N77 * ('Out-Mig Pop Extrapolation'!$CH77 / 'Out-Mig Pop Extrapolation'!$CG77)</f>
        <v>0</v>
      </c>
      <c r="O77" s="202">
        <f>'Python Migration Matrix'!O77 * ('Out-Mig Pop Extrapolation'!$CH77 / 'Out-Mig Pop Extrapolation'!$CG77)</f>
        <v>261.79924943707783</v>
      </c>
      <c r="P77" s="202">
        <f>'Python Migration Matrix'!P77 * ('Out-Mig Pop Extrapolation'!$CH77 / 'Out-Mig Pop Extrapolation'!$CG77)</f>
        <v>0</v>
      </c>
      <c r="Q77" s="202">
        <f>'Python Migration Matrix'!Q77 * ('Out-Mig Pop Extrapolation'!$CH77 / 'Out-Mig Pop Extrapolation'!$CG77)</f>
        <v>0</v>
      </c>
      <c r="R77" s="202">
        <f>'Python Migration Matrix'!R77 * ('Out-Mig Pop Extrapolation'!$CH77 / 'Out-Mig Pop Extrapolation'!$CG77)</f>
        <v>20.138403802852139</v>
      </c>
      <c r="S77" s="202">
        <f>'Python Migration Matrix'!S77 * ('Out-Mig Pop Extrapolation'!$CH77 / 'Out-Mig Pop Extrapolation'!$CG77)</f>
        <v>0</v>
      </c>
      <c r="T77" s="202">
        <f>'Python Migration Matrix'!T77 * ('Out-Mig Pop Extrapolation'!$CH77 / 'Out-Mig Pop Extrapolation'!$CG77)</f>
        <v>0</v>
      </c>
      <c r="U77" s="202">
        <f>'Python Migration Matrix'!U77 * ('Out-Mig Pop Extrapolation'!$CH77 / 'Out-Mig Pop Extrapolation'!$CG77)</f>
        <v>10.069201901426069</v>
      </c>
      <c r="V77" s="202">
        <f>'Python Migration Matrix'!V77 * ('Out-Mig Pop Extrapolation'!$CH77 / 'Out-Mig Pop Extrapolation'!$CG77)</f>
        <v>332.2836627470603</v>
      </c>
      <c r="W77" s="202">
        <f>'Python Migration Matrix'!W77 * ('Out-Mig Pop Extrapolation'!$CH77 / 'Out-Mig Pop Extrapolation'!$CG77)</f>
        <v>0</v>
      </c>
      <c r="X77" s="202">
        <f>'Python Migration Matrix'!X77 * ('Out-Mig Pop Extrapolation'!$CH77 / 'Out-Mig Pop Extrapolation'!$CG77)</f>
        <v>0</v>
      </c>
      <c r="Y77" s="202">
        <f>'Python Migration Matrix'!Y77 * ('Out-Mig Pop Extrapolation'!$CH77 / 'Out-Mig Pop Extrapolation'!$CG77)</f>
        <v>0</v>
      </c>
      <c r="Z77" s="202">
        <f>'Python Migration Matrix'!Z77 * ('Out-Mig Pop Extrapolation'!$CH77 / 'Out-Mig Pop Extrapolation'!$CG77)</f>
        <v>0</v>
      </c>
      <c r="AA77" s="202">
        <f>'Python Migration Matrix'!AA77 * ('Out-Mig Pop Extrapolation'!$CH77 / 'Out-Mig Pop Extrapolation'!$CG77)</f>
        <v>10.069201901426069</v>
      </c>
      <c r="AB77" s="202">
        <f>'Python Migration Matrix'!AB77 * ('Out-Mig Pop Extrapolation'!$CH77 / 'Out-Mig Pop Extrapolation'!$CG77)</f>
        <v>0</v>
      </c>
      <c r="AC77" s="202">
        <f>'Python Migration Matrix'!AC77 * ('Out-Mig Pop Extrapolation'!$CH77 / 'Out-Mig Pop Extrapolation'!$CG77)</f>
        <v>10.069201901426069</v>
      </c>
      <c r="AD77" s="202">
        <f>'Python Migration Matrix'!AD77 * ('Out-Mig Pop Extrapolation'!$CH77 / 'Out-Mig Pop Extrapolation'!$CG77)</f>
        <v>0</v>
      </c>
      <c r="AE77" s="202">
        <f>'Python Migration Matrix'!AE77 * ('Out-Mig Pop Extrapolation'!$CH77 / 'Out-Mig Pop Extrapolation'!$CG77)</f>
        <v>0</v>
      </c>
      <c r="AF77" s="202">
        <f>'Python Migration Matrix'!AF77 * ('Out-Mig Pop Extrapolation'!$CH77 / 'Out-Mig Pop Extrapolation'!$CG77)</f>
        <v>191.3148361270953</v>
      </c>
      <c r="AG77" s="202">
        <f>'Python Migration Matrix'!AG77 * ('Out-Mig Pop Extrapolation'!$CH77 / 'Out-Mig Pop Extrapolation'!$CG77)</f>
        <v>0</v>
      </c>
      <c r="AH77" s="202">
        <f>'Python Migration Matrix'!AH77 * ('Out-Mig Pop Extrapolation'!$CH77 / 'Out-Mig Pop Extrapolation'!$CG77)</f>
        <v>90.622817112834625</v>
      </c>
      <c r="AI77" s="202">
        <f>'Python Migration Matrix'!AI77 * ('Out-Mig Pop Extrapolation'!$CH77 / 'Out-Mig Pop Extrapolation'!$CG77)</f>
        <v>151.03802852139103</v>
      </c>
      <c r="AJ77" s="202">
        <f>'Python Migration Matrix'!AJ77 * ('Out-Mig Pop Extrapolation'!$CH77 / 'Out-Mig Pop Extrapolation'!$CG77)</f>
        <v>0</v>
      </c>
      <c r="AK77" s="202">
        <f>'Python Migration Matrix'!AK77 * ('Out-Mig Pop Extrapolation'!$CH77 / 'Out-Mig Pop Extrapolation'!$CG77)</f>
        <v>60.415211408556416</v>
      </c>
      <c r="AL77" s="202">
        <f>'Python Migration Matrix'!AL77 * ('Out-Mig Pop Extrapolation'!$CH77 / 'Out-Mig Pop Extrapolation'!$CG77)</f>
        <v>10.069201901426069</v>
      </c>
      <c r="AM77" s="202">
        <f>'Python Migration Matrix'!AM77 * ('Out-Mig Pop Extrapolation'!$CH77 / 'Out-Mig Pop Extrapolation'!$CG77)</f>
        <v>10.069201901426069</v>
      </c>
      <c r="AN77" s="202">
        <f>'Python Migration Matrix'!AN77 * ('Out-Mig Pop Extrapolation'!$CH77 / 'Out-Mig Pop Extrapolation'!$CG77)</f>
        <v>292.00685514135603</v>
      </c>
      <c r="AO77" s="202">
        <f>'Python Migration Matrix'!AO77 * ('Out-Mig Pop Extrapolation'!$CH77 / 'Out-Mig Pop Extrapolation'!$CG77)</f>
        <v>10.069201901426069</v>
      </c>
      <c r="AP77" s="202">
        <f>'Python Migration Matrix'!AP77 * ('Out-Mig Pop Extrapolation'!$CH77 / 'Out-Mig Pop Extrapolation'!$CG77)</f>
        <v>10.069201901426069</v>
      </c>
      <c r="AQ77" s="202">
        <f>'Python Migration Matrix'!AQ77 * ('Out-Mig Pop Extrapolation'!$CH77 / 'Out-Mig Pop Extrapolation'!$CG77)</f>
        <v>0</v>
      </c>
      <c r="AR77" s="202">
        <f>'Python Migration Matrix'!AR77 * ('Out-Mig Pop Extrapolation'!$CH77 / 'Out-Mig Pop Extrapolation'!$CG77)</f>
        <v>0</v>
      </c>
      <c r="AS77" s="202">
        <f>'Python Migration Matrix'!AS77 * ('Out-Mig Pop Extrapolation'!$CH77 / 'Out-Mig Pop Extrapolation'!$CG77)</f>
        <v>0</v>
      </c>
      <c r="AT77" s="202">
        <f>'Python Migration Matrix'!AT77 * ('Out-Mig Pop Extrapolation'!$CH77 / 'Out-Mig Pop Extrapolation'!$CG77)</f>
        <v>0</v>
      </c>
      <c r="AU77" s="202">
        <f>'Python Migration Matrix'!AU77 * ('Out-Mig Pop Extrapolation'!$CH77 / 'Out-Mig Pop Extrapolation'!$CG77)</f>
        <v>30.207605704278208</v>
      </c>
      <c r="AV77" s="202">
        <f>'Python Migration Matrix'!AV77 * ('Out-Mig Pop Extrapolation'!$CH77 / 'Out-Mig Pop Extrapolation'!$CG77)</f>
        <v>0</v>
      </c>
      <c r="AW77" s="202">
        <f>'Python Migration Matrix'!AW77 * ('Out-Mig Pop Extrapolation'!$CH77 / 'Out-Mig Pop Extrapolation'!$CG77)</f>
        <v>0</v>
      </c>
      <c r="AX77" s="202">
        <f>'Python Migration Matrix'!AX77 * ('Out-Mig Pop Extrapolation'!$CH77 / 'Out-Mig Pop Extrapolation'!$CG77)</f>
        <v>1298.927045283963</v>
      </c>
      <c r="AY77" s="202">
        <f>'Python Migration Matrix'!AY77 * ('Out-Mig Pop Extrapolation'!$CH77 / 'Out-Mig Pop Extrapolation'!$CG77)</f>
        <v>80.553615211408555</v>
      </c>
      <c r="AZ77" s="202">
        <f>'Python Migration Matrix'!AZ77 * ('Out-Mig Pop Extrapolation'!$CH77 / 'Out-Mig Pop Extrapolation'!$CG77)</f>
        <v>10.069201901426069</v>
      </c>
      <c r="BA77" s="202">
        <f>'Python Migration Matrix'!BA77 * ('Out-Mig Pop Extrapolation'!$CH77 / 'Out-Mig Pop Extrapolation'!$CG77)</f>
        <v>40.276807605704278</v>
      </c>
      <c r="BB77" s="202">
        <f>'Python Migration Matrix'!BB77 * ('Out-Mig Pop Extrapolation'!$CH77 / 'Out-Mig Pop Extrapolation'!$CG77)</f>
        <v>0</v>
      </c>
      <c r="BC77" s="202">
        <f>'Python Migration Matrix'!BC77 * ('Out-Mig Pop Extrapolation'!$CH77 / 'Out-Mig Pop Extrapolation'!$CG77)</f>
        <v>100.69201901426069</v>
      </c>
      <c r="BD77" s="202">
        <f>'Python Migration Matrix'!BD77 * ('Out-Mig Pop Extrapolation'!$CH77 / 'Out-Mig Pop Extrapolation'!$CG77)</f>
        <v>372.56047035276458</v>
      </c>
      <c r="BE77" s="202">
        <f>'Python Migration Matrix'!BE77 * ('Out-Mig Pop Extrapolation'!$CH77 / 'Out-Mig Pop Extrapolation'!$CG77)</f>
        <v>191.3148361270953</v>
      </c>
      <c r="BF77" s="202">
        <f>'Python Migration Matrix'!BF77 * ('Out-Mig Pop Extrapolation'!$CH77 / 'Out-Mig Pop Extrapolation'!$CG77)</f>
        <v>151.03802852139103</v>
      </c>
      <c r="BG77" s="202">
        <f>'Python Migration Matrix'!BG77 * ('Out-Mig Pop Extrapolation'!$CH77 / 'Out-Mig Pop Extrapolation'!$CG77)</f>
        <v>271.86845133850386</v>
      </c>
      <c r="BH77" s="202">
        <f>'Python Migration Matrix'!BH77 * ('Out-Mig Pop Extrapolation'!$CH77 / 'Out-Mig Pop Extrapolation'!$CG77)</f>
        <v>0</v>
      </c>
      <c r="BI77" s="202">
        <f>'Python Migration Matrix'!BI77 * ('Out-Mig Pop Extrapolation'!$CH77 / 'Out-Mig Pop Extrapolation'!$CG77)</f>
        <v>10.069201901426069</v>
      </c>
      <c r="BJ77" s="202">
        <f>'Python Migration Matrix'!BJ77 * ('Out-Mig Pop Extrapolation'!$CH77 / 'Out-Mig Pop Extrapolation'!$CG77)</f>
        <v>0</v>
      </c>
      <c r="BK77" s="202">
        <f>'Python Migration Matrix'!BK77 * ('Out-Mig Pop Extrapolation'!$CH77 / 'Out-Mig Pop Extrapolation'!$CG77)</f>
        <v>50.346009507130347</v>
      </c>
      <c r="BL77" s="202">
        <f>'Python Migration Matrix'!BL77 * ('Out-Mig Pop Extrapolation'!$CH77 / 'Out-Mig Pop Extrapolation'!$CG77)</f>
        <v>20.138403802852139</v>
      </c>
      <c r="BM77" s="202">
        <f>'Python Migration Matrix'!BM77 * ('Out-Mig Pop Extrapolation'!$CH77 / 'Out-Mig Pop Extrapolation'!$CG77)</f>
        <v>0</v>
      </c>
      <c r="BN77" s="202">
        <f>'Python Migration Matrix'!BN77 * ('Out-Mig Pop Extrapolation'!$CH77 / 'Out-Mig Pop Extrapolation'!$CG77)</f>
        <v>0</v>
      </c>
      <c r="BO77" s="202">
        <f>'Python Migration Matrix'!BO77 * ('Out-Mig Pop Extrapolation'!$CH77 / 'Out-Mig Pop Extrapolation'!$CG77)</f>
        <v>0</v>
      </c>
      <c r="BP77" s="202">
        <f>'Python Migration Matrix'!BP77 * ('Out-Mig Pop Extrapolation'!$CH77 / 'Out-Mig Pop Extrapolation'!$CG77)</f>
        <v>0</v>
      </c>
      <c r="BQ77" s="202">
        <f>'Python Migration Matrix'!BQ77 * ('Out-Mig Pop Extrapolation'!$CH77 / 'Out-Mig Pop Extrapolation'!$CG77)</f>
        <v>0</v>
      </c>
      <c r="BR77" s="202">
        <f>'Python Migration Matrix'!BR77 * ('Out-Mig Pop Extrapolation'!$CH77 / 'Out-Mig Pop Extrapolation'!$CG77)</f>
        <v>90.622817112834625</v>
      </c>
      <c r="BS77" s="202">
        <f>'Python Migration Matrix'!BS77 * ('Out-Mig Pop Extrapolation'!$CH77 / 'Out-Mig Pop Extrapolation'!$CG77)</f>
        <v>0</v>
      </c>
      <c r="BT77" s="202">
        <f>'Python Migration Matrix'!BT77 * ('Out-Mig Pop Extrapolation'!$CH77 / 'Out-Mig Pop Extrapolation'!$CG77)</f>
        <v>30.207605704278208</v>
      </c>
      <c r="BU77" s="202">
        <f>'Python Migration Matrix'!BU77 * ('Out-Mig Pop Extrapolation'!$CH77 / 'Out-Mig Pop Extrapolation'!$CG77)</f>
        <v>0</v>
      </c>
      <c r="BV77" s="202">
        <f>'Python Migration Matrix'!BV77 * ('Out-Mig Pop Extrapolation'!$CH77 / 'Out-Mig Pop Extrapolation'!$CG77)</f>
        <v>10.069201901426069</v>
      </c>
      <c r="BW77" s="202">
        <f>'Python Migration Matrix'!BW77 * ('Out-Mig Pop Extrapolation'!$CH77 / 'Out-Mig Pop Extrapolation'!$CG77)</f>
        <v>402.76807605704278</v>
      </c>
      <c r="BX77" s="202">
        <f>'Python Migration Matrix'!BX77 * ('Out-Mig Pop Extrapolation'!$CH77 / 'Out-Mig Pop Extrapolation'!$CG77)</f>
        <v>80.553615211408555</v>
      </c>
      <c r="BY77" s="202">
        <f>'Python Migration Matrix'!BY77 * ('Out-Mig Pop Extrapolation'!$CH77 / 'Out-Mig Pop Extrapolation'!$CG77)</f>
        <v>221.52244183137353</v>
      </c>
      <c r="BZ77" s="202">
        <f>'Python Migration Matrix'!BZ77 * ('Out-Mig Pop Extrapolation'!$CH77 / 'Out-Mig Pop Extrapolation'!$CG77)</f>
        <v>1762.1103327495621</v>
      </c>
      <c r="CA77" s="202">
        <f>'Python Migration Matrix'!CA77 * ('Out-Mig Pop Extrapolation'!$CH77 / 'Out-Mig Pop Extrapolation'!$CG77)</f>
        <v>0</v>
      </c>
      <c r="CB77" s="202">
        <f>'Python Migration Matrix'!CB77 * ('Out-Mig Pop Extrapolation'!$CH77 / 'Out-Mig Pop Extrapolation'!$CG77)</f>
        <v>0</v>
      </c>
      <c r="CC77" s="202">
        <f>'Python Migration Matrix'!CC77 * ('Out-Mig Pop Extrapolation'!$CH77 / 'Out-Mig Pop Extrapolation'!$CG77)</f>
        <v>0</v>
      </c>
      <c r="CD77" s="202">
        <f>'Python Migration Matrix'!CD77 * ('Out-Mig Pop Extrapolation'!$CH77 / 'Out-Mig Pop Extrapolation'!$CG77)</f>
        <v>0</v>
      </c>
      <c r="CE77" s="202">
        <f>'Python Migration Matrix'!CE77 * ('Out-Mig Pop Extrapolation'!$CH77 / 'Out-Mig Pop Extrapolation'!$CG77)</f>
        <v>0</v>
      </c>
      <c r="CF77" s="202">
        <f>'Python Migration Matrix'!CF77 * ('Out-Mig Pop Extrapolation'!$CH77 / 'Out-Mig Pop Extrapolation'!$CG77)</f>
        <v>241.66084563422567</v>
      </c>
      <c r="CG77" s="202">
        <v>19985</v>
      </c>
      <c r="CH77" s="250">
        <v>201233</v>
      </c>
    </row>
    <row r="78" spans="1:86">
      <c r="A78" s="166" t="s">
        <v>2249</v>
      </c>
      <c r="B78" s="202">
        <f>'Python Migration Matrix'!B78 * ('Out-Mig Pop Extrapolation'!$CH78 / 'Out-Mig Pop Extrapolation'!$CG78)</f>
        <v>0</v>
      </c>
      <c r="C78" s="202">
        <f>'Python Migration Matrix'!C78 * ('Out-Mig Pop Extrapolation'!$CH78 / 'Out-Mig Pop Extrapolation'!$CG78)</f>
        <v>0</v>
      </c>
      <c r="D78" s="202">
        <f>'Python Migration Matrix'!D78 * ('Out-Mig Pop Extrapolation'!$CH78 / 'Out-Mig Pop Extrapolation'!$CG78)</f>
        <v>70.352283317800556</v>
      </c>
      <c r="E78" s="202">
        <f>'Python Migration Matrix'!E78 * ('Out-Mig Pop Extrapolation'!$CH78 / 'Out-Mig Pop Extrapolation'!$CG78)</f>
        <v>10.050326188257223</v>
      </c>
      <c r="F78" s="202">
        <f>'Python Migration Matrix'!F78 * ('Out-Mig Pop Extrapolation'!$CH78 / 'Out-Mig Pop Extrapolation'!$CG78)</f>
        <v>40.201304753028893</v>
      </c>
      <c r="G78" s="202">
        <f>'Python Migration Matrix'!G78 * ('Out-Mig Pop Extrapolation'!$CH78 / 'Out-Mig Pop Extrapolation'!$CG78)</f>
        <v>0</v>
      </c>
      <c r="H78" s="202">
        <f>'Python Migration Matrix'!H78 * ('Out-Mig Pop Extrapolation'!$CH78 / 'Out-Mig Pop Extrapolation'!$CG78)</f>
        <v>0</v>
      </c>
      <c r="I78" s="202">
        <f>'Python Migration Matrix'!I78 * ('Out-Mig Pop Extrapolation'!$CH78 / 'Out-Mig Pop Extrapolation'!$CG78)</f>
        <v>0</v>
      </c>
      <c r="J78" s="202">
        <f>'Python Migration Matrix'!J78 * ('Out-Mig Pop Extrapolation'!$CH78 / 'Out-Mig Pop Extrapolation'!$CG78)</f>
        <v>0</v>
      </c>
      <c r="K78" s="202">
        <f>'Python Migration Matrix'!K78 * ('Out-Mig Pop Extrapolation'!$CH78 / 'Out-Mig Pop Extrapolation'!$CG78)</f>
        <v>30.15097856477167</v>
      </c>
      <c r="L78" s="202">
        <f>'Python Migration Matrix'!L78 * ('Out-Mig Pop Extrapolation'!$CH78 / 'Out-Mig Pop Extrapolation'!$CG78)</f>
        <v>10.050326188257223</v>
      </c>
      <c r="M78" s="202">
        <f>'Python Migration Matrix'!M78 * ('Out-Mig Pop Extrapolation'!$CH78 / 'Out-Mig Pop Extrapolation'!$CG78)</f>
        <v>60.301957129543339</v>
      </c>
      <c r="N78" s="202">
        <f>'Python Migration Matrix'!N78 * ('Out-Mig Pop Extrapolation'!$CH78 / 'Out-Mig Pop Extrapolation'!$CG78)</f>
        <v>0</v>
      </c>
      <c r="O78" s="202">
        <f>'Python Migration Matrix'!O78 * ('Out-Mig Pop Extrapolation'!$CH78 / 'Out-Mig Pop Extrapolation'!$CG78)</f>
        <v>321.61043802423114</v>
      </c>
      <c r="P78" s="202">
        <f>'Python Migration Matrix'!P78 * ('Out-Mig Pop Extrapolation'!$CH78 / 'Out-Mig Pop Extrapolation'!$CG78)</f>
        <v>20.100652376514446</v>
      </c>
      <c r="Q78" s="202">
        <f>'Python Migration Matrix'!Q78 * ('Out-Mig Pop Extrapolation'!$CH78 / 'Out-Mig Pop Extrapolation'!$CG78)</f>
        <v>0</v>
      </c>
      <c r="R78" s="202">
        <f>'Python Migration Matrix'!R78 * ('Out-Mig Pop Extrapolation'!$CH78 / 'Out-Mig Pop Extrapolation'!$CG78)</f>
        <v>10.050326188257223</v>
      </c>
      <c r="S78" s="202">
        <f>'Python Migration Matrix'!S78 * ('Out-Mig Pop Extrapolation'!$CH78 / 'Out-Mig Pop Extrapolation'!$CG78)</f>
        <v>0</v>
      </c>
      <c r="T78" s="202">
        <f>'Python Migration Matrix'!T78 * ('Out-Mig Pop Extrapolation'!$CH78 / 'Out-Mig Pop Extrapolation'!$CG78)</f>
        <v>0</v>
      </c>
      <c r="U78" s="202">
        <f>'Python Migration Matrix'!U78 * ('Out-Mig Pop Extrapolation'!$CH78 / 'Out-Mig Pop Extrapolation'!$CG78)</f>
        <v>20.100652376514446</v>
      </c>
      <c r="V78" s="202">
        <f>'Python Migration Matrix'!V78 * ('Out-Mig Pop Extrapolation'!$CH78 / 'Out-Mig Pop Extrapolation'!$CG78)</f>
        <v>341.7110904007456</v>
      </c>
      <c r="W78" s="202">
        <f>'Python Migration Matrix'!W78 * ('Out-Mig Pop Extrapolation'!$CH78 / 'Out-Mig Pop Extrapolation'!$CG78)</f>
        <v>351.76141658900281</v>
      </c>
      <c r="X78" s="202">
        <f>'Python Migration Matrix'!X78 * ('Out-Mig Pop Extrapolation'!$CH78 / 'Out-Mig Pop Extrapolation'!$CG78)</f>
        <v>0</v>
      </c>
      <c r="Y78" s="202">
        <f>'Python Migration Matrix'!Y78 * ('Out-Mig Pop Extrapolation'!$CH78 / 'Out-Mig Pop Extrapolation'!$CG78)</f>
        <v>50.251630941286116</v>
      </c>
      <c r="Z78" s="202">
        <f>'Python Migration Matrix'!Z78 * ('Out-Mig Pop Extrapolation'!$CH78 / 'Out-Mig Pop Extrapolation'!$CG78)</f>
        <v>0</v>
      </c>
      <c r="AA78" s="202">
        <f>'Python Migration Matrix'!AA78 * ('Out-Mig Pop Extrapolation'!$CH78 / 'Out-Mig Pop Extrapolation'!$CG78)</f>
        <v>10.050326188257223</v>
      </c>
      <c r="AB78" s="202">
        <f>'Python Migration Matrix'!AB78 * ('Out-Mig Pop Extrapolation'!$CH78 / 'Out-Mig Pop Extrapolation'!$CG78)</f>
        <v>0</v>
      </c>
      <c r="AC78" s="202">
        <f>'Python Migration Matrix'!AC78 * ('Out-Mig Pop Extrapolation'!$CH78 / 'Out-Mig Pop Extrapolation'!$CG78)</f>
        <v>0</v>
      </c>
      <c r="AD78" s="202">
        <f>'Python Migration Matrix'!AD78 * ('Out-Mig Pop Extrapolation'!$CH78 / 'Out-Mig Pop Extrapolation'!$CG78)</f>
        <v>0</v>
      </c>
      <c r="AE78" s="202">
        <f>'Python Migration Matrix'!AE78 * ('Out-Mig Pop Extrapolation'!$CH78 / 'Out-Mig Pop Extrapolation'!$CG78)</f>
        <v>0</v>
      </c>
      <c r="AF78" s="202">
        <f>'Python Migration Matrix'!AF78 * ('Out-Mig Pop Extrapolation'!$CH78 / 'Out-Mig Pop Extrapolation'!$CG78)</f>
        <v>0</v>
      </c>
      <c r="AG78" s="202">
        <f>'Python Migration Matrix'!AG78 * ('Out-Mig Pop Extrapolation'!$CH78 / 'Out-Mig Pop Extrapolation'!$CG78)</f>
        <v>0</v>
      </c>
      <c r="AH78" s="202">
        <f>'Python Migration Matrix'!AH78 * ('Out-Mig Pop Extrapolation'!$CH78 / 'Out-Mig Pop Extrapolation'!$CG78)</f>
        <v>0</v>
      </c>
      <c r="AI78" s="202">
        <f>'Python Migration Matrix'!AI78 * ('Out-Mig Pop Extrapolation'!$CH78 / 'Out-Mig Pop Extrapolation'!$CG78)</f>
        <v>80.402609506057786</v>
      </c>
      <c r="AJ78" s="202">
        <f>'Python Migration Matrix'!AJ78 * ('Out-Mig Pop Extrapolation'!$CH78 / 'Out-Mig Pop Extrapolation'!$CG78)</f>
        <v>10.050326188257223</v>
      </c>
      <c r="AK78" s="202">
        <f>'Python Migration Matrix'!AK78 * ('Out-Mig Pop Extrapolation'!$CH78 / 'Out-Mig Pop Extrapolation'!$CG78)</f>
        <v>10.050326188257223</v>
      </c>
      <c r="AL78" s="202">
        <f>'Python Migration Matrix'!AL78 * ('Out-Mig Pop Extrapolation'!$CH78 / 'Out-Mig Pop Extrapolation'!$CG78)</f>
        <v>1628.1528424976702</v>
      </c>
      <c r="AM78" s="202">
        <f>'Python Migration Matrix'!AM78 * ('Out-Mig Pop Extrapolation'!$CH78 / 'Out-Mig Pop Extrapolation'!$CG78)</f>
        <v>0</v>
      </c>
      <c r="AN78" s="202">
        <f>'Python Migration Matrix'!AN78 * ('Out-Mig Pop Extrapolation'!$CH78 / 'Out-Mig Pop Extrapolation'!$CG78)</f>
        <v>361.81174277726006</v>
      </c>
      <c r="AO78" s="202">
        <f>'Python Migration Matrix'!AO78 * ('Out-Mig Pop Extrapolation'!$CH78 / 'Out-Mig Pop Extrapolation'!$CG78)</f>
        <v>0</v>
      </c>
      <c r="AP78" s="202">
        <f>'Python Migration Matrix'!AP78 * ('Out-Mig Pop Extrapolation'!$CH78 / 'Out-Mig Pop Extrapolation'!$CG78)</f>
        <v>60.301957129543339</v>
      </c>
      <c r="AQ78" s="202">
        <f>'Python Migration Matrix'!AQ78 * ('Out-Mig Pop Extrapolation'!$CH78 / 'Out-Mig Pop Extrapolation'!$CG78)</f>
        <v>0</v>
      </c>
      <c r="AR78" s="202">
        <f>'Python Migration Matrix'!AR78 * ('Out-Mig Pop Extrapolation'!$CH78 / 'Out-Mig Pop Extrapolation'!$CG78)</f>
        <v>10.050326188257223</v>
      </c>
      <c r="AS78" s="202">
        <f>'Python Migration Matrix'!AS78 * ('Out-Mig Pop Extrapolation'!$CH78 / 'Out-Mig Pop Extrapolation'!$CG78)</f>
        <v>0</v>
      </c>
      <c r="AT78" s="202">
        <f>'Python Migration Matrix'!AT78 * ('Out-Mig Pop Extrapolation'!$CH78 / 'Out-Mig Pop Extrapolation'!$CG78)</f>
        <v>10.050326188257223</v>
      </c>
      <c r="AU78" s="202">
        <f>'Python Migration Matrix'!AU78 * ('Out-Mig Pop Extrapolation'!$CH78 / 'Out-Mig Pop Extrapolation'!$CG78)</f>
        <v>30.15097856477167</v>
      </c>
      <c r="AV78" s="202">
        <f>'Python Migration Matrix'!AV78 * ('Out-Mig Pop Extrapolation'!$CH78 / 'Out-Mig Pop Extrapolation'!$CG78)</f>
        <v>0</v>
      </c>
      <c r="AW78" s="202">
        <f>'Python Migration Matrix'!AW78 * ('Out-Mig Pop Extrapolation'!$CH78 / 'Out-Mig Pop Extrapolation'!$CG78)</f>
        <v>110.55358807082945</v>
      </c>
      <c r="AX78" s="202">
        <f>'Python Migration Matrix'!AX78 * ('Out-Mig Pop Extrapolation'!$CH78 / 'Out-Mig Pop Extrapolation'!$CG78)</f>
        <v>20.100652376514446</v>
      </c>
      <c r="AY78" s="202">
        <f>'Python Migration Matrix'!AY78 * ('Out-Mig Pop Extrapolation'!$CH78 / 'Out-Mig Pop Extrapolation'!$CG78)</f>
        <v>0</v>
      </c>
      <c r="AZ78" s="202">
        <f>'Python Migration Matrix'!AZ78 * ('Out-Mig Pop Extrapolation'!$CH78 / 'Out-Mig Pop Extrapolation'!$CG78)</f>
        <v>0</v>
      </c>
      <c r="BA78" s="202">
        <f>'Python Migration Matrix'!BA78 * ('Out-Mig Pop Extrapolation'!$CH78 / 'Out-Mig Pop Extrapolation'!$CG78)</f>
        <v>0</v>
      </c>
      <c r="BB78" s="202">
        <f>'Python Migration Matrix'!BB78 * ('Out-Mig Pop Extrapolation'!$CH78 / 'Out-Mig Pop Extrapolation'!$CG78)</f>
        <v>0</v>
      </c>
      <c r="BC78" s="202">
        <f>'Python Migration Matrix'!BC78 * ('Out-Mig Pop Extrapolation'!$CH78 / 'Out-Mig Pop Extrapolation'!$CG78)</f>
        <v>100.50326188257223</v>
      </c>
      <c r="BD78" s="202">
        <f>'Python Migration Matrix'!BD78 * ('Out-Mig Pop Extrapolation'!$CH78 / 'Out-Mig Pop Extrapolation'!$CG78)</f>
        <v>60.301957129543339</v>
      </c>
      <c r="BE78" s="202">
        <f>'Python Migration Matrix'!BE78 * ('Out-Mig Pop Extrapolation'!$CH78 / 'Out-Mig Pop Extrapolation'!$CG78)</f>
        <v>40.201304753028893</v>
      </c>
      <c r="BF78" s="202">
        <f>'Python Migration Matrix'!BF78 * ('Out-Mig Pop Extrapolation'!$CH78 / 'Out-Mig Pop Extrapolation'!$CG78)</f>
        <v>0</v>
      </c>
      <c r="BG78" s="202">
        <f>'Python Migration Matrix'!BG78 * ('Out-Mig Pop Extrapolation'!$CH78 / 'Out-Mig Pop Extrapolation'!$CG78)</f>
        <v>140.70456663560111</v>
      </c>
      <c r="BH78" s="202">
        <f>'Python Migration Matrix'!BH78 * ('Out-Mig Pop Extrapolation'!$CH78 / 'Out-Mig Pop Extrapolation'!$CG78)</f>
        <v>0</v>
      </c>
      <c r="BI78" s="202">
        <f>'Python Migration Matrix'!BI78 * ('Out-Mig Pop Extrapolation'!$CH78 / 'Out-Mig Pop Extrapolation'!$CG78)</f>
        <v>180.90587138863003</v>
      </c>
      <c r="BJ78" s="202">
        <f>'Python Migration Matrix'!BJ78 * ('Out-Mig Pop Extrapolation'!$CH78 / 'Out-Mig Pop Extrapolation'!$CG78)</f>
        <v>0</v>
      </c>
      <c r="BK78" s="202">
        <f>'Python Migration Matrix'!BK78 * ('Out-Mig Pop Extrapolation'!$CH78 / 'Out-Mig Pop Extrapolation'!$CG78)</f>
        <v>0</v>
      </c>
      <c r="BL78" s="202">
        <f>'Python Migration Matrix'!BL78 * ('Out-Mig Pop Extrapolation'!$CH78 / 'Out-Mig Pop Extrapolation'!$CG78)</f>
        <v>0</v>
      </c>
      <c r="BM78" s="202">
        <f>'Python Migration Matrix'!BM78 * ('Out-Mig Pop Extrapolation'!$CH78 / 'Out-Mig Pop Extrapolation'!$CG78)</f>
        <v>50.251630941286116</v>
      </c>
      <c r="BN78" s="202">
        <f>'Python Migration Matrix'!BN78 * ('Out-Mig Pop Extrapolation'!$CH78 / 'Out-Mig Pop Extrapolation'!$CG78)</f>
        <v>0</v>
      </c>
      <c r="BO78" s="202">
        <f>'Python Migration Matrix'!BO78 * ('Out-Mig Pop Extrapolation'!$CH78 / 'Out-Mig Pop Extrapolation'!$CG78)</f>
        <v>0</v>
      </c>
      <c r="BP78" s="202">
        <f>'Python Migration Matrix'!BP78 * ('Out-Mig Pop Extrapolation'!$CH78 / 'Out-Mig Pop Extrapolation'!$CG78)</f>
        <v>60.301957129543339</v>
      </c>
      <c r="BQ78" s="202">
        <f>'Python Migration Matrix'!BQ78 * ('Out-Mig Pop Extrapolation'!$CH78 / 'Out-Mig Pop Extrapolation'!$CG78)</f>
        <v>40.201304753028893</v>
      </c>
      <c r="BR78" s="202">
        <f>'Python Migration Matrix'!BR78 * ('Out-Mig Pop Extrapolation'!$CH78 / 'Out-Mig Pop Extrapolation'!$CG78)</f>
        <v>40.201304753028893</v>
      </c>
      <c r="BS78" s="202">
        <f>'Python Migration Matrix'!BS78 * ('Out-Mig Pop Extrapolation'!$CH78 / 'Out-Mig Pop Extrapolation'!$CG78)</f>
        <v>0</v>
      </c>
      <c r="BT78" s="202">
        <f>'Python Migration Matrix'!BT78 * ('Out-Mig Pop Extrapolation'!$CH78 / 'Out-Mig Pop Extrapolation'!$CG78)</f>
        <v>20.100652376514446</v>
      </c>
      <c r="BU78" s="202">
        <f>'Python Migration Matrix'!BU78 * ('Out-Mig Pop Extrapolation'!$CH78 / 'Out-Mig Pop Extrapolation'!$CG78)</f>
        <v>30.15097856477167</v>
      </c>
      <c r="BV78" s="202">
        <f>'Python Migration Matrix'!BV78 * ('Out-Mig Pop Extrapolation'!$CH78 / 'Out-Mig Pop Extrapolation'!$CG78)</f>
        <v>70.352283317800556</v>
      </c>
      <c r="BW78" s="202">
        <f>'Python Migration Matrix'!BW78 * ('Out-Mig Pop Extrapolation'!$CH78 / 'Out-Mig Pop Extrapolation'!$CG78)</f>
        <v>924.63000931966451</v>
      </c>
      <c r="BX78" s="202">
        <f>'Python Migration Matrix'!BX78 * ('Out-Mig Pop Extrapolation'!$CH78 / 'Out-Mig Pop Extrapolation'!$CG78)</f>
        <v>321.61043802423114</v>
      </c>
      <c r="BY78" s="202">
        <f>'Python Migration Matrix'!BY78 * ('Out-Mig Pop Extrapolation'!$CH78 / 'Out-Mig Pop Extrapolation'!$CG78)</f>
        <v>703.52283317800561</v>
      </c>
      <c r="BZ78" s="202">
        <f>'Python Migration Matrix'!BZ78 * ('Out-Mig Pop Extrapolation'!$CH78 / 'Out-Mig Pop Extrapolation'!$CG78)</f>
        <v>0</v>
      </c>
      <c r="CA78" s="202">
        <f>'Python Migration Matrix'!CA78 * ('Out-Mig Pop Extrapolation'!$CH78 / 'Out-Mig Pop Extrapolation'!$CG78)</f>
        <v>814.07642124883512</v>
      </c>
      <c r="CB78" s="202">
        <f>'Python Migration Matrix'!CB78 * ('Out-Mig Pop Extrapolation'!$CH78 / 'Out-Mig Pop Extrapolation'!$CG78)</f>
        <v>0</v>
      </c>
      <c r="CC78" s="202">
        <f>'Python Migration Matrix'!CC78 * ('Out-Mig Pop Extrapolation'!$CH78 / 'Out-Mig Pop Extrapolation'!$CG78)</f>
        <v>10.050326188257223</v>
      </c>
      <c r="CD78" s="202">
        <f>'Python Migration Matrix'!CD78 * ('Out-Mig Pop Extrapolation'!$CH78 / 'Out-Mig Pop Extrapolation'!$CG78)</f>
        <v>0</v>
      </c>
      <c r="CE78" s="202">
        <f>'Python Migration Matrix'!CE78 * ('Out-Mig Pop Extrapolation'!$CH78 / 'Out-Mig Pop Extrapolation'!$CG78)</f>
        <v>20.100652376514446</v>
      </c>
      <c r="CF78" s="202">
        <f>'Python Migration Matrix'!CF78 * ('Out-Mig Pop Extrapolation'!$CH78 / 'Out-Mig Pop Extrapolation'!$CG78)</f>
        <v>552.7679403541473</v>
      </c>
      <c r="CG78" s="202">
        <v>16095</v>
      </c>
      <c r="CH78" s="250">
        <v>161760</v>
      </c>
    </row>
    <row r="79" spans="1:86">
      <c r="A79" s="166" t="s">
        <v>2250</v>
      </c>
      <c r="B79" s="202">
        <f>'Python Migration Matrix'!B79 * ('Out-Mig Pop Extrapolation'!$CH79 / 'Out-Mig Pop Extrapolation'!$CG79)</f>
        <v>0</v>
      </c>
      <c r="C79" s="202">
        <f>'Python Migration Matrix'!C79 * ('Out-Mig Pop Extrapolation'!$CH79 / 'Out-Mig Pop Extrapolation'!$CG79)</f>
        <v>9.7535615946366576</v>
      </c>
      <c r="D79" s="202">
        <f>'Python Migration Matrix'!D79 * ('Out-Mig Pop Extrapolation'!$CH79 / 'Out-Mig Pop Extrapolation'!$CG79)</f>
        <v>0</v>
      </c>
      <c r="E79" s="202">
        <f>'Python Migration Matrix'!E79 * ('Out-Mig Pop Extrapolation'!$CH79 / 'Out-Mig Pop Extrapolation'!$CG79)</f>
        <v>9.7535615946366576</v>
      </c>
      <c r="F79" s="202">
        <f>'Python Migration Matrix'!F79 * ('Out-Mig Pop Extrapolation'!$CH79 / 'Out-Mig Pop Extrapolation'!$CG79)</f>
        <v>0</v>
      </c>
      <c r="G79" s="202">
        <f>'Python Migration Matrix'!G79 * ('Out-Mig Pop Extrapolation'!$CH79 / 'Out-Mig Pop Extrapolation'!$CG79)</f>
        <v>97.535615946366576</v>
      </c>
      <c r="H79" s="202">
        <f>'Python Migration Matrix'!H79 * ('Out-Mig Pop Extrapolation'!$CH79 / 'Out-Mig Pop Extrapolation'!$CG79)</f>
        <v>0</v>
      </c>
      <c r="I79" s="202">
        <f>'Python Migration Matrix'!I79 * ('Out-Mig Pop Extrapolation'!$CH79 / 'Out-Mig Pop Extrapolation'!$CG79)</f>
        <v>0</v>
      </c>
      <c r="J79" s="202">
        <f>'Python Migration Matrix'!J79 * ('Out-Mig Pop Extrapolation'!$CH79 / 'Out-Mig Pop Extrapolation'!$CG79)</f>
        <v>0</v>
      </c>
      <c r="K79" s="202">
        <f>'Python Migration Matrix'!K79 * ('Out-Mig Pop Extrapolation'!$CH79 / 'Out-Mig Pop Extrapolation'!$CG79)</f>
        <v>0</v>
      </c>
      <c r="L79" s="202">
        <f>'Python Migration Matrix'!L79 * ('Out-Mig Pop Extrapolation'!$CH79 / 'Out-Mig Pop Extrapolation'!$CG79)</f>
        <v>0</v>
      </c>
      <c r="M79" s="202">
        <f>'Python Migration Matrix'!M79 * ('Out-Mig Pop Extrapolation'!$CH79 / 'Out-Mig Pop Extrapolation'!$CG79)</f>
        <v>0</v>
      </c>
      <c r="N79" s="202">
        <f>'Python Migration Matrix'!N79 * ('Out-Mig Pop Extrapolation'!$CH79 / 'Out-Mig Pop Extrapolation'!$CG79)</f>
        <v>0</v>
      </c>
      <c r="O79" s="202">
        <f>'Python Migration Matrix'!O79 * ('Out-Mig Pop Extrapolation'!$CH79 / 'Out-Mig Pop Extrapolation'!$CG79)</f>
        <v>97.535615946366576</v>
      </c>
      <c r="P79" s="202">
        <f>'Python Migration Matrix'!P79 * ('Out-Mig Pop Extrapolation'!$CH79 / 'Out-Mig Pop Extrapolation'!$CG79)</f>
        <v>0</v>
      </c>
      <c r="Q79" s="202">
        <f>'Python Migration Matrix'!Q79 * ('Out-Mig Pop Extrapolation'!$CH79 / 'Out-Mig Pop Extrapolation'!$CG79)</f>
        <v>0</v>
      </c>
      <c r="R79" s="202">
        <f>'Python Migration Matrix'!R79 * ('Out-Mig Pop Extrapolation'!$CH79 / 'Out-Mig Pop Extrapolation'!$CG79)</f>
        <v>0</v>
      </c>
      <c r="S79" s="202">
        <f>'Python Migration Matrix'!S79 * ('Out-Mig Pop Extrapolation'!$CH79 / 'Out-Mig Pop Extrapolation'!$CG79)</f>
        <v>0</v>
      </c>
      <c r="T79" s="202">
        <f>'Python Migration Matrix'!T79 * ('Out-Mig Pop Extrapolation'!$CH79 / 'Out-Mig Pop Extrapolation'!$CG79)</f>
        <v>165.81054710882319</v>
      </c>
      <c r="U79" s="202">
        <f>'Python Migration Matrix'!U79 * ('Out-Mig Pop Extrapolation'!$CH79 / 'Out-Mig Pop Extrapolation'!$CG79)</f>
        <v>0</v>
      </c>
      <c r="V79" s="202">
        <f>'Python Migration Matrix'!V79 * ('Out-Mig Pop Extrapolation'!$CH79 / 'Out-Mig Pop Extrapolation'!$CG79)</f>
        <v>156.05698551418652</v>
      </c>
      <c r="W79" s="202">
        <f>'Python Migration Matrix'!W79 * ('Out-Mig Pop Extrapolation'!$CH79 / 'Out-Mig Pop Extrapolation'!$CG79)</f>
        <v>78.028492757093261</v>
      </c>
      <c r="X79" s="202">
        <f>'Python Migration Matrix'!X79 * ('Out-Mig Pop Extrapolation'!$CH79 / 'Out-Mig Pop Extrapolation'!$CG79)</f>
        <v>0</v>
      </c>
      <c r="Y79" s="202">
        <f>'Python Migration Matrix'!Y79 * ('Out-Mig Pop Extrapolation'!$CH79 / 'Out-Mig Pop Extrapolation'!$CG79)</f>
        <v>0</v>
      </c>
      <c r="Z79" s="202">
        <f>'Python Migration Matrix'!Z79 * ('Out-Mig Pop Extrapolation'!$CH79 / 'Out-Mig Pop Extrapolation'!$CG79)</f>
        <v>0</v>
      </c>
      <c r="AA79" s="202">
        <f>'Python Migration Matrix'!AA79 * ('Out-Mig Pop Extrapolation'!$CH79 / 'Out-Mig Pop Extrapolation'!$CG79)</f>
        <v>0</v>
      </c>
      <c r="AB79" s="202">
        <f>'Python Migration Matrix'!AB79 * ('Out-Mig Pop Extrapolation'!$CH79 / 'Out-Mig Pop Extrapolation'!$CG79)</f>
        <v>0</v>
      </c>
      <c r="AC79" s="202">
        <f>'Python Migration Matrix'!AC79 * ('Out-Mig Pop Extrapolation'!$CH79 / 'Out-Mig Pop Extrapolation'!$CG79)</f>
        <v>0</v>
      </c>
      <c r="AD79" s="202">
        <f>'Python Migration Matrix'!AD79 * ('Out-Mig Pop Extrapolation'!$CH79 / 'Out-Mig Pop Extrapolation'!$CG79)</f>
        <v>0</v>
      </c>
      <c r="AE79" s="202">
        <f>'Python Migration Matrix'!AE79 * ('Out-Mig Pop Extrapolation'!$CH79 / 'Out-Mig Pop Extrapolation'!$CG79)</f>
        <v>1316.7308152759488</v>
      </c>
      <c r="AF79" s="202">
        <f>'Python Migration Matrix'!AF79 * ('Out-Mig Pop Extrapolation'!$CH79 / 'Out-Mig Pop Extrapolation'!$CG79)</f>
        <v>0</v>
      </c>
      <c r="AG79" s="202">
        <f>'Python Migration Matrix'!AG79 * ('Out-Mig Pop Extrapolation'!$CH79 / 'Out-Mig Pop Extrapolation'!$CG79)</f>
        <v>0</v>
      </c>
      <c r="AH79" s="202">
        <f>'Python Migration Matrix'!AH79 * ('Out-Mig Pop Extrapolation'!$CH79 / 'Out-Mig Pop Extrapolation'!$CG79)</f>
        <v>0</v>
      </c>
      <c r="AI79" s="202">
        <f>'Python Migration Matrix'!AI79 * ('Out-Mig Pop Extrapolation'!$CH79 / 'Out-Mig Pop Extrapolation'!$CG79)</f>
        <v>29.260684783909973</v>
      </c>
      <c r="AJ79" s="202">
        <f>'Python Migration Matrix'!AJ79 * ('Out-Mig Pop Extrapolation'!$CH79 / 'Out-Mig Pop Extrapolation'!$CG79)</f>
        <v>9.7535615946366576</v>
      </c>
      <c r="AK79" s="202">
        <f>'Python Migration Matrix'!AK79 * ('Out-Mig Pop Extrapolation'!$CH79 / 'Out-Mig Pop Extrapolation'!$CG79)</f>
        <v>0</v>
      </c>
      <c r="AL79" s="202">
        <f>'Python Migration Matrix'!AL79 * ('Out-Mig Pop Extrapolation'!$CH79 / 'Out-Mig Pop Extrapolation'!$CG79)</f>
        <v>0</v>
      </c>
      <c r="AM79" s="202">
        <f>'Python Migration Matrix'!AM79 * ('Out-Mig Pop Extrapolation'!$CH79 / 'Out-Mig Pop Extrapolation'!$CG79)</f>
        <v>0</v>
      </c>
      <c r="AN79" s="202">
        <f>'Python Migration Matrix'!AN79 * ('Out-Mig Pop Extrapolation'!$CH79 / 'Out-Mig Pop Extrapolation'!$CG79)</f>
        <v>97.535615946366576</v>
      </c>
      <c r="AO79" s="202">
        <f>'Python Migration Matrix'!AO79 * ('Out-Mig Pop Extrapolation'!$CH79 / 'Out-Mig Pop Extrapolation'!$CG79)</f>
        <v>0</v>
      </c>
      <c r="AP79" s="202">
        <f>'Python Migration Matrix'!AP79 * ('Out-Mig Pop Extrapolation'!$CH79 / 'Out-Mig Pop Extrapolation'!$CG79)</f>
        <v>68.274931162456596</v>
      </c>
      <c r="AQ79" s="202">
        <f>'Python Migration Matrix'!AQ79 * ('Out-Mig Pop Extrapolation'!$CH79 / 'Out-Mig Pop Extrapolation'!$CG79)</f>
        <v>0</v>
      </c>
      <c r="AR79" s="202">
        <f>'Python Migration Matrix'!AR79 * ('Out-Mig Pop Extrapolation'!$CH79 / 'Out-Mig Pop Extrapolation'!$CG79)</f>
        <v>39.01424637854663</v>
      </c>
      <c r="AS79" s="202">
        <f>'Python Migration Matrix'!AS79 * ('Out-Mig Pop Extrapolation'!$CH79 / 'Out-Mig Pop Extrapolation'!$CG79)</f>
        <v>0</v>
      </c>
      <c r="AT79" s="202">
        <f>'Python Migration Matrix'!AT79 * ('Out-Mig Pop Extrapolation'!$CH79 / 'Out-Mig Pop Extrapolation'!$CG79)</f>
        <v>516.93876451574283</v>
      </c>
      <c r="AU79" s="202">
        <f>'Python Migration Matrix'!AU79 * ('Out-Mig Pop Extrapolation'!$CH79 / 'Out-Mig Pop Extrapolation'!$CG79)</f>
        <v>0</v>
      </c>
      <c r="AV79" s="202">
        <f>'Python Migration Matrix'!AV79 * ('Out-Mig Pop Extrapolation'!$CH79 / 'Out-Mig Pop Extrapolation'!$CG79)</f>
        <v>0</v>
      </c>
      <c r="AW79" s="202">
        <f>'Python Migration Matrix'!AW79 * ('Out-Mig Pop Extrapolation'!$CH79 / 'Out-Mig Pop Extrapolation'!$CG79)</f>
        <v>0</v>
      </c>
      <c r="AX79" s="202">
        <f>'Python Migration Matrix'!AX79 * ('Out-Mig Pop Extrapolation'!$CH79 / 'Out-Mig Pop Extrapolation'!$CG79)</f>
        <v>0</v>
      </c>
      <c r="AY79" s="202">
        <f>'Python Migration Matrix'!AY79 * ('Out-Mig Pop Extrapolation'!$CH79 / 'Out-Mig Pop Extrapolation'!$CG79)</f>
        <v>0</v>
      </c>
      <c r="AZ79" s="202">
        <f>'Python Migration Matrix'!AZ79 * ('Out-Mig Pop Extrapolation'!$CH79 / 'Out-Mig Pop Extrapolation'!$CG79)</f>
        <v>0</v>
      </c>
      <c r="BA79" s="202">
        <f>'Python Migration Matrix'!BA79 * ('Out-Mig Pop Extrapolation'!$CH79 / 'Out-Mig Pop Extrapolation'!$CG79)</f>
        <v>0</v>
      </c>
      <c r="BB79" s="202">
        <f>'Python Migration Matrix'!BB79 * ('Out-Mig Pop Extrapolation'!$CH79 / 'Out-Mig Pop Extrapolation'!$CG79)</f>
        <v>9.7535615946366576</v>
      </c>
      <c r="BC79" s="202">
        <f>'Python Migration Matrix'!BC79 * ('Out-Mig Pop Extrapolation'!$CH79 / 'Out-Mig Pop Extrapolation'!$CG79)</f>
        <v>48.767807973183288</v>
      </c>
      <c r="BD79" s="202">
        <f>'Python Migration Matrix'!BD79 * ('Out-Mig Pop Extrapolation'!$CH79 / 'Out-Mig Pop Extrapolation'!$CG79)</f>
        <v>9.7535615946366576</v>
      </c>
      <c r="BE79" s="202">
        <f>'Python Migration Matrix'!BE79 * ('Out-Mig Pop Extrapolation'!$CH79 / 'Out-Mig Pop Extrapolation'!$CG79)</f>
        <v>78.028492757093261</v>
      </c>
      <c r="BF79" s="202">
        <f>'Python Migration Matrix'!BF79 * ('Out-Mig Pop Extrapolation'!$CH79 / 'Out-Mig Pop Extrapolation'!$CG79)</f>
        <v>0</v>
      </c>
      <c r="BG79" s="202">
        <f>'Python Migration Matrix'!BG79 * ('Out-Mig Pop Extrapolation'!$CH79 / 'Out-Mig Pop Extrapolation'!$CG79)</f>
        <v>107.28917754100323</v>
      </c>
      <c r="BH79" s="202">
        <f>'Python Migration Matrix'!BH79 * ('Out-Mig Pop Extrapolation'!$CH79 / 'Out-Mig Pop Extrapolation'!$CG79)</f>
        <v>58.521369567819946</v>
      </c>
      <c r="BI79" s="202">
        <f>'Python Migration Matrix'!BI79 * ('Out-Mig Pop Extrapolation'!$CH79 / 'Out-Mig Pop Extrapolation'!$CG79)</f>
        <v>29.260684783909973</v>
      </c>
      <c r="BJ79" s="202">
        <f>'Python Migration Matrix'!BJ79 * ('Out-Mig Pop Extrapolation'!$CH79 / 'Out-Mig Pop Extrapolation'!$CG79)</f>
        <v>0</v>
      </c>
      <c r="BK79" s="202">
        <f>'Python Migration Matrix'!BK79 * ('Out-Mig Pop Extrapolation'!$CH79 / 'Out-Mig Pop Extrapolation'!$CG79)</f>
        <v>0</v>
      </c>
      <c r="BL79" s="202">
        <f>'Python Migration Matrix'!BL79 * ('Out-Mig Pop Extrapolation'!$CH79 / 'Out-Mig Pop Extrapolation'!$CG79)</f>
        <v>0</v>
      </c>
      <c r="BM79" s="202">
        <f>'Python Migration Matrix'!BM79 * ('Out-Mig Pop Extrapolation'!$CH79 / 'Out-Mig Pop Extrapolation'!$CG79)</f>
        <v>0</v>
      </c>
      <c r="BN79" s="202">
        <f>'Python Migration Matrix'!BN79 * ('Out-Mig Pop Extrapolation'!$CH79 / 'Out-Mig Pop Extrapolation'!$CG79)</f>
        <v>0</v>
      </c>
      <c r="BO79" s="202">
        <f>'Python Migration Matrix'!BO79 * ('Out-Mig Pop Extrapolation'!$CH79 / 'Out-Mig Pop Extrapolation'!$CG79)</f>
        <v>0</v>
      </c>
      <c r="BP79" s="202">
        <f>'Python Migration Matrix'!BP79 * ('Out-Mig Pop Extrapolation'!$CH79 / 'Out-Mig Pop Extrapolation'!$CG79)</f>
        <v>0</v>
      </c>
      <c r="BQ79" s="202">
        <f>'Python Migration Matrix'!BQ79 * ('Out-Mig Pop Extrapolation'!$CH79 / 'Out-Mig Pop Extrapolation'!$CG79)</f>
        <v>0</v>
      </c>
      <c r="BR79" s="202">
        <f>'Python Migration Matrix'!BR79 * ('Out-Mig Pop Extrapolation'!$CH79 / 'Out-Mig Pop Extrapolation'!$CG79)</f>
        <v>0</v>
      </c>
      <c r="BS79" s="202">
        <f>'Python Migration Matrix'!BS79 * ('Out-Mig Pop Extrapolation'!$CH79 / 'Out-Mig Pop Extrapolation'!$CG79)</f>
        <v>0</v>
      </c>
      <c r="BT79" s="202">
        <f>'Python Migration Matrix'!BT79 * ('Out-Mig Pop Extrapolation'!$CH79 / 'Out-Mig Pop Extrapolation'!$CG79)</f>
        <v>0</v>
      </c>
      <c r="BU79" s="202">
        <f>'Python Migration Matrix'!BU79 * ('Out-Mig Pop Extrapolation'!$CH79 / 'Out-Mig Pop Extrapolation'!$CG79)</f>
        <v>48.767807973183288</v>
      </c>
      <c r="BV79" s="202">
        <f>'Python Migration Matrix'!BV79 * ('Out-Mig Pop Extrapolation'!$CH79 / 'Out-Mig Pop Extrapolation'!$CG79)</f>
        <v>9.7535615946366576</v>
      </c>
      <c r="BW79" s="202">
        <f>'Python Migration Matrix'!BW79 * ('Out-Mig Pop Extrapolation'!$CH79 / 'Out-Mig Pop Extrapolation'!$CG79)</f>
        <v>68.274931162456596</v>
      </c>
      <c r="BX79" s="202">
        <f>'Python Migration Matrix'!BX79 * ('Out-Mig Pop Extrapolation'!$CH79 / 'Out-Mig Pop Extrapolation'!$CG79)</f>
        <v>126.79630073027656</v>
      </c>
      <c r="BY79" s="202">
        <f>'Python Migration Matrix'!BY79 * ('Out-Mig Pop Extrapolation'!$CH79 / 'Out-Mig Pop Extrapolation'!$CG79)</f>
        <v>78.028492757093261</v>
      </c>
      <c r="BZ79" s="202">
        <f>'Python Migration Matrix'!BZ79 * ('Out-Mig Pop Extrapolation'!$CH79 / 'Out-Mig Pop Extrapolation'!$CG79)</f>
        <v>0</v>
      </c>
      <c r="CA79" s="202">
        <f>'Python Migration Matrix'!CA79 * ('Out-Mig Pop Extrapolation'!$CH79 / 'Out-Mig Pop Extrapolation'!$CG79)</f>
        <v>0</v>
      </c>
      <c r="CB79" s="202">
        <f>'Python Migration Matrix'!CB79 * ('Out-Mig Pop Extrapolation'!$CH79 / 'Out-Mig Pop Extrapolation'!$CG79)</f>
        <v>429.15671016401291</v>
      </c>
      <c r="CC79" s="202">
        <f>'Python Migration Matrix'!CC79 * ('Out-Mig Pop Extrapolation'!$CH79 / 'Out-Mig Pop Extrapolation'!$CG79)</f>
        <v>0</v>
      </c>
      <c r="CD79" s="202">
        <f>'Python Migration Matrix'!CD79 * ('Out-Mig Pop Extrapolation'!$CH79 / 'Out-Mig Pop Extrapolation'!$CG79)</f>
        <v>0</v>
      </c>
      <c r="CE79" s="202">
        <f>'Python Migration Matrix'!CE79 * ('Out-Mig Pop Extrapolation'!$CH79 / 'Out-Mig Pop Extrapolation'!$CG79)</f>
        <v>0</v>
      </c>
      <c r="CF79" s="202">
        <f>'Python Migration Matrix'!CF79 * ('Out-Mig Pop Extrapolation'!$CH79 / 'Out-Mig Pop Extrapolation'!$CG79)</f>
        <v>234.08547827127978</v>
      </c>
      <c r="CG79" s="202">
        <v>16706</v>
      </c>
      <c r="CH79" s="250">
        <v>162943</v>
      </c>
    </row>
    <row r="80" spans="1:86">
      <c r="A80" s="166" t="s">
        <v>2251</v>
      </c>
      <c r="B80" s="202">
        <f>'Python Migration Matrix'!B80 * ('Out-Mig Pop Extrapolation'!$CH80 / 'Out-Mig Pop Extrapolation'!$CG80)</f>
        <v>0</v>
      </c>
      <c r="C80" s="202">
        <f>'Python Migration Matrix'!C80 * ('Out-Mig Pop Extrapolation'!$CH80 / 'Out-Mig Pop Extrapolation'!$CG80)</f>
        <v>0</v>
      </c>
      <c r="D80" s="202">
        <f>'Python Migration Matrix'!D80 * ('Out-Mig Pop Extrapolation'!$CH80 / 'Out-Mig Pop Extrapolation'!$CG80)</f>
        <v>10.092325120362503</v>
      </c>
      <c r="E80" s="202">
        <f>'Python Migration Matrix'!E80 * ('Out-Mig Pop Extrapolation'!$CH80 / 'Out-Mig Pop Extrapolation'!$CG80)</f>
        <v>0</v>
      </c>
      <c r="F80" s="202">
        <f>'Python Migration Matrix'!F80 * ('Out-Mig Pop Extrapolation'!$CH80 / 'Out-Mig Pop Extrapolation'!$CG80)</f>
        <v>10.092325120362503</v>
      </c>
      <c r="G80" s="202">
        <f>'Python Migration Matrix'!G80 * ('Out-Mig Pop Extrapolation'!$CH80 / 'Out-Mig Pop Extrapolation'!$CG80)</f>
        <v>0</v>
      </c>
      <c r="H80" s="202">
        <f>'Python Migration Matrix'!H80 * ('Out-Mig Pop Extrapolation'!$CH80 / 'Out-Mig Pop Extrapolation'!$CG80)</f>
        <v>0</v>
      </c>
      <c r="I80" s="202">
        <f>'Python Migration Matrix'!I80 * ('Out-Mig Pop Extrapolation'!$CH80 / 'Out-Mig Pop Extrapolation'!$CG80)</f>
        <v>0</v>
      </c>
      <c r="J80" s="202">
        <f>'Python Migration Matrix'!J80 * ('Out-Mig Pop Extrapolation'!$CH80 / 'Out-Mig Pop Extrapolation'!$CG80)</f>
        <v>0</v>
      </c>
      <c r="K80" s="202">
        <f>'Python Migration Matrix'!K80 * ('Out-Mig Pop Extrapolation'!$CH80 / 'Out-Mig Pop Extrapolation'!$CG80)</f>
        <v>40.369300481450011</v>
      </c>
      <c r="L80" s="202">
        <f>'Python Migration Matrix'!L80 * ('Out-Mig Pop Extrapolation'!$CH80 / 'Out-Mig Pop Extrapolation'!$CG80)</f>
        <v>0</v>
      </c>
      <c r="M80" s="202">
        <f>'Python Migration Matrix'!M80 * ('Out-Mig Pop Extrapolation'!$CH80 / 'Out-Mig Pop Extrapolation'!$CG80)</f>
        <v>0</v>
      </c>
      <c r="N80" s="202">
        <f>'Python Migration Matrix'!N80 * ('Out-Mig Pop Extrapolation'!$CH80 / 'Out-Mig Pop Extrapolation'!$CG80)</f>
        <v>171.56952704616253</v>
      </c>
      <c r="O80" s="202">
        <f>'Python Migration Matrix'!O80 * ('Out-Mig Pop Extrapolation'!$CH80 / 'Out-Mig Pop Extrapolation'!$CG80)</f>
        <v>40.369300481450011</v>
      </c>
      <c r="P80" s="202">
        <f>'Python Migration Matrix'!P80 * ('Out-Mig Pop Extrapolation'!$CH80 / 'Out-Mig Pop Extrapolation'!$CG80)</f>
        <v>0</v>
      </c>
      <c r="Q80" s="202">
        <f>'Python Migration Matrix'!Q80 * ('Out-Mig Pop Extrapolation'!$CH80 / 'Out-Mig Pop Extrapolation'!$CG80)</f>
        <v>0</v>
      </c>
      <c r="R80" s="202">
        <f>'Python Migration Matrix'!R80 * ('Out-Mig Pop Extrapolation'!$CH80 / 'Out-Mig Pop Extrapolation'!$CG80)</f>
        <v>0</v>
      </c>
      <c r="S80" s="202">
        <f>'Python Migration Matrix'!S80 * ('Out-Mig Pop Extrapolation'!$CH80 / 'Out-Mig Pop Extrapolation'!$CG80)</f>
        <v>0</v>
      </c>
      <c r="T80" s="202">
        <f>'Python Migration Matrix'!T80 * ('Out-Mig Pop Extrapolation'!$CH80 / 'Out-Mig Pop Extrapolation'!$CG80)</f>
        <v>0</v>
      </c>
      <c r="U80" s="202">
        <f>'Python Migration Matrix'!U80 * ('Out-Mig Pop Extrapolation'!$CH80 / 'Out-Mig Pop Extrapolation'!$CG80)</f>
        <v>0</v>
      </c>
      <c r="V80" s="202">
        <f>'Python Migration Matrix'!V80 * ('Out-Mig Pop Extrapolation'!$CH80 / 'Out-Mig Pop Extrapolation'!$CG80)</f>
        <v>40.369300481450011</v>
      </c>
      <c r="W80" s="202">
        <f>'Python Migration Matrix'!W80 * ('Out-Mig Pop Extrapolation'!$CH80 / 'Out-Mig Pop Extrapolation'!$CG80)</f>
        <v>70.64627584253752</v>
      </c>
      <c r="X80" s="202">
        <f>'Python Migration Matrix'!X80 * ('Out-Mig Pop Extrapolation'!$CH80 / 'Out-Mig Pop Extrapolation'!$CG80)</f>
        <v>20.184650240725006</v>
      </c>
      <c r="Y80" s="202">
        <f>'Python Migration Matrix'!Y80 * ('Out-Mig Pop Extrapolation'!$CH80 / 'Out-Mig Pop Extrapolation'!$CG80)</f>
        <v>999.14018691588774</v>
      </c>
      <c r="Z80" s="202">
        <f>'Python Migration Matrix'!Z80 * ('Out-Mig Pop Extrapolation'!$CH80 / 'Out-Mig Pop Extrapolation'!$CG80)</f>
        <v>90.830926083262526</v>
      </c>
      <c r="AA80" s="202">
        <f>'Python Migration Matrix'!AA80 * ('Out-Mig Pop Extrapolation'!$CH80 / 'Out-Mig Pop Extrapolation'!$CG80)</f>
        <v>0</v>
      </c>
      <c r="AB80" s="202">
        <f>'Python Migration Matrix'!AB80 * ('Out-Mig Pop Extrapolation'!$CH80 / 'Out-Mig Pop Extrapolation'!$CG80)</f>
        <v>0</v>
      </c>
      <c r="AC80" s="202">
        <f>'Python Migration Matrix'!AC80 * ('Out-Mig Pop Extrapolation'!$CH80 / 'Out-Mig Pop Extrapolation'!$CG80)</f>
        <v>0</v>
      </c>
      <c r="AD80" s="202">
        <f>'Python Migration Matrix'!AD80 * ('Out-Mig Pop Extrapolation'!$CH80 / 'Out-Mig Pop Extrapolation'!$CG80)</f>
        <v>0</v>
      </c>
      <c r="AE80" s="202">
        <f>'Python Migration Matrix'!AE80 * ('Out-Mig Pop Extrapolation'!$CH80 / 'Out-Mig Pop Extrapolation'!$CG80)</f>
        <v>60.553950722175017</v>
      </c>
      <c r="AF80" s="202">
        <f>'Python Migration Matrix'!AF80 * ('Out-Mig Pop Extrapolation'!$CH80 / 'Out-Mig Pop Extrapolation'!$CG80)</f>
        <v>0</v>
      </c>
      <c r="AG80" s="202">
        <f>'Python Migration Matrix'!AG80 * ('Out-Mig Pop Extrapolation'!$CH80 / 'Out-Mig Pop Extrapolation'!$CG80)</f>
        <v>0</v>
      </c>
      <c r="AH80" s="202">
        <f>'Python Migration Matrix'!AH80 * ('Out-Mig Pop Extrapolation'!$CH80 / 'Out-Mig Pop Extrapolation'!$CG80)</f>
        <v>10.092325120362503</v>
      </c>
      <c r="AI80" s="202">
        <f>'Python Migration Matrix'!AI80 * ('Out-Mig Pop Extrapolation'!$CH80 / 'Out-Mig Pop Extrapolation'!$CG80)</f>
        <v>20.184650240725006</v>
      </c>
      <c r="AJ80" s="202">
        <f>'Python Migration Matrix'!AJ80 * ('Out-Mig Pop Extrapolation'!$CH80 / 'Out-Mig Pop Extrapolation'!$CG80)</f>
        <v>20.184650240725006</v>
      </c>
      <c r="AK80" s="202">
        <f>'Python Migration Matrix'!AK80 * ('Out-Mig Pop Extrapolation'!$CH80 / 'Out-Mig Pop Extrapolation'!$CG80)</f>
        <v>0</v>
      </c>
      <c r="AL80" s="202">
        <f>'Python Migration Matrix'!AL80 * ('Out-Mig Pop Extrapolation'!$CH80 / 'Out-Mig Pop Extrapolation'!$CG80)</f>
        <v>10.092325120362503</v>
      </c>
      <c r="AM80" s="202">
        <f>'Python Migration Matrix'!AM80 * ('Out-Mig Pop Extrapolation'!$CH80 / 'Out-Mig Pop Extrapolation'!$CG80)</f>
        <v>141.29255168507504</v>
      </c>
      <c r="AN80" s="202">
        <f>'Python Migration Matrix'!AN80 * ('Out-Mig Pop Extrapolation'!$CH80 / 'Out-Mig Pop Extrapolation'!$CG80)</f>
        <v>60.553950722175017</v>
      </c>
      <c r="AO80" s="202">
        <f>'Python Migration Matrix'!AO80 * ('Out-Mig Pop Extrapolation'!$CH80 / 'Out-Mig Pop Extrapolation'!$CG80)</f>
        <v>0</v>
      </c>
      <c r="AP80" s="202">
        <f>'Python Migration Matrix'!AP80 * ('Out-Mig Pop Extrapolation'!$CH80 / 'Out-Mig Pop Extrapolation'!$CG80)</f>
        <v>0</v>
      </c>
      <c r="AQ80" s="202">
        <f>'Python Migration Matrix'!AQ80 * ('Out-Mig Pop Extrapolation'!$CH80 / 'Out-Mig Pop Extrapolation'!$CG80)</f>
        <v>10.092325120362503</v>
      </c>
      <c r="AR80" s="202">
        <f>'Python Migration Matrix'!AR80 * ('Out-Mig Pop Extrapolation'!$CH80 / 'Out-Mig Pop Extrapolation'!$CG80)</f>
        <v>0</v>
      </c>
      <c r="AS80" s="202">
        <f>'Python Migration Matrix'!AS80 * ('Out-Mig Pop Extrapolation'!$CH80 / 'Out-Mig Pop Extrapolation'!$CG80)</f>
        <v>0</v>
      </c>
      <c r="AT80" s="202">
        <f>'Python Migration Matrix'!AT80 * ('Out-Mig Pop Extrapolation'!$CH80 / 'Out-Mig Pop Extrapolation'!$CG80)</f>
        <v>20.184650240725006</v>
      </c>
      <c r="AU80" s="202">
        <f>'Python Migration Matrix'!AU80 * ('Out-Mig Pop Extrapolation'!$CH80 / 'Out-Mig Pop Extrapolation'!$CG80)</f>
        <v>0</v>
      </c>
      <c r="AV80" s="202">
        <f>'Python Migration Matrix'!AV80 * ('Out-Mig Pop Extrapolation'!$CH80 / 'Out-Mig Pop Extrapolation'!$CG80)</f>
        <v>322.95440385160009</v>
      </c>
      <c r="AW80" s="202">
        <f>'Python Migration Matrix'!AW80 * ('Out-Mig Pop Extrapolation'!$CH80 / 'Out-Mig Pop Extrapolation'!$CG80)</f>
        <v>0</v>
      </c>
      <c r="AX80" s="202">
        <f>'Python Migration Matrix'!AX80 * ('Out-Mig Pop Extrapolation'!$CH80 / 'Out-Mig Pop Extrapolation'!$CG80)</f>
        <v>0</v>
      </c>
      <c r="AY80" s="202">
        <f>'Python Migration Matrix'!AY80 * ('Out-Mig Pop Extrapolation'!$CH80 / 'Out-Mig Pop Extrapolation'!$CG80)</f>
        <v>0</v>
      </c>
      <c r="AZ80" s="202">
        <f>'Python Migration Matrix'!AZ80 * ('Out-Mig Pop Extrapolation'!$CH80 / 'Out-Mig Pop Extrapolation'!$CG80)</f>
        <v>0</v>
      </c>
      <c r="BA80" s="202">
        <f>'Python Migration Matrix'!BA80 * ('Out-Mig Pop Extrapolation'!$CH80 / 'Out-Mig Pop Extrapolation'!$CG80)</f>
        <v>0</v>
      </c>
      <c r="BB80" s="202">
        <f>'Python Migration Matrix'!BB80 * ('Out-Mig Pop Extrapolation'!$CH80 / 'Out-Mig Pop Extrapolation'!$CG80)</f>
        <v>0</v>
      </c>
      <c r="BC80" s="202">
        <f>'Python Migration Matrix'!BC80 * ('Out-Mig Pop Extrapolation'!$CH80 / 'Out-Mig Pop Extrapolation'!$CG80)</f>
        <v>0</v>
      </c>
      <c r="BD80" s="202">
        <f>'Python Migration Matrix'!BD80 * ('Out-Mig Pop Extrapolation'!$CH80 / 'Out-Mig Pop Extrapolation'!$CG80)</f>
        <v>0</v>
      </c>
      <c r="BE80" s="202">
        <f>'Python Migration Matrix'!BE80 * ('Out-Mig Pop Extrapolation'!$CH80 / 'Out-Mig Pop Extrapolation'!$CG80)</f>
        <v>60.553950722175017</v>
      </c>
      <c r="BF80" s="202">
        <f>'Python Migration Matrix'!BF80 * ('Out-Mig Pop Extrapolation'!$CH80 / 'Out-Mig Pop Extrapolation'!$CG80)</f>
        <v>0</v>
      </c>
      <c r="BG80" s="202">
        <f>'Python Migration Matrix'!BG80 * ('Out-Mig Pop Extrapolation'!$CH80 / 'Out-Mig Pop Extrapolation'!$CG80)</f>
        <v>0</v>
      </c>
      <c r="BH80" s="202">
        <f>'Python Migration Matrix'!BH80 * ('Out-Mig Pop Extrapolation'!$CH80 / 'Out-Mig Pop Extrapolation'!$CG80)</f>
        <v>0</v>
      </c>
      <c r="BI80" s="202">
        <f>'Python Migration Matrix'!BI80 * ('Out-Mig Pop Extrapolation'!$CH80 / 'Out-Mig Pop Extrapolation'!$CG80)</f>
        <v>0</v>
      </c>
      <c r="BJ80" s="202">
        <f>'Python Migration Matrix'!BJ80 * ('Out-Mig Pop Extrapolation'!$CH80 / 'Out-Mig Pop Extrapolation'!$CG80)</f>
        <v>0</v>
      </c>
      <c r="BK80" s="202">
        <f>'Python Migration Matrix'!BK80 * ('Out-Mig Pop Extrapolation'!$CH80 / 'Out-Mig Pop Extrapolation'!$CG80)</f>
        <v>0</v>
      </c>
      <c r="BL80" s="202">
        <f>'Python Migration Matrix'!BL80 * ('Out-Mig Pop Extrapolation'!$CH80 / 'Out-Mig Pop Extrapolation'!$CG80)</f>
        <v>1685.418295100538</v>
      </c>
      <c r="BM80" s="202">
        <f>'Python Migration Matrix'!BM80 * ('Out-Mig Pop Extrapolation'!$CH80 / 'Out-Mig Pop Extrapolation'!$CG80)</f>
        <v>0</v>
      </c>
      <c r="BN80" s="202">
        <f>'Python Migration Matrix'!BN80 * ('Out-Mig Pop Extrapolation'!$CH80 / 'Out-Mig Pop Extrapolation'!$CG80)</f>
        <v>393.60067969413763</v>
      </c>
      <c r="BO80" s="202">
        <f>'Python Migration Matrix'!BO80 * ('Out-Mig Pop Extrapolation'!$CH80 / 'Out-Mig Pop Extrapolation'!$CG80)</f>
        <v>0</v>
      </c>
      <c r="BP80" s="202">
        <f>'Python Migration Matrix'!BP80 * ('Out-Mig Pop Extrapolation'!$CH80 / 'Out-Mig Pop Extrapolation'!$CG80)</f>
        <v>10.092325120362503</v>
      </c>
      <c r="BQ80" s="202">
        <f>'Python Migration Matrix'!BQ80 * ('Out-Mig Pop Extrapolation'!$CH80 / 'Out-Mig Pop Extrapolation'!$CG80)</f>
        <v>151.38487680543756</v>
      </c>
      <c r="BR80" s="202">
        <f>'Python Migration Matrix'!BR80 * ('Out-Mig Pop Extrapolation'!$CH80 / 'Out-Mig Pop Extrapolation'!$CG80)</f>
        <v>30.276975361087509</v>
      </c>
      <c r="BS80" s="202">
        <f>'Python Migration Matrix'!BS80 * ('Out-Mig Pop Extrapolation'!$CH80 / 'Out-Mig Pop Extrapolation'!$CG80)</f>
        <v>0</v>
      </c>
      <c r="BT80" s="202">
        <f>'Python Migration Matrix'!BT80 * ('Out-Mig Pop Extrapolation'!$CH80 / 'Out-Mig Pop Extrapolation'!$CG80)</f>
        <v>0</v>
      </c>
      <c r="BU80" s="202">
        <f>'Python Migration Matrix'!BU80 * ('Out-Mig Pop Extrapolation'!$CH80 / 'Out-Mig Pop Extrapolation'!$CG80)</f>
        <v>10.092325120362503</v>
      </c>
      <c r="BV80" s="202">
        <f>'Python Migration Matrix'!BV80 * ('Out-Mig Pop Extrapolation'!$CH80 / 'Out-Mig Pop Extrapolation'!$CG80)</f>
        <v>373.41602945341259</v>
      </c>
      <c r="BW80" s="202">
        <f>'Python Migration Matrix'!BW80 * ('Out-Mig Pop Extrapolation'!$CH80 / 'Out-Mig Pop Extrapolation'!$CG80)</f>
        <v>0</v>
      </c>
      <c r="BX80" s="202">
        <f>'Python Migration Matrix'!BX80 * ('Out-Mig Pop Extrapolation'!$CH80 / 'Out-Mig Pop Extrapolation'!$CG80)</f>
        <v>0</v>
      </c>
      <c r="BY80" s="202">
        <f>'Python Migration Matrix'!BY80 * ('Out-Mig Pop Extrapolation'!$CH80 / 'Out-Mig Pop Extrapolation'!$CG80)</f>
        <v>100.92325120362503</v>
      </c>
      <c r="BZ80" s="202">
        <f>'Python Migration Matrix'!BZ80 * ('Out-Mig Pop Extrapolation'!$CH80 / 'Out-Mig Pop Extrapolation'!$CG80)</f>
        <v>0</v>
      </c>
      <c r="CA80" s="202">
        <f>'Python Migration Matrix'!CA80 * ('Out-Mig Pop Extrapolation'!$CH80 / 'Out-Mig Pop Extrapolation'!$CG80)</f>
        <v>0</v>
      </c>
      <c r="CB80" s="202">
        <f>'Python Migration Matrix'!CB80 * ('Out-Mig Pop Extrapolation'!$CH80 / 'Out-Mig Pop Extrapolation'!$CG80)</f>
        <v>0</v>
      </c>
      <c r="CC80" s="202">
        <f>'Python Migration Matrix'!CC80 * ('Out-Mig Pop Extrapolation'!$CH80 / 'Out-Mig Pop Extrapolation'!$CG80)</f>
        <v>1089.9711129991504</v>
      </c>
      <c r="CD80" s="202">
        <f>'Python Migration Matrix'!CD80 * ('Out-Mig Pop Extrapolation'!$CH80 / 'Out-Mig Pop Extrapolation'!$CG80)</f>
        <v>0</v>
      </c>
      <c r="CE80" s="202">
        <f>'Python Migration Matrix'!CE80 * ('Out-Mig Pop Extrapolation'!$CH80 / 'Out-Mig Pop Extrapolation'!$CG80)</f>
        <v>20.184650240725006</v>
      </c>
      <c r="CF80" s="202">
        <f>'Python Migration Matrix'!CF80 * ('Out-Mig Pop Extrapolation'!$CH80 / 'Out-Mig Pop Extrapolation'!$CG80)</f>
        <v>857.84763523081278</v>
      </c>
      <c r="CG80" s="202">
        <v>49434</v>
      </c>
      <c r="CH80" s="250">
        <v>498904</v>
      </c>
    </row>
    <row r="81" spans="1:86">
      <c r="A81" s="249" t="s">
        <v>2252</v>
      </c>
      <c r="B81" s="202">
        <f>'Python Migration Matrix'!B81 * ('Out-Mig Pop Extrapolation'!$CH81 / 'Out-Mig Pop Extrapolation'!$CG81)</f>
        <v>0</v>
      </c>
      <c r="C81" s="202">
        <f>'Python Migration Matrix'!C81 * ('Out-Mig Pop Extrapolation'!$CH81 / 'Out-Mig Pop Extrapolation'!$CG81)</f>
        <v>10.106415432929564</v>
      </c>
      <c r="D81" s="202">
        <f>'Python Migration Matrix'!D81 * ('Out-Mig Pop Extrapolation'!$CH81 / 'Out-Mig Pop Extrapolation'!$CG81)</f>
        <v>0</v>
      </c>
      <c r="E81" s="202">
        <f>'Python Migration Matrix'!E81 * ('Out-Mig Pop Extrapolation'!$CH81 / 'Out-Mig Pop Extrapolation'!$CG81)</f>
        <v>0</v>
      </c>
      <c r="F81" s="202">
        <f>'Python Migration Matrix'!F81 * ('Out-Mig Pop Extrapolation'!$CH81 / 'Out-Mig Pop Extrapolation'!$CG81)</f>
        <v>10.106415432929564</v>
      </c>
      <c r="G81" s="202">
        <f>'Python Migration Matrix'!G81 * ('Out-Mig Pop Extrapolation'!$CH81 / 'Out-Mig Pop Extrapolation'!$CG81)</f>
        <v>0</v>
      </c>
      <c r="H81" s="202">
        <f>'Python Migration Matrix'!H81 * ('Out-Mig Pop Extrapolation'!$CH81 / 'Out-Mig Pop Extrapolation'!$CG81)</f>
        <v>0</v>
      </c>
      <c r="I81" s="202">
        <f>'Python Migration Matrix'!I81 * ('Out-Mig Pop Extrapolation'!$CH81 / 'Out-Mig Pop Extrapolation'!$CG81)</f>
        <v>0</v>
      </c>
      <c r="J81" s="202">
        <f>'Python Migration Matrix'!J81 * ('Out-Mig Pop Extrapolation'!$CH81 / 'Out-Mig Pop Extrapolation'!$CG81)</f>
        <v>10.106415432929564</v>
      </c>
      <c r="K81" s="202">
        <f>'Python Migration Matrix'!K81 * ('Out-Mig Pop Extrapolation'!$CH81 / 'Out-Mig Pop Extrapolation'!$CG81)</f>
        <v>0</v>
      </c>
      <c r="L81" s="202">
        <f>'Python Migration Matrix'!L81 * ('Out-Mig Pop Extrapolation'!$CH81 / 'Out-Mig Pop Extrapolation'!$CG81)</f>
        <v>20.212830865859129</v>
      </c>
      <c r="M81" s="202">
        <f>'Python Migration Matrix'!M81 * ('Out-Mig Pop Extrapolation'!$CH81 / 'Out-Mig Pop Extrapolation'!$CG81)</f>
        <v>0</v>
      </c>
      <c r="N81" s="202">
        <f>'Python Migration Matrix'!N81 * ('Out-Mig Pop Extrapolation'!$CH81 / 'Out-Mig Pop Extrapolation'!$CG81)</f>
        <v>0</v>
      </c>
      <c r="O81" s="202">
        <f>'Python Migration Matrix'!O81 * ('Out-Mig Pop Extrapolation'!$CH81 / 'Out-Mig Pop Extrapolation'!$CG81)</f>
        <v>20.212830865859129</v>
      </c>
      <c r="P81" s="202">
        <f>'Python Migration Matrix'!P81 * ('Out-Mig Pop Extrapolation'!$CH81 / 'Out-Mig Pop Extrapolation'!$CG81)</f>
        <v>818.61965006729474</v>
      </c>
      <c r="Q81" s="202">
        <f>'Python Migration Matrix'!Q81 * ('Out-Mig Pop Extrapolation'!$CH81 / 'Out-Mig Pop Extrapolation'!$CG81)</f>
        <v>0</v>
      </c>
      <c r="R81" s="202">
        <f>'Python Migration Matrix'!R81 * ('Out-Mig Pop Extrapolation'!$CH81 / 'Out-Mig Pop Extrapolation'!$CG81)</f>
        <v>10.106415432929564</v>
      </c>
      <c r="S81" s="202">
        <f>'Python Migration Matrix'!S81 * ('Out-Mig Pop Extrapolation'!$CH81 / 'Out-Mig Pop Extrapolation'!$CG81)</f>
        <v>0</v>
      </c>
      <c r="T81" s="202">
        <f>'Python Migration Matrix'!T81 * ('Out-Mig Pop Extrapolation'!$CH81 / 'Out-Mig Pop Extrapolation'!$CG81)</f>
        <v>0</v>
      </c>
      <c r="U81" s="202">
        <f>'Python Migration Matrix'!U81 * ('Out-Mig Pop Extrapolation'!$CH81 / 'Out-Mig Pop Extrapolation'!$CG81)</f>
        <v>0</v>
      </c>
      <c r="V81" s="202">
        <f>'Python Migration Matrix'!V81 * ('Out-Mig Pop Extrapolation'!$CH81 / 'Out-Mig Pop Extrapolation'!$CG81)</f>
        <v>20.212830865859129</v>
      </c>
      <c r="W81" s="202">
        <f>'Python Migration Matrix'!W81 * ('Out-Mig Pop Extrapolation'!$CH81 / 'Out-Mig Pop Extrapolation'!$CG81)</f>
        <v>0</v>
      </c>
      <c r="X81" s="202">
        <f>'Python Migration Matrix'!X81 * ('Out-Mig Pop Extrapolation'!$CH81 / 'Out-Mig Pop Extrapolation'!$CG81)</f>
        <v>40.425661731718257</v>
      </c>
      <c r="Y81" s="202">
        <f>'Python Migration Matrix'!Y81 * ('Out-Mig Pop Extrapolation'!$CH81 / 'Out-Mig Pop Extrapolation'!$CG81)</f>
        <v>0</v>
      </c>
      <c r="Z81" s="202">
        <f>'Python Migration Matrix'!Z81 * ('Out-Mig Pop Extrapolation'!$CH81 / 'Out-Mig Pop Extrapolation'!$CG81)</f>
        <v>0</v>
      </c>
      <c r="AA81" s="202">
        <f>'Python Migration Matrix'!AA81 * ('Out-Mig Pop Extrapolation'!$CH81 / 'Out-Mig Pop Extrapolation'!$CG81)</f>
        <v>0</v>
      </c>
      <c r="AB81" s="202">
        <f>'Python Migration Matrix'!AB81 * ('Out-Mig Pop Extrapolation'!$CH81 / 'Out-Mig Pop Extrapolation'!$CG81)</f>
        <v>0</v>
      </c>
      <c r="AC81" s="202">
        <f>'Python Migration Matrix'!AC81 * ('Out-Mig Pop Extrapolation'!$CH81 / 'Out-Mig Pop Extrapolation'!$CG81)</f>
        <v>80.851323463436515</v>
      </c>
      <c r="AD81" s="202">
        <f>'Python Migration Matrix'!AD81 * ('Out-Mig Pop Extrapolation'!$CH81 / 'Out-Mig Pop Extrapolation'!$CG81)</f>
        <v>40.425661731718257</v>
      </c>
      <c r="AE81" s="202">
        <f>'Python Migration Matrix'!AE81 * ('Out-Mig Pop Extrapolation'!$CH81 / 'Out-Mig Pop Extrapolation'!$CG81)</f>
        <v>0</v>
      </c>
      <c r="AF81" s="202">
        <f>'Python Migration Matrix'!AF81 * ('Out-Mig Pop Extrapolation'!$CH81 / 'Out-Mig Pop Extrapolation'!$CG81)</f>
        <v>101.06415432929565</v>
      </c>
      <c r="AG81" s="202">
        <f>'Python Migration Matrix'!AG81 * ('Out-Mig Pop Extrapolation'!$CH81 / 'Out-Mig Pop Extrapolation'!$CG81)</f>
        <v>192.02189322566173</v>
      </c>
      <c r="AH81" s="202">
        <f>'Python Migration Matrix'!AH81 * ('Out-Mig Pop Extrapolation'!$CH81 / 'Out-Mig Pop Extrapolation'!$CG81)</f>
        <v>0</v>
      </c>
      <c r="AI81" s="202">
        <f>'Python Migration Matrix'!AI81 * ('Out-Mig Pop Extrapolation'!$CH81 / 'Out-Mig Pop Extrapolation'!$CG81)</f>
        <v>0</v>
      </c>
      <c r="AJ81" s="202">
        <f>'Python Migration Matrix'!AJ81 * ('Out-Mig Pop Extrapolation'!$CH81 / 'Out-Mig Pop Extrapolation'!$CG81)</f>
        <v>0</v>
      </c>
      <c r="AK81" s="202">
        <f>'Python Migration Matrix'!AK81 * ('Out-Mig Pop Extrapolation'!$CH81 / 'Out-Mig Pop Extrapolation'!$CG81)</f>
        <v>0</v>
      </c>
      <c r="AL81" s="202">
        <f>'Python Migration Matrix'!AL81 * ('Out-Mig Pop Extrapolation'!$CH81 / 'Out-Mig Pop Extrapolation'!$CG81)</f>
        <v>0</v>
      </c>
      <c r="AM81" s="202">
        <f>'Python Migration Matrix'!AM81 * ('Out-Mig Pop Extrapolation'!$CH81 / 'Out-Mig Pop Extrapolation'!$CG81)</f>
        <v>0</v>
      </c>
      <c r="AN81" s="202">
        <f>'Python Migration Matrix'!AN81 * ('Out-Mig Pop Extrapolation'!$CH81 / 'Out-Mig Pop Extrapolation'!$CG81)</f>
        <v>20.212830865859129</v>
      </c>
      <c r="AO81" s="202">
        <f>'Python Migration Matrix'!AO81 * ('Out-Mig Pop Extrapolation'!$CH81 / 'Out-Mig Pop Extrapolation'!$CG81)</f>
        <v>0</v>
      </c>
      <c r="AP81" s="202">
        <f>'Python Migration Matrix'!AP81 * ('Out-Mig Pop Extrapolation'!$CH81 / 'Out-Mig Pop Extrapolation'!$CG81)</f>
        <v>0</v>
      </c>
      <c r="AQ81" s="202">
        <f>'Python Migration Matrix'!AQ81 * ('Out-Mig Pop Extrapolation'!$CH81 / 'Out-Mig Pop Extrapolation'!$CG81)</f>
        <v>10.106415432929564</v>
      </c>
      <c r="AR81" s="202">
        <f>'Python Migration Matrix'!AR81 * ('Out-Mig Pop Extrapolation'!$CH81 / 'Out-Mig Pop Extrapolation'!$CG81)</f>
        <v>0</v>
      </c>
      <c r="AS81" s="202">
        <f>'Python Migration Matrix'!AS81 * ('Out-Mig Pop Extrapolation'!$CH81 / 'Out-Mig Pop Extrapolation'!$CG81)</f>
        <v>10.106415432929564</v>
      </c>
      <c r="AT81" s="202">
        <f>'Python Migration Matrix'!AT81 * ('Out-Mig Pop Extrapolation'!$CH81 / 'Out-Mig Pop Extrapolation'!$CG81)</f>
        <v>0</v>
      </c>
      <c r="AU81" s="202">
        <f>'Python Migration Matrix'!AU81 * ('Out-Mig Pop Extrapolation'!$CH81 / 'Out-Mig Pop Extrapolation'!$CG81)</f>
        <v>0</v>
      </c>
      <c r="AV81" s="202">
        <f>'Python Migration Matrix'!AV81 * ('Out-Mig Pop Extrapolation'!$CH81 / 'Out-Mig Pop Extrapolation'!$CG81)</f>
        <v>0</v>
      </c>
      <c r="AW81" s="202">
        <f>'Python Migration Matrix'!AW81 * ('Out-Mig Pop Extrapolation'!$CH81 / 'Out-Mig Pop Extrapolation'!$CG81)</f>
        <v>0</v>
      </c>
      <c r="AX81" s="202">
        <f>'Python Migration Matrix'!AX81 * ('Out-Mig Pop Extrapolation'!$CH81 / 'Out-Mig Pop Extrapolation'!$CG81)</f>
        <v>0</v>
      </c>
      <c r="AY81" s="202">
        <f>'Python Migration Matrix'!AY81 * ('Out-Mig Pop Extrapolation'!$CH81 / 'Out-Mig Pop Extrapolation'!$CG81)</f>
        <v>10.106415432929564</v>
      </c>
      <c r="AZ81" s="202">
        <f>'Python Migration Matrix'!AZ81 * ('Out-Mig Pop Extrapolation'!$CH81 / 'Out-Mig Pop Extrapolation'!$CG81)</f>
        <v>0</v>
      </c>
      <c r="BA81" s="202">
        <f>'Python Migration Matrix'!BA81 * ('Out-Mig Pop Extrapolation'!$CH81 / 'Out-Mig Pop Extrapolation'!$CG81)</f>
        <v>0</v>
      </c>
      <c r="BB81" s="202">
        <f>'Python Migration Matrix'!BB81 * ('Out-Mig Pop Extrapolation'!$CH81 / 'Out-Mig Pop Extrapolation'!$CG81)</f>
        <v>0</v>
      </c>
      <c r="BC81" s="202">
        <f>'Python Migration Matrix'!BC81 * ('Out-Mig Pop Extrapolation'!$CH81 / 'Out-Mig Pop Extrapolation'!$CG81)</f>
        <v>0</v>
      </c>
      <c r="BD81" s="202">
        <f>'Python Migration Matrix'!BD81 * ('Out-Mig Pop Extrapolation'!$CH81 / 'Out-Mig Pop Extrapolation'!$CG81)</f>
        <v>20.212830865859129</v>
      </c>
      <c r="BE81" s="202">
        <f>'Python Migration Matrix'!BE81 * ('Out-Mig Pop Extrapolation'!$CH81 / 'Out-Mig Pop Extrapolation'!$CG81)</f>
        <v>20.212830865859129</v>
      </c>
      <c r="BF81" s="202">
        <f>'Python Migration Matrix'!BF81 * ('Out-Mig Pop Extrapolation'!$CH81 / 'Out-Mig Pop Extrapolation'!$CG81)</f>
        <v>0</v>
      </c>
      <c r="BG81" s="202">
        <f>'Python Migration Matrix'!BG81 * ('Out-Mig Pop Extrapolation'!$CH81 / 'Out-Mig Pop Extrapolation'!$CG81)</f>
        <v>0</v>
      </c>
      <c r="BH81" s="202">
        <f>'Python Migration Matrix'!BH81 * ('Out-Mig Pop Extrapolation'!$CH81 / 'Out-Mig Pop Extrapolation'!$CG81)</f>
        <v>0</v>
      </c>
      <c r="BI81" s="202">
        <f>'Python Migration Matrix'!BI81 * ('Out-Mig Pop Extrapolation'!$CH81 / 'Out-Mig Pop Extrapolation'!$CG81)</f>
        <v>0</v>
      </c>
      <c r="BJ81" s="202">
        <f>'Python Migration Matrix'!BJ81 * ('Out-Mig Pop Extrapolation'!$CH81 / 'Out-Mig Pop Extrapolation'!$CG81)</f>
        <v>0</v>
      </c>
      <c r="BK81" s="202">
        <f>'Python Migration Matrix'!BK81 * ('Out-Mig Pop Extrapolation'!$CH81 / 'Out-Mig Pop Extrapolation'!$CG81)</f>
        <v>0</v>
      </c>
      <c r="BL81" s="202">
        <f>'Python Migration Matrix'!BL81 * ('Out-Mig Pop Extrapolation'!$CH81 / 'Out-Mig Pop Extrapolation'!$CG81)</f>
        <v>0</v>
      </c>
      <c r="BM81" s="202">
        <f>'Python Migration Matrix'!BM81 * ('Out-Mig Pop Extrapolation'!$CH81 / 'Out-Mig Pop Extrapolation'!$CG81)</f>
        <v>0</v>
      </c>
      <c r="BN81" s="202">
        <f>'Python Migration Matrix'!BN81 * ('Out-Mig Pop Extrapolation'!$CH81 / 'Out-Mig Pop Extrapolation'!$CG81)</f>
        <v>0</v>
      </c>
      <c r="BO81" s="202">
        <f>'Python Migration Matrix'!BO81 * ('Out-Mig Pop Extrapolation'!$CH81 / 'Out-Mig Pop Extrapolation'!$CG81)</f>
        <v>0</v>
      </c>
      <c r="BP81" s="202">
        <f>'Python Migration Matrix'!BP81 * ('Out-Mig Pop Extrapolation'!$CH81 / 'Out-Mig Pop Extrapolation'!$CG81)</f>
        <v>0</v>
      </c>
      <c r="BQ81" s="202">
        <f>'Python Migration Matrix'!BQ81 * ('Out-Mig Pop Extrapolation'!$CH81 / 'Out-Mig Pop Extrapolation'!$CG81)</f>
        <v>0</v>
      </c>
      <c r="BR81" s="202">
        <f>'Python Migration Matrix'!BR81 * ('Out-Mig Pop Extrapolation'!$CH81 / 'Out-Mig Pop Extrapolation'!$CG81)</f>
        <v>0</v>
      </c>
      <c r="BS81" s="202">
        <f>'Python Migration Matrix'!BS81 * ('Out-Mig Pop Extrapolation'!$CH81 / 'Out-Mig Pop Extrapolation'!$CG81)</f>
        <v>0</v>
      </c>
      <c r="BT81" s="202">
        <f>'Python Migration Matrix'!BT81 * ('Out-Mig Pop Extrapolation'!$CH81 / 'Out-Mig Pop Extrapolation'!$CG81)</f>
        <v>0</v>
      </c>
      <c r="BU81" s="202">
        <f>'Python Migration Matrix'!BU81 * ('Out-Mig Pop Extrapolation'!$CH81 / 'Out-Mig Pop Extrapolation'!$CG81)</f>
        <v>0</v>
      </c>
      <c r="BV81" s="202">
        <f>'Python Migration Matrix'!BV81 * ('Out-Mig Pop Extrapolation'!$CH81 / 'Out-Mig Pop Extrapolation'!$CG81)</f>
        <v>0</v>
      </c>
      <c r="BW81" s="202">
        <f>'Python Migration Matrix'!BW81 * ('Out-Mig Pop Extrapolation'!$CH81 / 'Out-Mig Pop Extrapolation'!$CG81)</f>
        <v>20.212830865859129</v>
      </c>
      <c r="BX81" s="202">
        <f>'Python Migration Matrix'!BX81 * ('Out-Mig Pop Extrapolation'!$CH81 / 'Out-Mig Pop Extrapolation'!$CG81)</f>
        <v>60.638492597577383</v>
      </c>
      <c r="BY81" s="202">
        <f>'Python Migration Matrix'!BY81 * ('Out-Mig Pop Extrapolation'!$CH81 / 'Out-Mig Pop Extrapolation'!$CG81)</f>
        <v>0</v>
      </c>
      <c r="BZ81" s="202">
        <f>'Python Migration Matrix'!BZ81 * ('Out-Mig Pop Extrapolation'!$CH81 / 'Out-Mig Pop Extrapolation'!$CG81)</f>
        <v>0</v>
      </c>
      <c r="CA81" s="202">
        <f>'Python Migration Matrix'!CA81 * ('Out-Mig Pop Extrapolation'!$CH81 / 'Out-Mig Pop Extrapolation'!$CG81)</f>
        <v>0</v>
      </c>
      <c r="CB81" s="202">
        <f>'Python Migration Matrix'!CB81 * ('Out-Mig Pop Extrapolation'!$CH81 / 'Out-Mig Pop Extrapolation'!$CG81)</f>
        <v>0</v>
      </c>
      <c r="CC81" s="202">
        <f>'Python Migration Matrix'!CC81 * ('Out-Mig Pop Extrapolation'!$CH81 / 'Out-Mig Pop Extrapolation'!$CG81)</f>
        <v>0</v>
      </c>
      <c r="CD81" s="202">
        <f>'Python Migration Matrix'!CD81 * ('Out-Mig Pop Extrapolation'!$CH81 / 'Out-Mig Pop Extrapolation'!$CG81)</f>
        <v>192.02189322566173</v>
      </c>
      <c r="CE81" s="202">
        <f>'Python Migration Matrix'!CE81 * ('Out-Mig Pop Extrapolation'!$CH81 / 'Out-Mig Pop Extrapolation'!$CG81)</f>
        <v>0</v>
      </c>
      <c r="CF81" s="202">
        <f>'Python Migration Matrix'!CF81 * ('Out-Mig Pop Extrapolation'!$CH81 / 'Out-Mig Pop Extrapolation'!$CG81)</f>
        <v>60.638492597577383</v>
      </c>
      <c r="CG81" s="213">
        <v>11145</v>
      </c>
      <c r="CH81" s="250">
        <v>112636</v>
      </c>
    </row>
    <row r="82" spans="1:86" ht="15" thickBot="1">
      <c r="A82" s="166" t="s">
        <v>2253</v>
      </c>
      <c r="B82" s="202">
        <f>'Python Migration Matrix'!B82 * ('Out-Mig Pop Extrapolation'!$CH82 / 'Out-Mig Pop Extrapolation'!$CG82)</f>
        <v>0</v>
      </c>
      <c r="C82" s="202">
        <f>'Python Migration Matrix'!C82 * ('Out-Mig Pop Extrapolation'!$CH82 / 'Out-Mig Pop Extrapolation'!$CG82)</f>
        <v>258.70058978541852</v>
      </c>
      <c r="D82" s="202">
        <f>'Python Migration Matrix'!D82 * ('Out-Mig Pop Extrapolation'!$CH82 / 'Out-Mig Pop Extrapolation'!$CG82)</f>
        <v>1523.4590287363535</v>
      </c>
      <c r="E82" s="202">
        <f>'Python Migration Matrix'!E82 * ('Out-Mig Pop Extrapolation'!$CH82 / 'Out-Mig Pop Extrapolation'!$CG82)</f>
        <v>0</v>
      </c>
      <c r="F82" s="202">
        <f>'Python Migration Matrix'!F82 * ('Out-Mig Pop Extrapolation'!$CH82 / 'Out-Mig Pop Extrapolation'!$CG82)</f>
        <v>28.744509976157612</v>
      </c>
      <c r="G82" s="202">
        <f>'Python Migration Matrix'!G82 * ('Out-Mig Pop Extrapolation'!$CH82 / 'Out-Mig Pop Extrapolation'!$CG82)</f>
        <v>9.5815033253858708</v>
      </c>
      <c r="H82" s="202">
        <f>'Python Migration Matrix'!H82 * ('Out-Mig Pop Extrapolation'!$CH82 / 'Out-Mig Pop Extrapolation'!$CG82)</f>
        <v>0</v>
      </c>
      <c r="I82" s="202">
        <f>'Python Migration Matrix'!I82 * ('Out-Mig Pop Extrapolation'!$CH82 / 'Out-Mig Pop Extrapolation'!$CG82)</f>
        <v>0</v>
      </c>
      <c r="J82" s="202">
        <f>'Python Migration Matrix'!J82 * ('Out-Mig Pop Extrapolation'!$CH82 / 'Out-Mig Pop Extrapolation'!$CG82)</f>
        <v>0</v>
      </c>
      <c r="K82" s="202">
        <f>'Python Migration Matrix'!K82 * ('Out-Mig Pop Extrapolation'!$CH82 / 'Out-Mig Pop Extrapolation'!$CG82)</f>
        <v>28.744509976157612</v>
      </c>
      <c r="L82" s="202">
        <f>'Python Migration Matrix'!L82 * ('Out-Mig Pop Extrapolation'!$CH82 / 'Out-Mig Pop Extrapolation'!$CG82)</f>
        <v>9.5815033253858708</v>
      </c>
      <c r="M82" s="202">
        <f>'Python Migration Matrix'!M82 * ('Out-Mig Pop Extrapolation'!$CH82 / 'Out-Mig Pop Extrapolation'!$CG82)</f>
        <v>220.37457648387502</v>
      </c>
      <c r="N82" s="202">
        <f>'Python Migration Matrix'!N82 * ('Out-Mig Pop Extrapolation'!$CH82 / 'Out-Mig Pop Extrapolation'!$CG82)</f>
        <v>373.67862969004898</v>
      </c>
      <c r="O82" s="202">
        <f>'Python Migration Matrix'!O82 * ('Out-Mig Pop Extrapolation'!$CH82 / 'Out-Mig Pop Extrapolation'!$CG82)</f>
        <v>47.90751662692935</v>
      </c>
      <c r="P82" s="202">
        <f>'Python Migration Matrix'!P82 * ('Out-Mig Pop Extrapolation'!$CH82 / 'Out-Mig Pop Extrapolation'!$CG82)</f>
        <v>28.744509976157612</v>
      </c>
      <c r="Q82" s="202">
        <f>'Python Migration Matrix'!Q82 * ('Out-Mig Pop Extrapolation'!$CH82 / 'Out-Mig Pop Extrapolation'!$CG82)</f>
        <v>19.163006650771742</v>
      </c>
      <c r="R82" s="202">
        <f>'Python Migration Matrix'!R82 * ('Out-Mig Pop Extrapolation'!$CH82 / 'Out-Mig Pop Extrapolation'!$CG82)</f>
        <v>0</v>
      </c>
      <c r="S82" s="202">
        <f>'Python Migration Matrix'!S82 * ('Out-Mig Pop Extrapolation'!$CH82 / 'Out-Mig Pop Extrapolation'!$CG82)</f>
        <v>0</v>
      </c>
      <c r="T82" s="202">
        <f>'Python Migration Matrix'!T82 * ('Out-Mig Pop Extrapolation'!$CH82 / 'Out-Mig Pop Extrapolation'!$CG82)</f>
        <v>9.5815033253858708</v>
      </c>
      <c r="U82" s="202">
        <f>'Python Migration Matrix'!U82 * ('Out-Mig Pop Extrapolation'!$CH82 / 'Out-Mig Pop Extrapolation'!$CG82)</f>
        <v>0</v>
      </c>
      <c r="V82" s="202">
        <f>'Python Migration Matrix'!V82 * ('Out-Mig Pop Extrapolation'!$CH82 / 'Out-Mig Pop Extrapolation'!$CG82)</f>
        <v>95.815033253858701</v>
      </c>
      <c r="W82" s="202">
        <f>'Python Migration Matrix'!W82 * ('Out-Mig Pop Extrapolation'!$CH82 / 'Out-Mig Pop Extrapolation'!$CG82)</f>
        <v>431.16764964236421</v>
      </c>
      <c r="X82" s="202">
        <f>'Python Migration Matrix'!X82 * ('Out-Mig Pop Extrapolation'!$CH82 / 'Out-Mig Pop Extrapolation'!$CG82)</f>
        <v>4532.0510729075168</v>
      </c>
      <c r="Y82" s="202">
        <f>'Python Migration Matrix'!Y82 * ('Out-Mig Pop Extrapolation'!$CH82 / 'Out-Mig Pop Extrapolation'!$CG82)</f>
        <v>3152.3145940519516</v>
      </c>
      <c r="Z82" s="202">
        <f>'Python Migration Matrix'!Z82 * ('Out-Mig Pop Extrapolation'!$CH82 / 'Out-Mig Pop Extrapolation'!$CG82)</f>
        <v>1657.6000752917557</v>
      </c>
      <c r="AA82" s="202">
        <f>'Python Migration Matrix'!AA82 * ('Out-Mig Pop Extrapolation'!$CH82 / 'Out-Mig Pop Extrapolation'!$CG82)</f>
        <v>0</v>
      </c>
      <c r="AB82" s="202">
        <f>'Python Migration Matrix'!AB82 * ('Out-Mig Pop Extrapolation'!$CH82 / 'Out-Mig Pop Extrapolation'!$CG82)</f>
        <v>0</v>
      </c>
      <c r="AC82" s="202">
        <f>'Python Migration Matrix'!AC82 * ('Out-Mig Pop Extrapolation'!$CH82 / 'Out-Mig Pop Extrapolation'!$CG82)</f>
        <v>47.90751662692935</v>
      </c>
      <c r="AD82" s="202">
        <f>'Python Migration Matrix'!AD82 * ('Out-Mig Pop Extrapolation'!$CH82 / 'Out-Mig Pop Extrapolation'!$CG82)</f>
        <v>38.326013301543483</v>
      </c>
      <c r="AE82" s="202">
        <f>'Python Migration Matrix'!AE82 * ('Out-Mig Pop Extrapolation'!$CH82 / 'Out-Mig Pop Extrapolation'!$CG82)</f>
        <v>47.90751662692935</v>
      </c>
      <c r="AF82" s="202">
        <f>'Python Migration Matrix'!AF82 * ('Out-Mig Pop Extrapolation'!$CH82 / 'Out-Mig Pop Extrapolation'!$CG82)</f>
        <v>0</v>
      </c>
      <c r="AG82" s="202">
        <f>'Python Migration Matrix'!AG82 * ('Out-Mig Pop Extrapolation'!$CH82 / 'Out-Mig Pop Extrapolation'!$CG82)</f>
        <v>0</v>
      </c>
      <c r="AH82" s="202">
        <f>'Python Migration Matrix'!AH82 * ('Out-Mig Pop Extrapolation'!$CH82 / 'Out-Mig Pop Extrapolation'!$CG82)</f>
        <v>0</v>
      </c>
      <c r="AI82" s="202">
        <f>'Python Migration Matrix'!AI82 * ('Out-Mig Pop Extrapolation'!$CH82 / 'Out-Mig Pop Extrapolation'!$CG82)</f>
        <v>67.070523277701099</v>
      </c>
      <c r="AJ82" s="202">
        <f>'Python Migration Matrix'!AJ82 * ('Out-Mig Pop Extrapolation'!$CH82 / 'Out-Mig Pop Extrapolation'!$CG82)</f>
        <v>124.55954323001632</v>
      </c>
      <c r="AK82" s="202">
        <f>'Python Migration Matrix'!AK82 * ('Out-Mig Pop Extrapolation'!$CH82 / 'Out-Mig Pop Extrapolation'!$CG82)</f>
        <v>134.1410465554022</v>
      </c>
      <c r="AL82" s="202">
        <f>'Python Migration Matrix'!AL82 * ('Out-Mig Pop Extrapolation'!$CH82 / 'Out-Mig Pop Extrapolation'!$CG82)</f>
        <v>143.72254988078805</v>
      </c>
      <c r="AM82" s="202">
        <f>'Python Migration Matrix'!AM82 * ('Out-Mig Pop Extrapolation'!$CH82 / 'Out-Mig Pop Extrapolation'!$CG82)</f>
        <v>105.39653657924458</v>
      </c>
      <c r="AN82" s="202">
        <f>'Python Migration Matrix'!AN82 * ('Out-Mig Pop Extrapolation'!$CH82 / 'Out-Mig Pop Extrapolation'!$CG82)</f>
        <v>210.79307315848916</v>
      </c>
      <c r="AO82" s="202">
        <f>'Python Migration Matrix'!AO82 * ('Out-Mig Pop Extrapolation'!$CH82 / 'Out-Mig Pop Extrapolation'!$CG82)</f>
        <v>0</v>
      </c>
      <c r="AP82" s="202">
        <f>'Python Migration Matrix'!AP82 * ('Out-Mig Pop Extrapolation'!$CH82 / 'Out-Mig Pop Extrapolation'!$CG82)</f>
        <v>0</v>
      </c>
      <c r="AQ82" s="202">
        <f>'Python Migration Matrix'!AQ82 * ('Out-Mig Pop Extrapolation'!$CH82 / 'Out-Mig Pop Extrapolation'!$CG82)</f>
        <v>57.489019952315225</v>
      </c>
      <c r="AR82" s="202">
        <f>'Python Migration Matrix'!AR82 * ('Out-Mig Pop Extrapolation'!$CH82 / 'Out-Mig Pop Extrapolation'!$CG82)</f>
        <v>153.30405320617393</v>
      </c>
      <c r="AS82" s="202">
        <f>'Python Migration Matrix'!AS82 * ('Out-Mig Pop Extrapolation'!$CH82 / 'Out-Mig Pop Extrapolation'!$CG82)</f>
        <v>0</v>
      </c>
      <c r="AT82" s="202">
        <f>'Python Migration Matrix'!AT82 * ('Out-Mig Pop Extrapolation'!$CH82 / 'Out-Mig Pop Extrapolation'!$CG82)</f>
        <v>76.652026603086966</v>
      </c>
      <c r="AU82" s="202">
        <f>'Python Migration Matrix'!AU82 * ('Out-Mig Pop Extrapolation'!$CH82 / 'Out-Mig Pop Extrapolation'!$CG82)</f>
        <v>9.5815033253858708</v>
      </c>
      <c r="AV82" s="202">
        <f>'Python Migration Matrix'!AV82 * ('Out-Mig Pop Extrapolation'!$CH82 / 'Out-Mig Pop Extrapolation'!$CG82)</f>
        <v>603.63470949930991</v>
      </c>
      <c r="AW82" s="202">
        <f>'Python Migration Matrix'!AW82 * ('Out-Mig Pop Extrapolation'!$CH82 / 'Out-Mig Pop Extrapolation'!$CG82)</f>
        <v>0</v>
      </c>
      <c r="AX82" s="202">
        <f>'Python Migration Matrix'!AX82 * ('Out-Mig Pop Extrapolation'!$CH82 / 'Out-Mig Pop Extrapolation'!$CG82)</f>
        <v>76.652026603086966</v>
      </c>
      <c r="AY82" s="202">
        <f>'Python Migration Matrix'!AY82 * ('Out-Mig Pop Extrapolation'!$CH82 / 'Out-Mig Pop Extrapolation'!$CG82)</f>
        <v>19.163006650771742</v>
      </c>
      <c r="AZ82" s="202">
        <f>'Python Migration Matrix'!AZ82 * ('Out-Mig Pop Extrapolation'!$CH82 / 'Out-Mig Pop Extrapolation'!$CG82)</f>
        <v>0</v>
      </c>
      <c r="BA82" s="202">
        <f>'Python Migration Matrix'!BA82 * ('Out-Mig Pop Extrapolation'!$CH82 / 'Out-Mig Pop Extrapolation'!$CG82)</f>
        <v>9.5815033253858708</v>
      </c>
      <c r="BB82" s="202">
        <f>'Python Migration Matrix'!BB82 * ('Out-Mig Pop Extrapolation'!$CH82 / 'Out-Mig Pop Extrapolation'!$CG82)</f>
        <v>19.163006650771742</v>
      </c>
      <c r="BC82" s="202">
        <f>'Python Migration Matrix'!BC82 * ('Out-Mig Pop Extrapolation'!$CH82 / 'Out-Mig Pop Extrapolation'!$CG82)</f>
        <v>28.744509976157612</v>
      </c>
      <c r="BD82" s="202">
        <f>'Python Migration Matrix'!BD82 * ('Out-Mig Pop Extrapolation'!$CH82 / 'Out-Mig Pop Extrapolation'!$CG82)</f>
        <v>57.489019952315225</v>
      </c>
      <c r="BE82" s="202">
        <f>'Python Migration Matrix'!BE82 * ('Out-Mig Pop Extrapolation'!$CH82 / 'Out-Mig Pop Extrapolation'!$CG82)</f>
        <v>67.070523277701099</v>
      </c>
      <c r="BF82" s="202">
        <f>'Python Migration Matrix'!BF82 * ('Out-Mig Pop Extrapolation'!$CH82 / 'Out-Mig Pop Extrapolation'!$CG82)</f>
        <v>0</v>
      </c>
      <c r="BG82" s="202">
        <f>'Python Migration Matrix'!BG82 * ('Out-Mig Pop Extrapolation'!$CH82 / 'Out-Mig Pop Extrapolation'!$CG82)</f>
        <v>67.070523277701099</v>
      </c>
      <c r="BH82" s="202">
        <f>'Python Migration Matrix'!BH82 * ('Out-Mig Pop Extrapolation'!$CH82 / 'Out-Mig Pop Extrapolation'!$CG82)</f>
        <v>0</v>
      </c>
      <c r="BI82" s="202">
        <f>'Python Migration Matrix'!BI82 * ('Out-Mig Pop Extrapolation'!$CH82 / 'Out-Mig Pop Extrapolation'!$CG82)</f>
        <v>38.326013301543483</v>
      </c>
      <c r="BJ82" s="202">
        <f>'Python Migration Matrix'!BJ82 * ('Out-Mig Pop Extrapolation'!$CH82 / 'Out-Mig Pop Extrapolation'!$CG82)</f>
        <v>0</v>
      </c>
      <c r="BK82" s="202">
        <f>'Python Migration Matrix'!BK82 * ('Out-Mig Pop Extrapolation'!$CH82 / 'Out-Mig Pop Extrapolation'!$CG82)</f>
        <v>0</v>
      </c>
      <c r="BL82" s="202">
        <f>'Python Migration Matrix'!BL82 * ('Out-Mig Pop Extrapolation'!$CH82 / 'Out-Mig Pop Extrapolation'!$CG82)</f>
        <v>546.14568954699462</v>
      </c>
      <c r="BM82" s="202">
        <f>'Python Migration Matrix'!BM82 * ('Out-Mig Pop Extrapolation'!$CH82 / 'Out-Mig Pop Extrapolation'!$CG82)</f>
        <v>57.489019952315225</v>
      </c>
      <c r="BN82" s="202">
        <f>'Python Migration Matrix'!BN82 * ('Out-Mig Pop Extrapolation'!$CH82 / 'Out-Mig Pop Extrapolation'!$CG82)</f>
        <v>172.46705985694567</v>
      </c>
      <c r="BO82" s="202">
        <f>'Python Migration Matrix'!BO82 * ('Out-Mig Pop Extrapolation'!$CH82 / 'Out-Mig Pop Extrapolation'!$CG82)</f>
        <v>0</v>
      </c>
      <c r="BP82" s="202">
        <f>'Python Migration Matrix'!BP82 * ('Out-Mig Pop Extrapolation'!$CH82 / 'Out-Mig Pop Extrapolation'!$CG82)</f>
        <v>459.9121596185218</v>
      </c>
      <c r="BQ82" s="202">
        <f>'Python Migration Matrix'!BQ82 * ('Out-Mig Pop Extrapolation'!$CH82 / 'Out-Mig Pop Extrapolation'!$CG82)</f>
        <v>546.14568954699462</v>
      </c>
      <c r="BR82" s="202">
        <f>'Python Migration Matrix'!BR82 * ('Out-Mig Pop Extrapolation'!$CH82 / 'Out-Mig Pop Extrapolation'!$CG82)</f>
        <v>19.163006650771742</v>
      </c>
      <c r="BS82" s="202">
        <f>'Python Migration Matrix'!BS82 * ('Out-Mig Pop Extrapolation'!$CH82 / 'Out-Mig Pop Extrapolation'!$CG82)</f>
        <v>0</v>
      </c>
      <c r="BT82" s="202">
        <f>'Python Migration Matrix'!BT82 * ('Out-Mig Pop Extrapolation'!$CH82 / 'Out-Mig Pop Extrapolation'!$CG82)</f>
        <v>19.163006650771742</v>
      </c>
      <c r="BU82" s="202">
        <f>'Python Migration Matrix'!BU82 * ('Out-Mig Pop Extrapolation'!$CH82 / 'Out-Mig Pop Extrapolation'!$CG82)</f>
        <v>124.55954323001632</v>
      </c>
      <c r="BV82" s="202">
        <f>'Python Migration Matrix'!BV82 * ('Out-Mig Pop Extrapolation'!$CH82 / 'Out-Mig Pop Extrapolation'!$CG82)</f>
        <v>402.42313966620657</v>
      </c>
      <c r="BW82" s="202">
        <f>'Python Migration Matrix'!BW82 * ('Out-Mig Pop Extrapolation'!$CH82 / 'Out-Mig Pop Extrapolation'!$CG82)</f>
        <v>210.79307315848916</v>
      </c>
      <c r="BX82" s="202">
        <f>'Python Migration Matrix'!BX82 * ('Out-Mig Pop Extrapolation'!$CH82 / 'Out-Mig Pop Extrapolation'!$CG82)</f>
        <v>143.72254988078805</v>
      </c>
      <c r="BY82" s="202">
        <f>'Python Migration Matrix'!BY82 * ('Out-Mig Pop Extrapolation'!$CH82 / 'Out-Mig Pop Extrapolation'!$CG82)</f>
        <v>297.02660308696198</v>
      </c>
      <c r="BZ82" s="202">
        <f>'Python Migration Matrix'!BZ82 * ('Out-Mig Pop Extrapolation'!$CH82 / 'Out-Mig Pop Extrapolation'!$CG82)</f>
        <v>0</v>
      </c>
      <c r="CA82" s="202">
        <f>'Python Migration Matrix'!CA82 * ('Out-Mig Pop Extrapolation'!$CH82 / 'Out-Mig Pop Extrapolation'!$CG82)</f>
        <v>0</v>
      </c>
      <c r="CB82" s="202">
        <f>'Python Migration Matrix'!CB82 * ('Out-Mig Pop Extrapolation'!$CH82 / 'Out-Mig Pop Extrapolation'!$CG82)</f>
        <v>0</v>
      </c>
      <c r="CC82" s="202">
        <f>'Python Migration Matrix'!CC82 * ('Out-Mig Pop Extrapolation'!$CH82 / 'Out-Mig Pop Extrapolation'!$CG82)</f>
        <v>229.9560798092609</v>
      </c>
      <c r="CD82" s="202">
        <f>'Python Migration Matrix'!CD82 * ('Out-Mig Pop Extrapolation'!$CH82 / 'Out-Mig Pop Extrapolation'!$CG82)</f>
        <v>0</v>
      </c>
      <c r="CE82" s="202">
        <f>'Python Migration Matrix'!CE82 * ('Out-Mig Pop Extrapolation'!$CH82 / 'Out-Mig Pop Extrapolation'!$CG82)</f>
        <v>5403.967875517631</v>
      </c>
      <c r="CF82" s="202">
        <f>'Python Migration Matrix'!CF82 * ('Out-Mig Pop Extrapolation'!$CH82 / 'Out-Mig Pop Extrapolation'!$CG82)</f>
        <v>1006.0578491655165</v>
      </c>
      <c r="CG82" s="202">
        <v>71721</v>
      </c>
      <c r="CH82" s="250">
        <v>687195</v>
      </c>
    </row>
    <row r="83" spans="1:86">
      <c r="A83" s="167" t="s">
        <v>2266</v>
      </c>
      <c r="B83" s="202">
        <f>'Python Migration Matrix'!B83 * ('Out-Mig Pop Extrapolation'!$CH83 / 'Out-Mig Pop Extrapolation'!$CG83)</f>
        <v>0</v>
      </c>
      <c r="C83" s="202">
        <f>'Python Migration Matrix'!C83 * ('Out-Mig Pop Extrapolation'!$CH83 / 'Out-Mig Pop Extrapolation'!$CG83)</f>
        <v>30.25328136049259</v>
      </c>
      <c r="D83" s="202">
        <f>'Python Migration Matrix'!D83 * ('Out-Mig Pop Extrapolation'!$CH83 / 'Out-Mig Pop Extrapolation'!$CG83)</f>
        <v>0</v>
      </c>
      <c r="E83" s="202">
        <f>'Python Migration Matrix'!E83 * ('Out-Mig Pop Extrapolation'!$CH83 / 'Out-Mig Pop Extrapolation'!$CG83)</f>
        <v>0</v>
      </c>
      <c r="F83" s="202">
        <f>'Python Migration Matrix'!F83 * ('Out-Mig Pop Extrapolation'!$CH83 / 'Out-Mig Pop Extrapolation'!$CG83)</f>
        <v>0</v>
      </c>
      <c r="G83" s="202">
        <f>'Python Migration Matrix'!G83 * ('Out-Mig Pop Extrapolation'!$CH83 / 'Out-Mig Pop Extrapolation'!$CG83)</f>
        <v>10.084427120164197</v>
      </c>
      <c r="H83" s="202">
        <f>'Python Migration Matrix'!H83 * ('Out-Mig Pop Extrapolation'!$CH83 / 'Out-Mig Pop Extrapolation'!$CG83)</f>
        <v>161.35083392262715</v>
      </c>
      <c r="I83" s="202">
        <f>'Python Migration Matrix'!I83 * ('Out-Mig Pop Extrapolation'!$CH83 / 'Out-Mig Pop Extrapolation'!$CG83)</f>
        <v>0</v>
      </c>
      <c r="J83" s="202">
        <f>'Python Migration Matrix'!J83 * ('Out-Mig Pop Extrapolation'!$CH83 / 'Out-Mig Pop Extrapolation'!$CG83)</f>
        <v>0</v>
      </c>
      <c r="K83" s="202">
        <f>'Python Migration Matrix'!K83 * ('Out-Mig Pop Extrapolation'!$CH83 / 'Out-Mig Pop Extrapolation'!$CG83)</f>
        <v>40.337708480656786</v>
      </c>
      <c r="L83" s="202">
        <f>'Python Migration Matrix'!L83 * ('Out-Mig Pop Extrapolation'!$CH83 / 'Out-Mig Pop Extrapolation'!$CG83)</f>
        <v>0</v>
      </c>
      <c r="M83" s="202">
        <f>'Python Migration Matrix'!M83 * ('Out-Mig Pop Extrapolation'!$CH83 / 'Out-Mig Pop Extrapolation'!$CG83)</f>
        <v>80.675416961313573</v>
      </c>
      <c r="N83" s="202">
        <f>'Python Migration Matrix'!N83 * ('Out-Mig Pop Extrapolation'!$CH83 / 'Out-Mig Pop Extrapolation'!$CG83)</f>
        <v>40.337708480656786</v>
      </c>
      <c r="O83" s="202">
        <f>'Python Migration Matrix'!O83 * ('Out-Mig Pop Extrapolation'!$CH83 / 'Out-Mig Pop Extrapolation'!$CG83)</f>
        <v>121.01312544197036</v>
      </c>
      <c r="P83" s="202">
        <f>'Python Migration Matrix'!P83 * ('Out-Mig Pop Extrapolation'!$CH83 / 'Out-Mig Pop Extrapolation'!$CG83)</f>
        <v>10.084427120164197</v>
      </c>
      <c r="Q83" s="202">
        <f>'Python Migration Matrix'!Q83 * ('Out-Mig Pop Extrapolation'!$CH83 / 'Out-Mig Pop Extrapolation'!$CG83)</f>
        <v>20.168854240328393</v>
      </c>
      <c r="R83" s="202">
        <f>'Python Migration Matrix'!R83 * ('Out-Mig Pop Extrapolation'!$CH83 / 'Out-Mig Pop Extrapolation'!$CG83)</f>
        <v>0</v>
      </c>
      <c r="S83" s="202">
        <f>'Python Migration Matrix'!S83 * ('Out-Mig Pop Extrapolation'!$CH83 / 'Out-Mig Pop Extrapolation'!$CG83)</f>
        <v>0</v>
      </c>
      <c r="T83" s="202">
        <f>'Python Migration Matrix'!T83 * ('Out-Mig Pop Extrapolation'!$CH83 / 'Out-Mig Pop Extrapolation'!$CG83)</f>
        <v>10.084427120164197</v>
      </c>
      <c r="U83" s="202">
        <f>'Python Migration Matrix'!U83 * ('Out-Mig Pop Extrapolation'!$CH83 / 'Out-Mig Pop Extrapolation'!$CG83)</f>
        <v>0</v>
      </c>
      <c r="V83" s="202">
        <f>'Python Migration Matrix'!V83 * ('Out-Mig Pop Extrapolation'!$CH83 / 'Out-Mig Pop Extrapolation'!$CG83)</f>
        <v>90.759844081477766</v>
      </c>
      <c r="W83" s="202">
        <f>'Python Migration Matrix'!W83 * ('Out-Mig Pop Extrapolation'!$CH83 / 'Out-Mig Pop Extrapolation'!$CG83)</f>
        <v>221.85739664361233</v>
      </c>
      <c r="X83" s="202">
        <f>'Python Migration Matrix'!X83 * ('Out-Mig Pop Extrapolation'!$CH83 / 'Out-Mig Pop Extrapolation'!$CG83)</f>
        <v>0</v>
      </c>
      <c r="Y83" s="202">
        <f>'Python Migration Matrix'!Y83 * ('Out-Mig Pop Extrapolation'!$CH83 / 'Out-Mig Pop Extrapolation'!$CG83)</f>
        <v>60.50656272098518</v>
      </c>
      <c r="Z83" s="202">
        <f>'Python Migration Matrix'!Z83 * ('Out-Mig Pop Extrapolation'!$CH83 / 'Out-Mig Pop Extrapolation'!$CG83)</f>
        <v>50.42213560082098</v>
      </c>
      <c r="AA83" s="202">
        <f>'Python Migration Matrix'!AA83 * ('Out-Mig Pop Extrapolation'!$CH83 / 'Out-Mig Pop Extrapolation'!$CG83)</f>
        <v>30.25328136049259</v>
      </c>
      <c r="AB83" s="202">
        <f>'Python Migration Matrix'!AB83 * ('Out-Mig Pop Extrapolation'!$CH83 / 'Out-Mig Pop Extrapolation'!$CG83)</f>
        <v>0</v>
      </c>
      <c r="AC83" s="202">
        <f>'Python Migration Matrix'!AC83 * ('Out-Mig Pop Extrapolation'!$CH83 / 'Out-Mig Pop Extrapolation'!$CG83)</f>
        <v>0</v>
      </c>
      <c r="AD83" s="202">
        <f>'Python Migration Matrix'!AD83 * ('Out-Mig Pop Extrapolation'!$CH83 / 'Out-Mig Pop Extrapolation'!$CG83)</f>
        <v>0</v>
      </c>
      <c r="AE83" s="202">
        <f>'Python Migration Matrix'!AE83 * ('Out-Mig Pop Extrapolation'!$CH83 / 'Out-Mig Pop Extrapolation'!$CG83)</f>
        <v>30.25328136049259</v>
      </c>
      <c r="AF83" s="202">
        <f>'Python Migration Matrix'!AF83 * ('Out-Mig Pop Extrapolation'!$CH83 / 'Out-Mig Pop Extrapolation'!$CG83)</f>
        <v>0</v>
      </c>
      <c r="AG83" s="202">
        <f>'Python Migration Matrix'!AG83 * ('Out-Mig Pop Extrapolation'!$CH83 / 'Out-Mig Pop Extrapolation'!$CG83)</f>
        <v>0</v>
      </c>
      <c r="AH83" s="202">
        <f>'Python Migration Matrix'!AH83 * ('Out-Mig Pop Extrapolation'!$CH83 / 'Out-Mig Pop Extrapolation'!$CG83)</f>
        <v>10.084427120164197</v>
      </c>
      <c r="AI83" s="202">
        <f>'Python Migration Matrix'!AI83 * ('Out-Mig Pop Extrapolation'!$CH83 / 'Out-Mig Pop Extrapolation'!$CG83)</f>
        <v>10.084427120164197</v>
      </c>
      <c r="AJ83" s="202">
        <f>'Python Migration Matrix'!AJ83 * ('Out-Mig Pop Extrapolation'!$CH83 / 'Out-Mig Pop Extrapolation'!$CG83)</f>
        <v>363.03937632591106</v>
      </c>
      <c r="AK83" s="202">
        <f>'Python Migration Matrix'!AK83 * ('Out-Mig Pop Extrapolation'!$CH83 / 'Out-Mig Pop Extrapolation'!$CG83)</f>
        <v>110.92869832180617</v>
      </c>
      <c r="AL83" s="202">
        <f>'Python Migration Matrix'!AL83 * ('Out-Mig Pop Extrapolation'!$CH83 / 'Out-Mig Pop Extrapolation'!$CG83)</f>
        <v>110.92869832180617</v>
      </c>
      <c r="AM83" s="202">
        <f>'Python Migration Matrix'!AM83 * ('Out-Mig Pop Extrapolation'!$CH83 / 'Out-Mig Pop Extrapolation'!$CG83)</f>
        <v>50.42213560082098</v>
      </c>
      <c r="AN83" s="202">
        <f>'Python Migration Matrix'!AN83 * ('Out-Mig Pop Extrapolation'!$CH83 / 'Out-Mig Pop Extrapolation'!$CG83)</f>
        <v>141.18197968229876</v>
      </c>
      <c r="AO83" s="202">
        <f>'Python Migration Matrix'!AO83 * ('Out-Mig Pop Extrapolation'!$CH83 / 'Out-Mig Pop Extrapolation'!$CG83)</f>
        <v>0</v>
      </c>
      <c r="AP83" s="202">
        <f>'Python Migration Matrix'!AP83 * ('Out-Mig Pop Extrapolation'!$CH83 / 'Out-Mig Pop Extrapolation'!$CG83)</f>
        <v>0</v>
      </c>
      <c r="AQ83" s="202">
        <f>'Python Migration Matrix'!AQ83 * ('Out-Mig Pop Extrapolation'!$CH83 / 'Out-Mig Pop Extrapolation'!$CG83)</f>
        <v>100.84427120164196</v>
      </c>
      <c r="AR83" s="202">
        <f>'Python Migration Matrix'!AR83 * ('Out-Mig Pop Extrapolation'!$CH83 / 'Out-Mig Pop Extrapolation'!$CG83)</f>
        <v>20.168854240328393</v>
      </c>
      <c r="AS83" s="202">
        <f>'Python Migration Matrix'!AS83 * ('Out-Mig Pop Extrapolation'!$CH83 / 'Out-Mig Pop Extrapolation'!$CG83)</f>
        <v>0</v>
      </c>
      <c r="AT83" s="202">
        <f>'Python Migration Matrix'!AT83 * ('Out-Mig Pop Extrapolation'!$CH83 / 'Out-Mig Pop Extrapolation'!$CG83)</f>
        <v>50.42213560082098</v>
      </c>
      <c r="AU83" s="202">
        <f>'Python Migration Matrix'!AU83 * ('Out-Mig Pop Extrapolation'!$CH83 / 'Out-Mig Pop Extrapolation'!$CG83)</f>
        <v>191.60411528311974</v>
      </c>
      <c r="AV83" s="202">
        <f>'Python Migration Matrix'!AV83 * ('Out-Mig Pop Extrapolation'!$CH83 / 'Out-Mig Pop Extrapolation'!$CG83)</f>
        <v>100.84427120164196</v>
      </c>
      <c r="AW83" s="202">
        <f>'Python Migration Matrix'!AW83 * ('Out-Mig Pop Extrapolation'!$CH83 / 'Out-Mig Pop Extrapolation'!$CG83)</f>
        <v>0</v>
      </c>
      <c r="AX83" s="202">
        <f>'Python Migration Matrix'!AX83 * ('Out-Mig Pop Extrapolation'!$CH83 / 'Out-Mig Pop Extrapolation'!$CG83)</f>
        <v>0</v>
      </c>
      <c r="AY83" s="202">
        <f>'Python Migration Matrix'!AY83 * ('Out-Mig Pop Extrapolation'!$CH83 / 'Out-Mig Pop Extrapolation'!$CG83)</f>
        <v>0</v>
      </c>
      <c r="AZ83" s="202">
        <f>'Python Migration Matrix'!AZ83 * ('Out-Mig Pop Extrapolation'!$CH83 / 'Out-Mig Pop Extrapolation'!$CG83)</f>
        <v>0</v>
      </c>
      <c r="BA83" s="202">
        <f>'Python Migration Matrix'!BA83 * ('Out-Mig Pop Extrapolation'!$CH83 / 'Out-Mig Pop Extrapolation'!$CG83)</f>
        <v>0</v>
      </c>
      <c r="BB83" s="202">
        <f>'Python Migration Matrix'!BB83 * ('Out-Mig Pop Extrapolation'!$CH83 / 'Out-Mig Pop Extrapolation'!$CG83)</f>
        <v>0</v>
      </c>
      <c r="BC83" s="202">
        <f>'Python Migration Matrix'!BC83 * ('Out-Mig Pop Extrapolation'!$CH83 / 'Out-Mig Pop Extrapolation'!$CG83)</f>
        <v>20.168854240328393</v>
      </c>
      <c r="BD83" s="202">
        <f>'Python Migration Matrix'!BD83 * ('Out-Mig Pop Extrapolation'!$CH83 / 'Out-Mig Pop Extrapolation'!$CG83)</f>
        <v>0</v>
      </c>
      <c r="BE83" s="202">
        <f>'Python Migration Matrix'!BE83 * ('Out-Mig Pop Extrapolation'!$CH83 / 'Out-Mig Pop Extrapolation'!$CG83)</f>
        <v>0</v>
      </c>
      <c r="BF83" s="202">
        <f>'Python Migration Matrix'!BF83 * ('Out-Mig Pop Extrapolation'!$CH83 / 'Out-Mig Pop Extrapolation'!$CG83)</f>
        <v>0</v>
      </c>
      <c r="BG83" s="202">
        <f>'Python Migration Matrix'!BG83 * ('Out-Mig Pop Extrapolation'!$CH83 / 'Out-Mig Pop Extrapolation'!$CG83)</f>
        <v>60.50656272098518</v>
      </c>
      <c r="BH83" s="202">
        <f>'Python Migration Matrix'!BH83 * ('Out-Mig Pop Extrapolation'!$CH83 / 'Out-Mig Pop Extrapolation'!$CG83)</f>
        <v>20.168854240328393</v>
      </c>
      <c r="BI83" s="202">
        <f>'Python Migration Matrix'!BI83 * ('Out-Mig Pop Extrapolation'!$CH83 / 'Out-Mig Pop Extrapolation'!$CG83)</f>
        <v>0</v>
      </c>
      <c r="BJ83" s="202">
        <f>'Python Migration Matrix'!BJ83 * ('Out-Mig Pop Extrapolation'!$CH83 / 'Out-Mig Pop Extrapolation'!$CG83)</f>
        <v>0</v>
      </c>
      <c r="BK83" s="202">
        <f>'Python Migration Matrix'!BK83 * ('Out-Mig Pop Extrapolation'!$CH83 / 'Out-Mig Pop Extrapolation'!$CG83)</f>
        <v>0</v>
      </c>
      <c r="BL83" s="202">
        <f>'Python Migration Matrix'!BL83 * ('Out-Mig Pop Extrapolation'!$CH83 / 'Out-Mig Pop Extrapolation'!$CG83)</f>
        <v>141.18197968229876</v>
      </c>
      <c r="BM83" s="202">
        <f>'Python Migration Matrix'!BM83 * ('Out-Mig Pop Extrapolation'!$CH83 / 'Out-Mig Pop Extrapolation'!$CG83)</f>
        <v>0</v>
      </c>
      <c r="BN83" s="202">
        <f>'Python Migration Matrix'!BN83 * ('Out-Mig Pop Extrapolation'!$CH83 / 'Out-Mig Pop Extrapolation'!$CG83)</f>
        <v>60.50656272098518</v>
      </c>
      <c r="BO83" s="202">
        <f>'Python Migration Matrix'!BO83 * ('Out-Mig Pop Extrapolation'!$CH83 / 'Out-Mig Pop Extrapolation'!$CG83)</f>
        <v>60.50656272098518</v>
      </c>
      <c r="BP83" s="202">
        <f>'Python Migration Matrix'!BP83 * ('Out-Mig Pop Extrapolation'!$CH83 / 'Out-Mig Pop Extrapolation'!$CG83)</f>
        <v>0</v>
      </c>
      <c r="BQ83" s="202">
        <f>'Python Migration Matrix'!BQ83 * ('Out-Mig Pop Extrapolation'!$CH83 / 'Out-Mig Pop Extrapolation'!$CG83)</f>
        <v>30.25328136049259</v>
      </c>
      <c r="BR83" s="202">
        <f>'Python Migration Matrix'!BR83 * ('Out-Mig Pop Extrapolation'!$CH83 / 'Out-Mig Pop Extrapolation'!$CG83)</f>
        <v>0</v>
      </c>
      <c r="BS83" s="202">
        <f>'Python Migration Matrix'!BS83 * ('Out-Mig Pop Extrapolation'!$CH83 / 'Out-Mig Pop Extrapolation'!$CG83)</f>
        <v>141.18197968229876</v>
      </c>
      <c r="BT83" s="202">
        <f>'Python Migration Matrix'!BT83 * ('Out-Mig Pop Extrapolation'!$CH83 / 'Out-Mig Pop Extrapolation'!$CG83)</f>
        <v>0</v>
      </c>
      <c r="BU83" s="202">
        <f>'Python Migration Matrix'!BU83 * ('Out-Mig Pop Extrapolation'!$CH83 / 'Out-Mig Pop Extrapolation'!$CG83)</f>
        <v>1734.5214646682418</v>
      </c>
      <c r="BV83" s="202">
        <f>'Python Migration Matrix'!BV83 * ('Out-Mig Pop Extrapolation'!$CH83 / 'Out-Mig Pop Extrapolation'!$CG83)</f>
        <v>7311.2096621190422</v>
      </c>
      <c r="BW83" s="202">
        <f>'Python Migration Matrix'!BW83 * ('Out-Mig Pop Extrapolation'!$CH83 / 'Out-Mig Pop Extrapolation'!$CG83)</f>
        <v>121.01312544197036</v>
      </c>
      <c r="BX83" s="202">
        <f>'Python Migration Matrix'!BX83 * ('Out-Mig Pop Extrapolation'!$CH83 / 'Out-Mig Pop Extrapolation'!$CG83)</f>
        <v>50.42213560082098</v>
      </c>
      <c r="BY83" s="202">
        <f>'Python Migration Matrix'!BY83 * ('Out-Mig Pop Extrapolation'!$CH83 / 'Out-Mig Pop Extrapolation'!$CG83)</f>
        <v>10.084427120164197</v>
      </c>
      <c r="BZ83" s="202">
        <f>'Python Migration Matrix'!BZ83 * ('Out-Mig Pop Extrapolation'!$CH83 / 'Out-Mig Pop Extrapolation'!$CG83)</f>
        <v>0</v>
      </c>
      <c r="CA83" s="202">
        <f>'Python Migration Matrix'!CA83 * ('Out-Mig Pop Extrapolation'!$CH83 / 'Out-Mig Pop Extrapolation'!$CG83)</f>
        <v>0</v>
      </c>
      <c r="CB83" s="202">
        <f>'Python Migration Matrix'!CB83 * ('Out-Mig Pop Extrapolation'!$CH83 / 'Out-Mig Pop Extrapolation'!$CG83)</f>
        <v>0</v>
      </c>
      <c r="CC83" s="202">
        <f>'Python Migration Matrix'!CC83 * ('Out-Mig Pop Extrapolation'!$CH83 / 'Out-Mig Pop Extrapolation'!$CG83)</f>
        <v>0</v>
      </c>
      <c r="CD83" s="202">
        <f>'Python Migration Matrix'!CD83 * ('Out-Mig Pop Extrapolation'!$CH83 / 'Out-Mig Pop Extrapolation'!$CG83)</f>
        <v>0</v>
      </c>
      <c r="CE83" s="202">
        <f>'Python Migration Matrix'!CE83 * ('Out-Mig Pop Extrapolation'!$CH83 / 'Out-Mig Pop Extrapolation'!$CG83)</f>
        <v>0</v>
      </c>
      <c r="CF83" s="202">
        <f>'Python Migration Matrix'!CF83 * ('Out-Mig Pop Extrapolation'!$CH83 / 'Out-Mig Pop Extrapolation'!$CG83)</f>
        <v>342.87052208558271</v>
      </c>
      <c r="CG83" s="212">
        <v>57979</v>
      </c>
      <c r="CH83" s="250">
        <v>584685</v>
      </c>
    </row>
    <row r="84" spans="1:86">
      <c r="A84" s="167" t="s">
        <v>2267</v>
      </c>
      <c r="B84" s="202">
        <f>'Python Migration Matrix'!B84 * ('Out-Mig Pop Extrapolation'!$CH84 / 'Out-Mig Pop Extrapolation'!$CG84)</f>
        <v>0</v>
      </c>
      <c r="C84" s="202">
        <f>'Python Migration Matrix'!C84 * ('Out-Mig Pop Extrapolation'!$CH84 / 'Out-Mig Pop Extrapolation'!$CG84)</f>
        <v>113.63201629327902</v>
      </c>
      <c r="D84" s="202">
        <f>'Python Migration Matrix'!D84 * ('Out-Mig Pop Extrapolation'!$CH84 / 'Out-Mig Pop Extrapolation'!$CG84)</f>
        <v>10.330183299389002</v>
      </c>
      <c r="E84" s="202">
        <f>'Python Migration Matrix'!E84 * ('Out-Mig Pop Extrapolation'!$CH84 / 'Out-Mig Pop Extrapolation'!$CG84)</f>
        <v>0</v>
      </c>
      <c r="F84" s="202">
        <f>'Python Migration Matrix'!F84 * ('Out-Mig Pop Extrapolation'!$CH84 / 'Out-Mig Pop Extrapolation'!$CG84)</f>
        <v>0</v>
      </c>
      <c r="G84" s="202">
        <f>'Python Migration Matrix'!G84 * ('Out-Mig Pop Extrapolation'!$CH84 / 'Out-Mig Pop Extrapolation'!$CG84)</f>
        <v>51.650916496945015</v>
      </c>
      <c r="H84" s="202">
        <f>'Python Migration Matrix'!H84 * ('Out-Mig Pop Extrapolation'!$CH84 / 'Out-Mig Pop Extrapolation'!$CG84)</f>
        <v>0</v>
      </c>
      <c r="I84" s="202">
        <f>'Python Migration Matrix'!I84 * ('Out-Mig Pop Extrapolation'!$CH84 / 'Out-Mig Pop Extrapolation'!$CG84)</f>
        <v>0</v>
      </c>
      <c r="J84" s="202">
        <f>'Python Migration Matrix'!J84 * ('Out-Mig Pop Extrapolation'!$CH84 / 'Out-Mig Pop Extrapolation'!$CG84)</f>
        <v>0</v>
      </c>
      <c r="K84" s="202">
        <f>'Python Migration Matrix'!K84 * ('Out-Mig Pop Extrapolation'!$CH84 / 'Out-Mig Pop Extrapolation'!$CG84)</f>
        <v>0</v>
      </c>
      <c r="L84" s="202">
        <f>'Python Migration Matrix'!L84 * ('Out-Mig Pop Extrapolation'!$CH84 / 'Out-Mig Pop Extrapolation'!$CG84)</f>
        <v>0</v>
      </c>
      <c r="M84" s="202">
        <f>'Python Migration Matrix'!M84 * ('Out-Mig Pop Extrapolation'!$CH84 / 'Out-Mig Pop Extrapolation'!$CG84)</f>
        <v>10.330183299389002</v>
      </c>
      <c r="N84" s="202">
        <f>'Python Migration Matrix'!N84 * ('Out-Mig Pop Extrapolation'!$CH84 / 'Out-Mig Pop Extrapolation'!$CG84)</f>
        <v>20.660366598778005</v>
      </c>
      <c r="O84" s="202">
        <f>'Python Migration Matrix'!O84 * ('Out-Mig Pop Extrapolation'!$CH84 / 'Out-Mig Pop Extrapolation'!$CG84)</f>
        <v>10.330183299389002</v>
      </c>
      <c r="P84" s="202">
        <f>'Python Migration Matrix'!P84 * ('Out-Mig Pop Extrapolation'!$CH84 / 'Out-Mig Pop Extrapolation'!$CG84)</f>
        <v>0</v>
      </c>
      <c r="Q84" s="202">
        <f>'Python Migration Matrix'!Q84 * ('Out-Mig Pop Extrapolation'!$CH84 / 'Out-Mig Pop Extrapolation'!$CG84)</f>
        <v>0</v>
      </c>
      <c r="R84" s="202">
        <f>'Python Migration Matrix'!R84 * ('Out-Mig Pop Extrapolation'!$CH84 / 'Out-Mig Pop Extrapolation'!$CG84)</f>
        <v>10.330183299389002</v>
      </c>
      <c r="S84" s="202">
        <f>'Python Migration Matrix'!S84 * ('Out-Mig Pop Extrapolation'!$CH84 / 'Out-Mig Pop Extrapolation'!$CG84)</f>
        <v>0</v>
      </c>
      <c r="T84" s="202">
        <f>'Python Migration Matrix'!T84 * ('Out-Mig Pop Extrapolation'!$CH84 / 'Out-Mig Pop Extrapolation'!$CG84)</f>
        <v>0</v>
      </c>
      <c r="U84" s="202">
        <f>'Python Migration Matrix'!U84 * ('Out-Mig Pop Extrapolation'!$CH84 / 'Out-Mig Pop Extrapolation'!$CG84)</f>
        <v>0</v>
      </c>
      <c r="V84" s="202">
        <f>'Python Migration Matrix'!V84 * ('Out-Mig Pop Extrapolation'!$CH84 / 'Out-Mig Pop Extrapolation'!$CG84)</f>
        <v>154.95274949083503</v>
      </c>
      <c r="W84" s="202">
        <f>'Python Migration Matrix'!W84 * ('Out-Mig Pop Extrapolation'!$CH84 / 'Out-Mig Pop Extrapolation'!$CG84)</f>
        <v>103.30183299389003</v>
      </c>
      <c r="X84" s="202">
        <f>'Python Migration Matrix'!X84 * ('Out-Mig Pop Extrapolation'!$CH84 / 'Out-Mig Pop Extrapolation'!$CG84)</f>
        <v>72.311283095723013</v>
      </c>
      <c r="Y84" s="202">
        <f>'Python Migration Matrix'!Y84 * ('Out-Mig Pop Extrapolation'!$CH84 / 'Out-Mig Pop Extrapolation'!$CG84)</f>
        <v>165.28293279022404</v>
      </c>
      <c r="Z84" s="202">
        <f>'Python Migration Matrix'!Z84 * ('Out-Mig Pop Extrapolation'!$CH84 / 'Out-Mig Pop Extrapolation'!$CG84)</f>
        <v>0</v>
      </c>
      <c r="AA84" s="202">
        <f>'Python Migration Matrix'!AA84 * ('Out-Mig Pop Extrapolation'!$CH84 / 'Out-Mig Pop Extrapolation'!$CG84)</f>
        <v>0</v>
      </c>
      <c r="AB84" s="202">
        <f>'Python Migration Matrix'!AB84 * ('Out-Mig Pop Extrapolation'!$CH84 / 'Out-Mig Pop Extrapolation'!$CG84)</f>
        <v>0</v>
      </c>
      <c r="AC84" s="202">
        <f>'Python Migration Matrix'!AC84 * ('Out-Mig Pop Extrapolation'!$CH84 / 'Out-Mig Pop Extrapolation'!$CG84)</f>
        <v>0</v>
      </c>
      <c r="AD84" s="202">
        <f>'Python Migration Matrix'!AD84 * ('Out-Mig Pop Extrapolation'!$CH84 / 'Out-Mig Pop Extrapolation'!$CG84)</f>
        <v>0</v>
      </c>
      <c r="AE84" s="202">
        <f>'Python Migration Matrix'!AE84 * ('Out-Mig Pop Extrapolation'!$CH84 / 'Out-Mig Pop Extrapolation'!$CG84)</f>
        <v>10.330183299389002</v>
      </c>
      <c r="AF84" s="202">
        <f>'Python Migration Matrix'!AF84 * ('Out-Mig Pop Extrapolation'!$CH84 / 'Out-Mig Pop Extrapolation'!$CG84)</f>
        <v>0</v>
      </c>
      <c r="AG84" s="202">
        <f>'Python Migration Matrix'!AG84 * ('Out-Mig Pop Extrapolation'!$CH84 / 'Out-Mig Pop Extrapolation'!$CG84)</f>
        <v>0</v>
      </c>
      <c r="AH84" s="202">
        <f>'Python Migration Matrix'!AH84 * ('Out-Mig Pop Extrapolation'!$CH84 / 'Out-Mig Pop Extrapolation'!$CG84)</f>
        <v>0</v>
      </c>
      <c r="AI84" s="202">
        <f>'Python Migration Matrix'!AI84 * ('Out-Mig Pop Extrapolation'!$CH84 / 'Out-Mig Pop Extrapolation'!$CG84)</f>
        <v>72.311283095723013</v>
      </c>
      <c r="AJ84" s="202">
        <f>'Python Migration Matrix'!AJ84 * ('Out-Mig Pop Extrapolation'!$CH84 / 'Out-Mig Pop Extrapolation'!$CG84)</f>
        <v>0</v>
      </c>
      <c r="AK84" s="202">
        <f>'Python Migration Matrix'!AK84 * ('Out-Mig Pop Extrapolation'!$CH84 / 'Out-Mig Pop Extrapolation'!$CG84)</f>
        <v>0</v>
      </c>
      <c r="AL84" s="202">
        <f>'Python Migration Matrix'!AL84 * ('Out-Mig Pop Extrapolation'!$CH84 / 'Out-Mig Pop Extrapolation'!$CG84)</f>
        <v>61.981099796334014</v>
      </c>
      <c r="AM84" s="202">
        <f>'Python Migration Matrix'!AM84 * ('Out-Mig Pop Extrapolation'!$CH84 / 'Out-Mig Pop Extrapolation'!$CG84)</f>
        <v>0</v>
      </c>
      <c r="AN84" s="202">
        <f>'Python Migration Matrix'!AN84 * ('Out-Mig Pop Extrapolation'!$CH84 / 'Out-Mig Pop Extrapolation'!$CG84)</f>
        <v>113.63201629327902</v>
      </c>
      <c r="AO84" s="202">
        <f>'Python Migration Matrix'!AO84 * ('Out-Mig Pop Extrapolation'!$CH84 / 'Out-Mig Pop Extrapolation'!$CG84)</f>
        <v>0</v>
      </c>
      <c r="AP84" s="202">
        <f>'Python Migration Matrix'!AP84 * ('Out-Mig Pop Extrapolation'!$CH84 / 'Out-Mig Pop Extrapolation'!$CG84)</f>
        <v>134.29238289205702</v>
      </c>
      <c r="AQ84" s="202">
        <f>'Python Migration Matrix'!AQ84 * ('Out-Mig Pop Extrapolation'!$CH84 / 'Out-Mig Pop Extrapolation'!$CG84)</f>
        <v>0</v>
      </c>
      <c r="AR84" s="202">
        <f>'Python Migration Matrix'!AR84 * ('Out-Mig Pop Extrapolation'!$CH84 / 'Out-Mig Pop Extrapolation'!$CG84)</f>
        <v>10.330183299389002</v>
      </c>
      <c r="AS84" s="202">
        <f>'Python Migration Matrix'!AS84 * ('Out-Mig Pop Extrapolation'!$CH84 / 'Out-Mig Pop Extrapolation'!$CG84)</f>
        <v>0</v>
      </c>
      <c r="AT84" s="202">
        <f>'Python Migration Matrix'!AT84 * ('Out-Mig Pop Extrapolation'!$CH84 / 'Out-Mig Pop Extrapolation'!$CG84)</f>
        <v>10.330183299389002</v>
      </c>
      <c r="AU84" s="202">
        <f>'Python Migration Matrix'!AU84 * ('Out-Mig Pop Extrapolation'!$CH84 / 'Out-Mig Pop Extrapolation'!$CG84)</f>
        <v>0</v>
      </c>
      <c r="AV84" s="202">
        <f>'Python Migration Matrix'!AV84 * ('Out-Mig Pop Extrapolation'!$CH84 / 'Out-Mig Pop Extrapolation'!$CG84)</f>
        <v>0</v>
      </c>
      <c r="AW84" s="202">
        <f>'Python Migration Matrix'!AW84 * ('Out-Mig Pop Extrapolation'!$CH84 / 'Out-Mig Pop Extrapolation'!$CG84)</f>
        <v>0</v>
      </c>
      <c r="AX84" s="202">
        <f>'Python Migration Matrix'!AX84 * ('Out-Mig Pop Extrapolation'!$CH84 / 'Out-Mig Pop Extrapolation'!$CG84)</f>
        <v>0</v>
      </c>
      <c r="AY84" s="202">
        <f>'Python Migration Matrix'!AY84 * ('Out-Mig Pop Extrapolation'!$CH84 / 'Out-Mig Pop Extrapolation'!$CG84)</f>
        <v>0</v>
      </c>
      <c r="AZ84" s="202">
        <f>'Python Migration Matrix'!AZ84 * ('Out-Mig Pop Extrapolation'!$CH84 / 'Out-Mig Pop Extrapolation'!$CG84)</f>
        <v>0</v>
      </c>
      <c r="BA84" s="202">
        <f>'Python Migration Matrix'!BA84 * ('Out-Mig Pop Extrapolation'!$CH84 / 'Out-Mig Pop Extrapolation'!$CG84)</f>
        <v>0</v>
      </c>
      <c r="BB84" s="202">
        <f>'Python Migration Matrix'!BB84 * ('Out-Mig Pop Extrapolation'!$CH84 / 'Out-Mig Pop Extrapolation'!$CG84)</f>
        <v>0</v>
      </c>
      <c r="BC84" s="202">
        <f>'Python Migration Matrix'!BC84 * ('Out-Mig Pop Extrapolation'!$CH84 / 'Out-Mig Pop Extrapolation'!$CG84)</f>
        <v>0</v>
      </c>
      <c r="BD84" s="202">
        <f>'Python Migration Matrix'!BD84 * ('Out-Mig Pop Extrapolation'!$CH84 / 'Out-Mig Pop Extrapolation'!$CG84)</f>
        <v>30.990549898167007</v>
      </c>
      <c r="BE84" s="202">
        <f>'Python Migration Matrix'!BE84 * ('Out-Mig Pop Extrapolation'!$CH84 / 'Out-Mig Pop Extrapolation'!$CG84)</f>
        <v>0</v>
      </c>
      <c r="BF84" s="202">
        <f>'Python Migration Matrix'!BF84 * ('Out-Mig Pop Extrapolation'!$CH84 / 'Out-Mig Pop Extrapolation'!$CG84)</f>
        <v>0</v>
      </c>
      <c r="BG84" s="202">
        <f>'Python Migration Matrix'!BG84 * ('Out-Mig Pop Extrapolation'!$CH84 / 'Out-Mig Pop Extrapolation'!$CG84)</f>
        <v>144.62256619144603</v>
      </c>
      <c r="BH84" s="202">
        <f>'Python Migration Matrix'!BH84 * ('Out-Mig Pop Extrapolation'!$CH84 / 'Out-Mig Pop Extrapolation'!$CG84)</f>
        <v>0</v>
      </c>
      <c r="BI84" s="202">
        <f>'Python Migration Matrix'!BI84 * ('Out-Mig Pop Extrapolation'!$CH84 / 'Out-Mig Pop Extrapolation'!$CG84)</f>
        <v>123.96219959266803</v>
      </c>
      <c r="BJ84" s="202">
        <f>'Python Migration Matrix'!BJ84 * ('Out-Mig Pop Extrapolation'!$CH84 / 'Out-Mig Pop Extrapolation'!$CG84)</f>
        <v>0</v>
      </c>
      <c r="BK84" s="202">
        <f>'Python Migration Matrix'!BK84 * ('Out-Mig Pop Extrapolation'!$CH84 / 'Out-Mig Pop Extrapolation'!$CG84)</f>
        <v>0</v>
      </c>
      <c r="BL84" s="202">
        <f>'Python Migration Matrix'!BL84 * ('Out-Mig Pop Extrapolation'!$CH84 / 'Out-Mig Pop Extrapolation'!$CG84)</f>
        <v>0</v>
      </c>
      <c r="BM84" s="202">
        <f>'Python Migration Matrix'!BM84 * ('Out-Mig Pop Extrapolation'!$CH84 / 'Out-Mig Pop Extrapolation'!$CG84)</f>
        <v>72.311283095723013</v>
      </c>
      <c r="BN84" s="202">
        <f>'Python Migration Matrix'!BN84 * ('Out-Mig Pop Extrapolation'!$CH84 / 'Out-Mig Pop Extrapolation'!$CG84)</f>
        <v>0</v>
      </c>
      <c r="BO84" s="202">
        <f>'Python Migration Matrix'!BO84 * ('Out-Mig Pop Extrapolation'!$CH84 / 'Out-Mig Pop Extrapolation'!$CG84)</f>
        <v>0</v>
      </c>
      <c r="BP84" s="202">
        <f>'Python Migration Matrix'!BP84 * ('Out-Mig Pop Extrapolation'!$CH84 / 'Out-Mig Pop Extrapolation'!$CG84)</f>
        <v>898.7259470468432</v>
      </c>
      <c r="BQ84" s="202">
        <f>'Python Migration Matrix'!BQ84 * ('Out-Mig Pop Extrapolation'!$CH84 / 'Out-Mig Pop Extrapolation'!$CG84)</f>
        <v>41.320733197556009</v>
      </c>
      <c r="BR84" s="202">
        <f>'Python Migration Matrix'!BR84 * ('Out-Mig Pop Extrapolation'!$CH84 / 'Out-Mig Pop Extrapolation'!$CG84)</f>
        <v>0</v>
      </c>
      <c r="BS84" s="202">
        <f>'Python Migration Matrix'!BS84 * ('Out-Mig Pop Extrapolation'!$CH84 / 'Out-Mig Pop Extrapolation'!$CG84)</f>
        <v>0</v>
      </c>
      <c r="BT84" s="202">
        <f>'Python Migration Matrix'!BT84 * ('Out-Mig Pop Extrapolation'!$CH84 / 'Out-Mig Pop Extrapolation'!$CG84)</f>
        <v>0</v>
      </c>
      <c r="BU84" s="202">
        <f>'Python Migration Matrix'!BU84 * ('Out-Mig Pop Extrapolation'!$CH84 / 'Out-Mig Pop Extrapolation'!$CG84)</f>
        <v>0</v>
      </c>
      <c r="BV84" s="202">
        <f>'Python Migration Matrix'!BV84 * ('Out-Mig Pop Extrapolation'!$CH84 / 'Out-Mig Pop Extrapolation'!$CG84)</f>
        <v>82.641466395112019</v>
      </c>
      <c r="BW84" s="202">
        <f>'Python Migration Matrix'!BW84 * ('Out-Mig Pop Extrapolation'!$CH84 / 'Out-Mig Pop Extrapolation'!$CG84)</f>
        <v>72.311283095723013</v>
      </c>
      <c r="BX84" s="202">
        <f>'Python Migration Matrix'!BX84 * ('Out-Mig Pop Extrapolation'!$CH84 / 'Out-Mig Pop Extrapolation'!$CG84)</f>
        <v>61.981099796334014</v>
      </c>
      <c r="BY84" s="202">
        <f>'Python Migration Matrix'!BY84 * ('Out-Mig Pop Extrapolation'!$CH84 / 'Out-Mig Pop Extrapolation'!$CG84)</f>
        <v>113.63201629327902</v>
      </c>
      <c r="BZ84" s="202">
        <f>'Python Migration Matrix'!BZ84 * ('Out-Mig Pop Extrapolation'!$CH84 / 'Out-Mig Pop Extrapolation'!$CG84)</f>
        <v>0</v>
      </c>
      <c r="CA84" s="202">
        <f>'Python Migration Matrix'!CA84 * ('Out-Mig Pop Extrapolation'!$CH84 / 'Out-Mig Pop Extrapolation'!$CG84)</f>
        <v>0</v>
      </c>
      <c r="CB84" s="202">
        <f>'Python Migration Matrix'!CB84 * ('Out-Mig Pop Extrapolation'!$CH84 / 'Out-Mig Pop Extrapolation'!$CG84)</f>
        <v>0</v>
      </c>
      <c r="CC84" s="202">
        <f>'Python Migration Matrix'!CC84 * ('Out-Mig Pop Extrapolation'!$CH84 / 'Out-Mig Pop Extrapolation'!$CG84)</f>
        <v>0</v>
      </c>
      <c r="CD84" s="202">
        <f>'Python Migration Matrix'!CD84 * ('Out-Mig Pop Extrapolation'!$CH84 / 'Out-Mig Pop Extrapolation'!$CG84)</f>
        <v>0</v>
      </c>
      <c r="CE84" s="202">
        <f>'Python Migration Matrix'!CE84 * ('Out-Mig Pop Extrapolation'!$CH84 / 'Out-Mig Pop Extrapolation'!$CG84)</f>
        <v>51.650916496945015</v>
      </c>
      <c r="CF84" s="202">
        <f>'Python Migration Matrix'!CF84 * ('Out-Mig Pop Extrapolation'!$CH84 / 'Out-Mig Pop Extrapolation'!$CG84)</f>
        <v>175.61311608961304</v>
      </c>
      <c r="CG84" s="213">
        <v>12275</v>
      </c>
      <c r="CH84" s="250">
        <v>126803</v>
      </c>
    </row>
    <row r="85" spans="1:86">
      <c r="A85" s="167" t="s">
        <v>2155</v>
      </c>
      <c r="B85" s="202">
        <f>'Python Migration Matrix'!B85 * ('Out-Mig Pop Extrapolation'!$CH85 / 'Out-Mig Pop Extrapolation'!$CG85)</f>
        <v>0</v>
      </c>
      <c r="C85" s="202">
        <f>'Python Migration Matrix'!C85 * ('Out-Mig Pop Extrapolation'!$CH85 / 'Out-Mig Pop Extrapolation'!$CG85)</f>
        <v>0</v>
      </c>
      <c r="D85" s="202">
        <f>'Python Migration Matrix'!D85 * ('Out-Mig Pop Extrapolation'!$CH85 / 'Out-Mig Pop Extrapolation'!$CG85)</f>
        <v>10.12697919900652</v>
      </c>
      <c r="E85" s="202">
        <f>'Python Migration Matrix'!E85 * ('Out-Mig Pop Extrapolation'!$CH85 / 'Out-Mig Pop Extrapolation'!$CG85)</f>
        <v>0</v>
      </c>
      <c r="F85" s="202">
        <f>'Python Migration Matrix'!F85 * ('Out-Mig Pop Extrapolation'!$CH85 / 'Out-Mig Pop Extrapolation'!$CG85)</f>
        <v>0</v>
      </c>
      <c r="G85" s="202">
        <f>'Python Migration Matrix'!G85 * ('Out-Mig Pop Extrapolation'!$CH85 / 'Out-Mig Pop Extrapolation'!$CG85)</f>
        <v>0</v>
      </c>
      <c r="H85" s="202">
        <f>'Python Migration Matrix'!H85 * ('Out-Mig Pop Extrapolation'!$CH85 / 'Out-Mig Pop Extrapolation'!$CG85)</f>
        <v>253.174479975163</v>
      </c>
      <c r="I85" s="202">
        <f>'Python Migration Matrix'!I85 * ('Out-Mig Pop Extrapolation'!$CH85 / 'Out-Mig Pop Extrapolation'!$CG85)</f>
        <v>0</v>
      </c>
      <c r="J85" s="202">
        <f>'Python Migration Matrix'!J85 * ('Out-Mig Pop Extrapolation'!$CH85 / 'Out-Mig Pop Extrapolation'!$CG85)</f>
        <v>0</v>
      </c>
      <c r="K85" s="202">
        <f>'Python Migration Matrix'!K85 * ('Out-Mig Pop Extrapolation'!$CH85 / 'Out-Mig Pop Extrapolation'!$CG85)</f>
        <v>0</v>
      </c>
      <c r="L85" s="202">
        <f>'Python Migration Matrix'!L85 * ('Out-Mig Pop Extrapolation'!$CH85 / 'Out-Mig Pop Extrapolation'!$CG85)</f>
        <v>0</v>
      </c>
      <c r="M85" s="202">
        <f>'Python Migration Matrix'!M85 * ('Out-Mig Pop Extrapolation'!$CH85 / 'Out-Mig Pop Extrapolation'!$CG85)</f>
        <v>0</v>
      </c>
      <c r="N85" s="202">
        <f>'Python Migration Matrix'!N85 * ('Out-Mig Pop Extrapolation'!$CH85 / 'Out-Mig Pop Extrapolation'!$CG85)</f>
        <v>0</v>
      </c>
      <c r="O85" s="202">
        <f>'Python Migration Matrix'!O85 * ('Out-Mig Pop Extrapolation'!$CH85 / 'Out-Mig Pop Extrapolation'!$CG85)</f>
        <v>0</v>
      </c>
      <c r="P85" s="202">
        <f>'Python Migration Matrix'!P85 * ('Out-Mig Pop Extrapolation'!$CH85 / 'Out-Mig Pop Extrapolation'!$CG85)</f>
        <v>0</v>
      </c>
      <c r="Q85" s="202">
        <f>'Python Migration Matrix'!Q85 * ('Out-Mig Pop Extrapolation'!$CH85 / 'Out-Mig Pop Extrapolation'!$CG85)</f>
        <v>0</v>
      </c>
      <c r="R85" s="202">
        <f>'Python Migration Matrix'!R85 * ('Out-Mig Pop Extrapolation'!$CH85 / 'Out-Mig Pop Extrapolation'!$CG85)</f>
        <v>0</v>
      </c>
      <c r="S85" s="202">
        <f>'Python Migration Matrix'!S85 * ('Out-Mig Pop Extrapolation'!$CH85 / 'Out-Mig Pop Extrapolation'!$CG85)</f>
        <v>0</v>
      </c>
      <c r="T85" s="202">
        <f>'Python Migration Matrix'!T85 * ('Out-Mig Pop Extrapolation'!$CH85 / 'Out-Mig Pop Extrapolation'!$CG85)</f>
        <v>0</v>
      </c>
      <c r="U85" s="202">
        <f>'Python Migration Matrix'!U85 * ('Out-Mig Pop Extrapolation'!$CH85 / 'Out-Mig Pop Extrapolation'!$CG85)</f>
        <v>0</v>
      </c>
      <c r="V85" s="202">
        <f>'Python Migration Matrix'!V85 * ('Out-Mig Pop Extrapolation'!$CH85 / 'Out-Mig Pop Extrapolation'!$CG85)</f>
        <v>0</v>
      </c>
      <c r="W85" s="202">
        <f>'Python Migration Matrix'!W85 * ('Out-Mig Pop Extrapolation'!$CH85 / 'Out-Mig Pop Extrapolation'!$CG85)</f>
        <v>0</v>
      </c>
      <c r="X85" s="202">
        <f>'Python Migration Matrix'!X85 * ('Out-Mig Pop Extrapolation'!$CH85 / 'Out-Mig Pop Extrapolation'!$CG85)</f>
        <v>0</v>
      </c>
      <c r="Y85" s="202">
        <f>'Python Migration Matrix'!Y85 * ('Out-Mig Pop Extrapolation'!$CH85 / 'Out-Mig Pop Extrapolation'!$CG85)</f>
        <v>0</v>
      </c>
      <c r="Z85" s="202">
        <f>'Python Migration Matrix'!Z85 * ('Out-Mig Pop Extrapolation'!$CH85 / 'Out-Mig Pop Extrapolation'!$CG85)</f>
        <v>0</v>
      </c>
      <c r="AA85" s="202">
        <f>'Python Migration Matrix'!AA85 * ('Out-Mig Pop Extrapolation'!$CH85 / 'Out-Mig Pop Extrapolation'!$CG85)</f>
        <v>0</v>
      </c>
      <c r="AB85" s="202">
        <f>'Python Migration Matrix'!AB85 * ('Out-Mig Pop Extrapolation'!$CH85 / 'Out-Mig Pop Extrapolation'!$CG85)</f>
        <v>0</v>
      </c>
      <c r="AC85" s="202">
        <f>'Python Migration Matrix'!AC85 * ('Out-Mig Pop Extrapolation'!$CH85 / 'Out-Mig Pop Extrapolation'!$CG85)</f>
        <v>0</v>
      </c>
      <c r="AD85" s="202">
        <f>'Python Migration Matrix'!AD85 * ('Out-Mig Pop Extrapolation'!$CH85 / 'Out-Mig Pop Extrapolation'!$CG85)</f>
        <v>0</v>
      </c>
      <c r="AE85" s="202">
        <f>'Python Migration Matrix'!AE85 * ('Out-Mig Pop Extrapolation'!$CH85 / 'Out-Mig Pop Extrapolation'!$CG85)</f>
        <v>0</v>
      </c>
      <c r="AF85" s="202">
        <f>'Python Migration Matrix'!AF85 * ('Out-Mig Pop Extrapolation'!$CH85 / 'Out-Mig Pop Extrapolation'!$CG85)</f>
        <v>0</v>
      </c>
      <c r="AG85" s="202">
        <f>'Python Migration Matrix'!AG85 * ('Out-Mig Pop Extrapolation'!$CH85 / 'Out-Mig Pop Extrapolation'!$CG85)</f>
        <v>0</v>
      </c>
      <c r="AH85" s="202">
        <f>'Python Migration Matrix'!AH85 * ('Out-Mig Pop Extrapolation'!$CH85 / 'Out-Mig Pop Extrapolation'!$CG85)</f>
        <v>0</v>
      </c>
      <c r="AI85" s="202">
        <f>'Python Migration Matrix'!AI85 * ('Out-Mig Pop Extrapolation'!$CH85 / 'Out-Mig Pop Extrapolation'!$CG85)</f>
        <v>0</v>
      </c>
      <c r="AJ85" s="202">
        <f>'Python Migration Matrix'!AJ85 * ('Out-Mig Pop Extrapolation'!$CH85 / 'Out-Mig Pop Extrapolation'!$CG85)</f>
        <v>0</v>
      </c>
      <c r="AK85" s="202">
        <f>'Python Migration Matrix'!AK85 * ('Out-Mig Pop Extrapolation'!$CH85 / 'Out-Mig Pop Extrapolation'!$CG85)</f>
        <v>10.12697919900652</v>
      </c>
      <c r="AL85" s="202">
        <f>'Python Migration Matrix'!AL85 * ('Out-Mig Pop Extrapolation'!$CH85 / 'Out-Mig Pop Extrapolation'!$CG85)</f>
        <v>0</v>
      </c>
      <c r="AM85" s="202">
        <f>'Python Migration Matrix'!AM85 * ('Out-Mig Pop Extrapolation'!$CH85 / 'Out-Mig Pop Extrapolation'!$CG85)</f>
        <v>0</v>
      </c>
      <c r="AN85" s="202">
        <f>'Python Migration Matrix'!AN85 * ('Out-Mig Pop Extrapolation'!$CH85 / 'Out-Mig Pop Extrapolation'!$CG85)</f>
        <v>30.38093759701956</v>
      </c>
      <c r="AO85" s="202">
        <f>'Python Migration Matrix'!AO85 * ('Out-Mig Pop Extrapolation'!$CH85 / 'Out-Mig Pop Extrapolation'!$CG85)</f>
        <v>0</v>
      </c>
      <c r="AP85" s="202">
        <f>'Python Migration Matrix'!AP85 * ('Out-Mig Pop Extrapolation'!$CH85 / 'Out-Mig Pop Extrapolation'!$CG85)</f>
        <v>0</v>
      </c>
      <c r="AQ85" s="202">
        <f>'Python Migration Matrix'!AQ85 * ('Out-Mig Pop Extrapolation'!$CH85 / 'Out-Mig Pop Extrapolation'!$CG85)</f>
        <v>0</v>
      </c>
      <c r="AR85" s="202">
        <f>'Python Migration Matrix'!AR85 * ('Out-Mig Pop Extrapolation'!$CH85 / 'Out-Mig Pop Extrapolation'!$CG85)</f>
        <v>0</v>
      </c>
      <c r="AS85" s="202">
        <f>'Python Migration Matrix'!AS85 * ('Out-Mig Pop Extrapolation'!$CH85 / 'Out-Mig Pop Extrapolation'!$CG85)</f>
        <v>0</v>
      </c>
      <c r="AT85" s="202">
        <f>'Python Migration Matrix'!AT85 * ('Out-Mig Pop Extrapolation'!$CH85 / 'Out-Mig Pop Extrapolation'!$CG85)</f>
        <v>0</v>
      </c>
      <c r="AU85" s="202">
        <f>'Python Migration Matrix'!AU85 * ('Out-Mig Pop Extrapolation'!$CH85 / 'Out-Mig Pop Extrapolation'!$CG85)</f>
        <v>0</v>
      </c>
      <c r="AV85" s="202">
        <f>'Python Migration Matrix'!AV85 * ('Out-Mig Pop Extrapolation'!$CH85 / 'Out-Mig Pop Extrapolation'!$CG85)</f>
        <v>0</v>
      </c>
      <c r="AW85" s="202">
        <f>'Python Migration Matrix'!AW85 * ('Out-Mig Pop Extrapolation'!$CH85 / 'Out-Mig Pop Extrapolation'!$CG85)</f>
        <v>0</v>
      </c>
      <c r="AX85" s="202">
        <f>'Python Migration Matrix'!AX85 * ('Out-Mig Pop Extrapolation'!$CH85 / 'Out-Mig Pop Extrapolation'!$CG85)</f>
        <v>40.50791679602608</v>
      </c>
      <c r="AY85" s="202">
        <f>'Python Migration Matrix'!AY85 * ('Out-Mig Pop Extrapolation'!$CH85 / 'Out-Mig Pop Extrapolation'!$CG85)</f>
        <v>0</v>
      </c>
      <c r="AZ85" s="202">
        <f>'Python Migration Matrix'!AZ85 * ('Out-Mig Pop Extrapolation'!$CH85 / 'Out-Mig Pop Extrapolation'!$CG85)</f>
        <v>0</v>
      </c>
      <c r="BA85" s="202">
        <f>'Python Migration Matrix'!BA85 * ('Out-Mig Pop Extrapolation'!$CH85 / 'Out-Mig Pop Extrapolation'!$CG85)</f>
        <v>0</v>
      </c>
      <c r="BB85" s="202">
        <f>'Python Migration Matrix'!BB85 * ('Out-Mig Pop Extrapolation'!$CH85 / 'Out-Mig Pop Extrapolation'!$CG85)</f>
        <v>0</v>
      </c>
      <c r="BC85" s="202">
        <f>'Python Migration Matrix'!BC85 * ('Out-Mig Pop Extrapolation'!$CH85 / 'Out-Mig Pop Extrapolation'!$CG85)</f>
        <v>0</v>
      </c>
      <c r="BD85" s="202">
        <f>'Python Migration Matrix'!BD85 * ('Out-Mig Pop Extrapolation'!$CH85 / 'Out-Mig Pop Extrapolation'!$CG85)</f>
        <v>20.25395839801304</v>
      </c>
      <c r="BE85" s="202">
        <f>'Python Migration Matrix'!BE85 * ('Out-Mig Pop Extrapolation'!$CH85 / 'Out-Mig Pop Extrapolation'!$CG85)</f>
        <v>0</v>
      </c>
      <c r="BF85" s="202">
        <f>'Python Migration Matrix'!BF85 * ('Out-Mig Pop Extrapolation'!$CH85 / 'Out-Mig Pop Extrapolation'!$CG85)</f>
        <v>0</v>
      </c>
      <c r="BG85" s="202">
        <f>'Python Migration Matrix'!BG85 * ('Out-Mig Pop Extrapolation'!$CH85 / 'Out-Mig Pop Extrapolation'!$CG85)</f>
        <v>0</v>
      </c>
      <c r="BH85" s="202">
        <f>'Python Migration Matrix'!BH85 * ('Out-Mig Pop Extrapolation'!$CH85 / 'Out-Mig Pop Extrapolation'!$CG85)</f>
        <v>0</v>
      </c>
      <c r="BI85" s="202">
        <f>'Python Migration Matrix'!BI85 * ('Out-Mig Pop Extrapolation'!$CH85 / 'Out-Mig Pop Extrapolation'!$CG85)</f>
        <v>0</v>
      </c>
      <c r="BJ85" s="202">
        <f>'Python Migration Matrix'!BJ85 * ('Out-Mig Pop Extrapolation'!$CH85 / 'Out-Mig Pop Extrapolation'!$CG85)</f>
        <v>0</v>
      </c>
      <c r="BK85" s="202">
        <f>'Python Migration Matrix'!BK85 * ('Out-Mig Pop Extrapolation'!$CH85 / 'Out-Mig Pop Extrapolation'!$CG85)</f>
        <v>0</v>
      </c>
      <c r="BL85" s="202">
        <f>'Python Migration Matrix'!BL85 * ('Out-Mig Pop Extrapolation'!$CH85 / 'Out-Mig Pop Extrapolation'!$CG85)</f>
        <v>0</v>
      </c>
      <c r="BM85" s="202">
        <f>'Python Migration Matrix'!BM85 * ('Out-Mig Pop Extrapolation'!$CH85 / 'Out-Mig Pop Extrapolation'!$CG85)</f>
        <v>0</v>
      </c>
      <c r="BN85" s="202">
        <f>'Python Migration Matrix'!BN85 * ('Out-Mig Pop Extrapolation'!$CH85 / 'Out-Mig Pop Extrapolation'!$CG85)</f>
        <v>0</v>
      </c>
      <c r="BO85" s="202">
        <f>'Python Migration Matrix'!BO85 * ('Out-Mig Pop Extrapolation'!$CH85 / 'Out-Mig Pop Extrapolation'!$CG85)</f>
        <v>20.25395839801304</v>
      </c>
      <c r="BP85" s="202">
        <f>'Python Migration Matrix'!BP85 * ('Out-Mig Pop Extrapolation'!$CH85 / 'Out-Mig Pop Extrapolation'!$CG85)</f>
        <v>0</v>
      </c>
      <c r="BQ85" s="202">
        <f>'Python Migration Matrix'!BQ85 * ('Out-Mig Pop Extrapolation'!$CH85 / 'Out-Mig Pop Extrapolation'!$CG85)</f>
        <v>0</v>
      </c>
      <c r="BR85" s="202">
        <f>'Python Migration Matrix'!BR85 * ('Out-Mig Pop Extrapolation'!$CH85 / 'Out-Mig Pop Extrapolation'!$CG85)</f>
        <v>0</v>
      </c>
      <c r="BS85" s="202">
        <f>'Python Migration Matrix'!BS85 * ('Out-Mig Pop Extrapolation'!$CH85 / 'Out-Mig Pop Extrapolation'!$CG85)</f>
        <v>0</v>
      </c>
      <c r="BT85" s="202">
        <f>'Python Migration Matrix'!BT85 * ('Out-Mig Pop Extrapolation'!$CH85 / 'Out-Mig Pop Extrapolation'!$CG85)</f>
        <v>0</v>
      </c>
      <c r="BU85" s="202">
        <f>'Python Migration Matrix'!BU85 * ('Out-Mig Pop Extrapolation'!$CH85 / 'Out-Mig Pop Extrapolation'!$CG85)</f>
        <v>0</v>
      </c>
      <c r="BV85" s="202">
        <f>'Python Migration Matrix'!BV85 * ('Out-Mig Pop Extrapolation'!$CH85 / 'Out-Mig Pop Extrapolation'!$CG85)</f>
        <v>81.015833592052161</v>
      </c>
      <c r="BW85" s="202">
        <f>'Python Migration Matrix'!BW85 * ('Out-Mig Pop Extrapolation'!$CH85 / 'Out-Mig Pop Extrapolation'!$CG85)</f>
        <v>20.25395839801304</v>
      </c>
      <c r="BX85" s="202">
        <f>'Python Migration Matrix'!BX85 * ('Out-Mig Pop Extrapolation'!$CH85 / 'Out-Mig Pop Extrapolation'!$CG85)</f>
        <v>0</v>
      </c>
      <c r="BY85" s="202">
        <f>'Python Migration Matrix'!BY85 * ('Out-Mig Pop Extrapolation'!$CH85 / 'Out-Mig Pop Extrapolation'!$CG85)</f>
        <v>10.12697919900652</v>
      </c>
      <c r="BZ85" s="202">
        <f>'Python Migration Matrix'!BZ85 * ('Out-Mig Pop Extrapolation'!$CH85 / 'Out-Mig Pop Extrapolation'!$CG85)</f>
        <v>0</v>
      </c>
      <c r="CA85" s="202">
        <f>'Python Migration Matrix'!CA85 * ('Out-Mig Pop Extrapolation'!$CH85 / 'Out-Mig Pop Extrapolation'!$CG85)</f>
        <v>0</v>
      </c>
      <c r="CB85" s="202">
        <f>'Python Migration Matrix'!CB85 * ('Out-Mig Pop Extrapolation'!$CH85 / 'Out-Mig Pop Extrapolation'!$CG85)</f>
        <v>0</v>
      </c>
      <c r="CC85" s="202">
        <f>'Python Migration Matrix'!CC85 * ('Out-Mig Pop Extrapolation'!$CH85 / 'Out-Mig Pop Extrapolation'!$CG85)</f>
        <v>0</v>
      </c>
      <c r="CD85" s="202">
        <f>'Python Migration Matrix'!CD85 * ('Out-Mig Pop Extrapolation'!$CH85 / 'Out-Mig Pop Extrapolation'!$CG85)</f>
        <v>0</v>
      </c>
      <c r="CE85" s="202">
        <f>'Python Migration Matrix'!CE85 * ('Out-Mig Pop Extrapolation'!$CH85 / 'Out-Mig Pop Extrapolation'!$CG85)</f>
        <v>0</v>
      </c>
      <c r="CF85" s="202">
        <f>'Python Migration Matrix'!CF85 * ('Out-Mig Pop Extrapolation'!$CH85 / 'Out-Mig Pop Extrapolation'!$CG85)</f>
        <v>0</v>
      </c>
      <c r="CG85" s="213">
        <v>9663</v>
      </c>
      <c r="CH85" s="250">
        <v>97857</v>
      </c>
    </row>
    <row r="86" spans="1:86" ht="15" thickBot="1">
      <c r="A86" s="167" t="s">
        <v>2268</v>
      </c>
      <c r="B86" s="202">
        <f>'Python Migration Matrix'!B86 * ('Out-Mig Pop Extrapolation'!$CH86 / 'Out-Mig Pop Extrapolation'!$CG86)</f>
        <v>0</v>
      </c>
      <c r="C86" s="202">
        <f>'Python Migration Matrix'!C86 * ('Out-Mig Pop Extrapolation'!$CH86 / 'Out-Mig Pop Extrapolation'!$CG86)</f>
        <v>0</v>
      </c>
      <c r="D86" s="202">
        <f>'Python Migration Matrix'!D86 * ('Out-Mig Pop Extrapolation'!$CH86 / 'Out-Mig Pop Extrapolation'!$CG86)</f>
        <v>0</v>
      </c>
      <c r="E86" s="202">
        <f>'Python Migration Matrix'!E86 * ('Out-Mig Pop Extrapolation'!$CH86 / 'Out-Mig Pop Extrapolation'!$CG86)</f>
        <v>0</v>
      </c>
      <c r="F86" s="202">
        <f>'Python Migration Matrix'!F86 * ('Out-Mig Pop Extrapolation'!$CH86 / 'Out-Mig Pop Extrapolation'!$CG86)</f>
        <v>0</v>
      </c>
      <c r="G86" s="202">
        <f>'Python Migration Matrix'!G86 * ('Out-Mig Pop Extrapolation'!$CH86 / 'Out-Mig Pop Extrapolation'!$CG86)</f>
        <v>0</v>
      </c>
      <c r="H86" s="202">
        <f>'Python Migration Matrix'!H86 * ('Out-Mig Pop Extrapolation'!$CH86 / 'Out-Mig Pop Extrapolation'!$CG86)</f>
        <v>0</v>
      </c>
      <c r="I86" s="202">
        <f>'Python Migration Matrix'!I86 * ('Out-Mig Pop Extrapolation'!$CH86 / 'Out-Mig Pop Extrapolation'!$CG86)</f>
        <v>0</v>
      </c>
      <c r="J86" s="202">
        <f>'Python Migration Matrix'!J86 * ('Out-Mig Pop Extrapolation'!$CH86 / 'Out-Mig Pop Extrapolation'!$CG86)</f>
        <v>0</v>
      </c>
      <c r="K86" s="202">
        <f>'Python Migration Matrix'!K86 * ('Out-Mig Pop Extrapolation'!$CH86 / 'Out-Mig Pop Extrapolation'!$CG86)</f>
        <v>0</v>
      </c>
      <c r="L86" s="202">
        <f>'Python Migration Matrix'!L86 * ('Out-Mig Pop Extrapolation'!$CH86 / 'Out-Mig Pop Extrapolation'!$CG86)</f>
        <v>0</v>
      </c>
      <c r="M86" s="202">
        <f>'Python Migration Matrix'!M86 * ('Out-Mig Pop Extrapolation'!$CH86 / 'Out-Mig Pop Extrapolation'!$CG86)</f>
        <v>0</v>
      </c>
      <c r="N86" s="202">
        <f>'Python Migration Matrix'!N86 * ('Out-Mig Pop Extrapolation'!$CH86 / 'Out-Mig Pop Extrapolation'!$CG86)</f>
        <v>0</v>
      </c>
      <c r="O86" s="202">
        <f>'Python Migration Matrix'!O86 * ('Out-Mig Pop Extrapolation'!$CH86 / 'Out-Mig Pop Extrapolation'!$CG86)</f>
        <v>0</v>
      </c>
      <c r="P86" s="202">
        <f>'Python Migration Matrix'!P86 * ('Out-Mig Pop Extrapolation'!$CH86 / 'Out-Mig Pop Extrapolation'!$CG86)</f>
        <v>0</v>
      </c>
      <c r="Q86" s="202">
        <f>'Python Migration Matrix'!Q86 * ('Out-Mig Pop Extrapolation'!$CH86 / 'Out-Mig Pop Extrapolation'!$CG86)</f>
        <v>0</v>
      </c>
      <c r="R86" s="202">
        <f>'Python Migration Matrix'!R86 * ('Out-Mig Pop Extrapolation'!$CH86 / 'Out-Mig Pop Extrapolation'!$CG86)</f>
        <v>0</v>
      </c>
      <c r="S86" s="202">
        <f>'Python Migration Matrix'!S86 * ('Out-Mig Pop Extrapolation'!$CH86 / 'Out-Mig Pop Extrapolation'!$CG86)</f>
        <v>0</v>
      </c>
      <c r="T86" s="202">
        <f>'Python Migration Matrix'!T86 * ('Out-Mig Pop Extrapolation'!$CH86 / 'Out-Mig Pop Extrapolation'!$CG86)</f>
        <v>0</v>
      </c>
      <c r="U86" s="202">
        <f>'Python Migration Matrix'!U86 * ('Out-Mig Pop Extrapolation'!$CH86 / 'Out-Mig Pop Extrapolation'!$CG86)</f>
        <v>10.288688673531194</v>
      </c>
      <c r="V86" s="202">
        <f>'Python Migration Matrix'!V86 * ('Out-Mig Pop Extrapolation'!$CH86 / 'Out-Mig Pop Extrapolation'!$CG86)</f>
        <v>0</v>
      </c>
      <c r="W86" s="202">
        <f>'Python Migration Matrix'!W86 * ('Out-Mig Pop Extrapolation'!$CH86 / 'Out-Mig Pop Extrapolation'!$CG86)</f>
        <v>0</v>
      </c>
      <c r="X86" s="202">
        <f>'Python Migration Matrix'!X86 * ('Out-Mig Pop Extrapolation'!$CH86 / 'Out-Mig Pop Extrapolation'!$CG86)</f>
        <v>0</v>
      </c>
      <c r="Y86" s="202">
        <f>'Python Migration Matrix'!Y86 * ('Out-Mig Pop Extrapolation'!$CH86 / 'Out-Mig Pop Extrapolation'!$CG86)</f>
        <v>30.866066020593582</v>
      </c>
      <c r="Z86" s="202">
        <f>'Python Migration Matrix'!Z86 * ('Out-Mig Pop Extrapolation'!$CH86 / 'Out-Mig Pop Extrapolation'!$CG86)</f>
        <v>0</v>
      </c>
      <c r="AA86" s="202">
        <f>'Python Migration Matrix'!AA86 * ('Out-Mig Pop Extrapolation'!$CH86 / 'Out-Mig Pop Extrapolation'!$CG86)</f>
        <v>0</v>
      </c>
      <c r="AB86" s="202">
        <f>'Python Migration Matrix'!AB86 * ('Out-Mig Pop Extrapolation'!$CH86 / 'Out-Mig Pop Extrapolation'!$CG86)</f>
        <v>0</v>
      </c>
      <c r="AC86" s="202">
        <f>'Python Migration Matrix'!AC86 * ('Out-Mig Pop Extrapolation'!$CH86 / 'Out-Mig Pop Extrapolation'!$CG86)</f>
        <v>0</v>
      </c>
      <c r="AD86" s="202">
        <f>'Python Migration Matrix'!AD86 * ('Out-Mig Pop Extrapolation'!$CH86 / 'Out-Mig Pop Extrapolation'!$CG86)</f>
        <v>0</v>
      </c>
      <c r="AE86" s="202">
        <f>'Python Migration Matrix'!AE86 * ('Out-Mig Pop Extrapolation'!$CH86 / 'Out-Mig Pop Extrapolation'!$CG86)</f>
        <v>0</v>
      </c>
      <c r="AF86" s="202">
        <f>'Python Migration Matrix'!AF86 * ('Out-Mig Pop Extrapolation'!$CH86 / 'Out-Mig Pop Extrapolation'!$CG86)</f>
        <v>0</v>
      </c>
      <c r="AG86" s="202">
        <f>'Python Migration Matrix'!AG86 * ('Out-Mig Pop Extrapolation'!$CH86 / 'Out-Mig Pop Extrapolation'!$CG86)</f>
        <v>0</v>
      </c>
      <c r="AH86" s="202">
        <f>'Python Migration Matrix'!AH86 * ('Out-Mig Pop Extrapolation'!$CH86 / 'Out-Mig Pop Extrapolation'!$CG86)</f>
        <v>0</v>
      </c>
      <c r="AI86" s="202">
        <f>'Python Migration Matrix'!AI86 * ('Out-Mig Pop Extrapolation'!$CH86 / 'Out-Mig Pop Extrapolation'!$CG86)</f>
        <v>41.154754694124776</v>
      </c>
      <c r="AJ86" s="202">
        <f>'Python Migration Matrix'!AJ86 * ('Out-Mig Pop Extrapolation'!$CH86 / 'Out-Mig Pop Extrapolation'!$CG86)</f>
        <v>0</v>
      </c>
      <c r="AK86" s="202">
        <f>'Python Migration Matrix'!AK86 * ('Out-Mig Pop Extrapolation'!$CH86 / 'Out-Mig Pop Extrapolation'!$CG86)</f>
        <v>20.577377347062388</v>
      </c>
      <c r="AL86" s="202">
        <f>'Python Migration Matrix'!AL86 * ('Out-Mig Pop Extrapolation'!$CH86 / 'Out-Mig Pop Extrapolation'!$CG86)</f>
        <v>10.288688673531194</v>
      </c>
      <c r="AM86" s="202">
        <f>'Python Migration Matrix'!AM86 * ('Out-Mig Pop Extrapolation'!$CH86 / 'Out-Mig Pop Extrapolation'!$CG86)</f>
        <v>1070.0236220472441</v>
      </c>
      <c r="AN86" s="202">
        <f>'Python Migration Matrix'!AN86 * ('Out-Mig Pop Extrapolation'!$CH86 / 'Out-Mig Pop Extrapolation'!$CG86)</f>
        <v>144.04164142943671</v>
      </c>
      <c r="AO86" s="202">
        <f>'Python Migration Matrix'!AO86 * ('Out-Mig Pop Extrapolation'!$CH86 / 'Out-Mig Pop Extrapolation'!$CG86)</f>
        <v>0</v>
      </c>
      <c r="AP86" s="202">
        <f>'Python Migration Matrix'!AP86 * ('Out-Mig Pop Extrapolation'!$CH86 / 'Out-Mig Pop Extrapolation'!$CG86)</f>
        <v>0</v>
      </c>
      <c r="AQ86" s="202">
        <f>'Python Migration Matrix'!AQ86 * ('Out-Mig Pop Extrapolation'!$CH86 / 'Out-Mig Pop Extrapolation'!$CG86)</f>
        <v>0</v>
      </c>
      <c r="AR86" s="202">
        <f>'Python Migration Matrix'!AR86 * ('Out-Mig Pop Extrapolation'!$CH86 / 'Out-Mig Pop Extrapolation'!$CG86)</f>
        <v>0</v>
      </c>
      <c r="AS86" s="202">
        <f>'Python Migration Matrix'!AS86 * ('Out-Mig Pop Extrapolation'!$CH86 / 'Out-Mig Pop Extrapolation'!$CG86)</f>
        <v>0</v>
      </c>
      <c r="AT86" s="202">
        <f>'Python Migration Matrix'!AT86 * ('Out-Mig Pop Extrapolation'!$CH86 / 'Out-Mig Pop Extrapolation'!$CG86)</f>
        <v>0</v>
      </c>
      <c r="AU86" s="202">
        <f>'Python Migration Matrix'!AU86 * ('Out-Mig Pop Extrapolation'!$CH86 / 'Out-Mig Pop Extrapolation'!$CG86)</f>
        <v>0</v>
      </c>
      <c r="AV86" s="202">
        <f>'Python Migration Matrix'!AV86 * ('Out-Mig Pop Extrapolation'!$CH86 / 'Out-Mig Pop Extrapolation'!$CG86)</f>
        <v>174.9077074500303</v>
      </c>
      <c r="AW86" s="202">
        <f>'Python Migration Matrix'!AW86 * ('Out-Mig Pop Extrapolation'!$CH86 / 'Out-Mig Pop Extrapolation'!$CG86)</f>
        <v>20.577377347062388</v>
      </c>
      <c r="AX86" s="202">
        <f>'Python Migration Matrix'!AX86 * ('Out-Mig Pop Extrapolation'!$CH86 / 'Out-Mig Pop Extrapolation'!$CG86)</f>
        <v>0</v>
      </c>
      <c r="AY86" s="202">
        <f>'Python Migration Matrix'!AY86 * ('Out-Mig Pop Extrapolation'!$CH86 / 'Out-Mig Pop Extrapolation'!$CG86)</f>
        <v>0</v>
      </c>
      <c r="AZ86" s="202">
        <f>'Python Migration Matrix'!AZ86 * ('Out-Mig Pop Extrapolation'!$CH86 / 'Out-Mig Pop Extrapolation'!$CG86)</f>
        <v>0</v>
      </c>
      <c r="BA86" s="202">
        <f>'Python Migration Matrix'!BA86 * ('Out-Mig Pop Extrapolation'!$CH86 / 'Out-Mig Pop Extrapolation'!$CG86)</f>
        <v>0</v>
      </c>
      <c r="BB86" s="202">
        <f>'Python Migration Matrix'!BB86 * ('Out-Mig Pop Extrapolation'!$CH86 / 'Out-Mig Pop Extrapolation'!$CG86)</f>
        <v>0</v>
      </c>
      <c r="BC86" s="202">
        <f>'Python Migration Matrix'!BC86 * ('Out-Mig Pop Extrapolation'!$CH86 / 'Out-Mig Pop Extrapolation'!$CG86)</f>
        <v>0</v>
      </c>
      <c r="BD86" s="202">
        <f>'Python Migration Matrix'!BD86 * ('Out-Mig Pop Extrapolation'!$CH86 / 'Out-Mig Pop Extrapolation'!$CG86)</f>
        <v>20.577377347062388</v>
      </c>
      <c r="BE86" s="202">
        <f>'Python Migration Matrix'!BE86 * ('Out-Mig Pop Extrapolation'!$CH86 / 'Out-Mig Pop Extrapolation'!$CG86)</f>
        <v>0</v>
      </c>
      <c r="BF86" s="202">
        <f>'Python Migration Matrix'!BF86 * ('Out-Mig Pop Extrapolation'!$CH86 / 'Out-Mig Pop Extrapolation'!$CG86)</f>
        <v>0</v>
      </c>
      <c r="BG86" s="202">
        <f>'Python Migration Matrix'!BG86 * ('Out-Mig Pop Extrapolation'!$CH86 / 'Out-Mig Pop Extrapolation'!$CG86)</f>
        <v>0</v>
      </c>
      <c r="BH86" s="202">
        <f>'Python Migration Matrix'!BH86 * ('Out-Mig Pop Extrapolation'!$CH86 / 'Out-Mig Pop Extrapolation'!$CG86)</f>
        <v>0</v>
      </c>
      <c r="BI86" s="202">
        <f>'Python Migration Matrix'!BI86 * ('Out-Mig Pop Extrapolation'!$CH86 / 'Out-Mig Pop Extrapolation'!$CG86)</f>
        <v>0</v>
      </c>
      <c r="BJ86" s="202">
        <f>'Python Migration Matrix'!BJ86 * ('Out-Mig Pop Extrapolation'!$CH86 / 'Out-Mig Pop Extrapolation'!$CG86)</f>
        <v>82.309509388249552</v>
      </c>
      <c r="BK86" s="202">
        <f>'Python Migration Matrix'!BK86 * ('Out-Mig Pop Extrapolation'!$CH86 / 'Out-Mig Pop Extrapolation'!$CG86)</f>
        <v>0</v>
      </c>
      <c r="BL86" s="202">
        <f>'Python Migration Matrix'!BL86 * ('Out-Mig Pop Extrapolation'!$CH86 / 'Out-Mig Pop Extrapolation'!$CG86)</f>
        <v>30.866066020593582</v>
      </c>
      <c r="BM86" s="202">
        <f>'Python Migration Matrix'!BM86 * ('Out-Mig Pop Extrapolation'!$CH86 / 'Out-Mig Pop Extrapolation'!$CG86)</f>
        <v>0</v>
      </c>
      <c r="BN86" s="202">
        <f>'Python Migration Matrix'!BN86 * ('Out-Mig Pop Extrapolation'!$CH86 / 'Out-Mig Pop Extrapolation'!$CG86)</f>
        <v>41.154754694124776</v>
      </c>
      <c r="BO86" s="202">
        <f>'Python Migration Matrix'!BO86 * ('Out-Mig Pop Extrapolation'!$CH86 / 'Out-Mig Pop Extrapolation'!$CG86)</f>
        <v>0</v>
      </c>
      <c r="BP86" s="202">
        <f>'Python Migration Matrix'!BP86 * ('Out-Mig Pop Extrapolation'!$CH86 / 'Out-Mig Pop Extrapolation'!$CG86)</f>
        <v>0</v>
      </c>
      <c r="BQ86" s="202">
        <f>'Python Migration Matrix'!BQ86 * ('Out-Mig Pop Extrapolation'!$CH86 / 'Out-Mig Pop Extrapolation'!$CG86)</f>
        <v>0</v>
      </c>
      <c r="BR86" s="202">
        <f>'Python Migration Matrix'!BR86 * ('Out-Mig Pop Extrapolation'!$CH86 / 'Out-Mig Pop Extrapolation'!$CG86)</f>
        <v>0</v>
      </c>
      <c r="BS86" s="202">
        <f>'Python Migration Matrix'!BS86 * ('Out-Mig Pop Extrapolation'!$CH86 / 'Out-Mig Pop Extrapolation'!$CG86)</f>
        <v>0</v>
      </c>
      <c r="BT86" s="202">
        <f>'Python Migration Matrix'!BT86 * ('Out-Mig Pop Extrapolation'!$CH86 / 'Out-Mig Pop Extrapolation'!$CG86)</f>
        <v>0</v>
      </c>
      <c r="BU86" s="202">
        <f>'Python Migration Matrix'!BU86 * ('Out-Mig Pop Extrapolation'!$CH86 / 'Out-Mig Pop Extrapolation'!$CG86)</f>
        <v>0</v>
      </c>
      <c r="BV86" s="202">
        <f>'Python Migration Matrix'!BV86 * ('Out-Mig Pop Extrapolation'!$CH86 / 'Out-Mig Pop Extrapolation'!$CG86)</f>
        <v>72.020820714718354</v>
      </c>
      <c r="BW86" s="202">
        <f>'Python Migration Matrix'!BW86 * ('Out-Mig Pop Extrapolation'!$CH86 / 'Out-Mig Pop Extrapolation'!$CG86)</f>
        <v>0</v>
      </c>
      <c r="BX86" s="202">
        <f>'Python Migration Matrix'!BX86 * ('Out-Mig Pop Extrapolation'!$CH86 / 'Out-Mig Pop Extrapolation'!$CG86)</f>
        <v>0</v>
      </c>
      <c r="BY86" s="202">
        <f>'Python Migration Matrix'!BY86 * ('Out-Mig Pop Extrapolation'!$CH86 / 'Out-Mig Pop Extrapolation'!$CG86)</f>
        <v>0</v>
      </c>
      <c r="BZ86" s="202">
        <f>'Python Migration Matrix'!BZ86 * ('Out-Mig Pop Extrapolation'!$CH86 / 'Out-Mig Pop Extrapolation'!$CG86)</f>
        <v>0</v>
      </c>
      <c r="CA86" s="202">
        <f>'Python Migration Matrix'!CA86 * ('Out-Mig Pop Extrapolation'!$CH86 / 'Out-Mig Pop Extrapolation'!$CG86)</f>
        <v>0</v>
      </c>
      <c r="CB86" s="202">
        <f>'Python Migration Matrix'!CB86 * ('Out-Mig Pop Extrapolation'!$CH86 / 'Out-Mig Pop Extrapolation'!$CG86)</f>
        <v>0</v>
      </c>
      <c r="CC86" s="202">
        <f>'Python Migration Matrix'!CC86 * ('Out-Mig Pop Extrapolation'!$CH86 / 'Out-Mig Pop Extrapolation'!$CG86)</f>
        <v>0</v>
      </c>
      <c r="CD86" s="202">
        <f>'Python Migration Matrix'!CD86 * ('Out-Mig Pop Extrapolation'!$CH86 / 'Out-Mig Pop Extrapolation'!$CG86)</f>
        <v>0</v>
      </c>
      <c r="CE86" s="202">
        <f>'Python Migration Matrix'!CE86 * ('Out-Mig Pop Extrapolation'!$CH86 / 'Out-Mig Pop Extrapolation'!$CG86)</f>
        <v>0</v>
      </c>
      <c r="CF86" s="202">
        <f>'Python Migration Matrix'!CF86 * ('Out-Mig Pop Extrapolation'!$CH86 / 'Out-Mig Pop Extrapolation'!$CG86)</f>
        <v>2438.4192156268928</v>
      </c>
      <c r="CG86" s="214">
        <v>26416</v>
      </c>
      <c r="CH86" s="250">
        <v>271786</v>
      </c>
    </row>
    <row r="87" spans="1:86" ht="46.2" customHeight="1">
      <c r="A87" s="230" t="s">
        <v>2367</v>
      </c>
      <c r="B87" s="231">
        <f t="shared" ref="B87:AG87" si="0">SUM(B2:B86)</f>
        <v>6341.6240662451237</v>
      </c>
      <c r="C87" s="231">
        <f t="shared" si="0"/>
        <v>18491.782794136296</v>
      </c>
      <c r="D87" s="231">
        <f t="shared" si="0"/>
        <v>20521.495732535266</v>
      </c>
      <c r="E87" s="231">
        <f t="shared" si="0"/>
        <v>9154.3988941759617</v>
      </c>
      <c r="F87" s="231">
        <f t="shared" si="0"/>
        <v>28680.988035957424</v>
      </c>
      <c r="G87" s="231">
        <f t="shared" si="0"/>
        <v>10154.017280951261</v>
      </c>
      <c r="H87" s="231">
        <f t="shared" si="0"/>
        <v>18496.121888960275</v>
      </c>
      <c r="I87" s="231">
        <f t="shared" si="0"/>
        <v>15045.356106737574</v>
      </c>
      <c r="J87" s="231">
        <f t="shared" si="0"/>
        <v>920.18421597122085</v>
      </c>
      <c r="K87" s="231">
        <f t="shared" si="0"/>
        <v>48690.85880030819</v>
      </c>
      <c r="L87" s="231">
        <f t="shared" si="0"/>
        <v>25611.285601282161</v>
      </c>
      <c r="M87" s="231">
        <f t="shared" si="0"/>
        <v>34678.448532147137</v>
      </c>
      <c r="N87" s="231">
        <f t="shared" si="0"/>
        <v>41299.158089751363</v>
      </c>
      <c r="O87" s="231">
        <f t="shared" si="0"/>
        <v>81072.759736747917</v>
      </c>
      <c r="P87" s="231">
        <f t="shared" si="0"/>
        <v>23768.160023196451</v>
      </c>
      <c r="Q87" s="231">
        <f t="shared" si="0"/>
        <v>13404.209035109487</v>
      </c>
      <c r="R87" s="231">
        <f t="shared" si="0"/>
        <v>44714.760963526795</v>
      </c>
      <c r="S87" s="231">
        <f t="shared" si="0"/>
        <v>2004.3101163821307</v>
      </c>
      <c r="T87" s="231">
        <f t="shared" si="0"/>
        <v>12747.914200495316</v>
      </c>
      <c r="U87" s="231">
        <f t="shared" si="0"/>
        <v>5564.7730244104496</v>
      </c>
      <c r="V87" s="231">
        <f t="shared" si="0"/>
        <v>112324.91548214493</v>
      </c>
      <c r="W87" s="231">
        <f t="shared" si="0"/>
        <v>122548.82507851691</v>
      </c>
      <c r="X87" s="231">
        <f t="shared" si="0"/>
        <v>29727.210274434186</v>
      </c>
      <c r="Y87" s="231">
        <f t="shared" si="0"/>
        <v>54289.992481256129</v>
      </c>
      <c r="Z87" s="231">
        <f t="shared" si="0"/>
        <v>14576.97693309289</v>
      </c>
      <c r="AA87" s="231">
        <f t="shared" si="0"/>
        <v>7361.7487835501115</v>
      </c>
      <c r="AB87" s="231">
        <f t="shared" si="0"/>
        <v>4568.9976702426284</v>
      </c>
      <c r="AC87" s="231">
        <f t="shared" si="0"/>
        <v>8743.9441742440231</v>
      </c>
      <c r="AD87" s="231">
        <f t="shared" si="0"/>
        <v>11732.957075991766</v>
      </c>
      <c r="AE87" s="231">
        <f t="shared" si="0"/>
        <v>49335.057482638797</v>
      </c>
      <c r="AF87" s="231">
        <f t="shared" si="0"/>
        <v>27736.18412817812</v>
      </c>
      <c r="AG87" s="231">
        <f t="shared" si="0"/>
        <v>4534.6089017317727</v>
      </c>
      <c r="AH87" s="231">
        <f t="shared" ref="AH87:BM87" si="1">SUM(AH2:AH86)</f>
        <v>14875.094615658769</v>
      </c>
      <c r="AI87" s="231">
        <f t="shared" si="1"/>
        <v>80442.372453399847</v>
      </c>
      <c r="AJ87" s="231">
        <f t="shared" si="1"/>
        <v>20237.209771194939</v>
      </c>
      <c r="AK87" s="231">
        <f t="shared" si="1"/>
        <v>11818.450022399713</v>
      </c>
      <c r="AL87" s="231">
        <f t="shared" si="1"/>
        <v>56341.523665290624</v>
      </c>
      <c r="AM87" s="231">
        <f t="shared" si="1"/>
        <v>12286.251908191747</v>
      </c>
      <c r="AN87" s="231">
        <f t="shared" si="1"/>
        <v>132725.84361563312</v>
      </c>
      <c r="AO87" s="231">
        <f t="shared" si="1"/>
        <v>5141.2772045867277</v>
      </c>
      <c r="AP87" s="231">
        <f t="shared" si="1"/>
        <v>18418.647722266378</v>
      </c>
      <c r="AQ87" s="231">
        <f t="shared" si="1"/>
        <v>14572.34881801512</v>
      </c>
      <c r="AR87" s="231">
        <f t="shared" si="1"/>
        <v>36465.546679136482</v>
      </c>
      <c r="AS87" s="231">
        <f t="shared" si="1"/>
        <v>3723.6187404542084</v>
      </c>
      <c r="AT87" s="231">
        <f t="shared" si="1"/>
        <v>57047.879088909882</v>
      </c>
      <c r="AU87" s="231">
        <f t="shared" si="1"/>
        <v>31677.557608899639</v>
      </c>
      <c r="AV87" s="231">
        <f t="shared" si="1"/>
        <v>27979.06607330211</v>
      </c>
      <c r="AW87" s="231">
        <f t="shared" si="1"/>
        <v>6595.1937629519598</v>
      </c>
      <c r="AX87" s="231">
        <f t="shared" si="1"/>
        <v>37476.022152959624</v>
      </c>
      <c r="AY87" s="231">
        <f t="shared" si="1"/>
        <v>8949.7892253200953</v>
      </c>
      <c r="AZ87" s="231">
        <f t="shared" si="1"/>
        <v>8549.7297333387196</v>
      </c>
      <c r="BA87" s="231">
        <f t="shared" si="1"/>
        <v>17143.69250484743</v>
      </c>
      <c r="BB87" s="231">
        <f t="shared" si="1"/>
        <v>22390.247975214392</v>
      </c>
      <c r="BC87" s="231">
        <f t="shared" si="1"/>
        <v>54329.304841196383</v>
      </c>
      <c r="BD87" s="231">
        <f t="shared" si="1"/>
        <v>55393.32136164447</v>
      </c>
      <c r="BE87" s="231">
        <f t="shared" si="1"/>
        <v>56325.875426620922</v>
      </c>
      <c r="BF87" s="231">
        <f t="shared" si="1"/>
        <v>2966.4275781812448</v>
      </c>
      <c r="BG87" s="231">
        <f t="shared" si="1"/>
        <v>69920.538469155974</v>
      </c>
      <c r="BH87" s="231">
        <f t="shared" si="1"/>
        <v>6987.6440800829268</v>
      </c>
      <c r="BI87" s="231">
        <f t="shared" si="1"/>
        <v>19153.030653841884</v>
      </c>
      <c r="BJ87" s="231">
        <f t="shared" si="1"/>
        <v>2309.4551479735678</v>
      </c>
      <c r="BK87" s="231">
        <f t="shared" si="1"/>
        <v>14550.413713012136</v>
      </c>
      <c r="BL87" s="231">
        <f t="shared" si="1"/>
        <v>30198.040042309131</v>
      </c>
      <c r="BM87" s="231">
        <f t="shared" si="1"/>
        <v>6348.5072655877111</v>
      </c>
      <c r="BN87" s="231">
        <f t="shared" ref="BN87:CF87" si="2">SUM(BN2:BN86)</f>
        <v>12994.596994847874</v>
      </c>
      <c r="BO87" s="231">
        <f t="shared" si="2"/>
        <v>3204.384937645033</v>
      </c>
      <c r="BP87" s="231">
        <f t="shared" si="2"/>
        <v>13900.781225817658</v>
      </c>
      <c r="BQ87" s="231">
        <f t="shared" si="2"/>
        <v>17047.594293182257</v>
      </c>
      <c r="BR87" s="231">
        <f t="shared" si="2"/>
        <v>21625.058068446677</v>
      </c>
      <c r="BS87" s="231">
        <f t="shared" si="2"/>
        <v>1917.5003621228336</v>
      </c>
      <c r="BT87" s="231">
        <f t="shared" si="2"/>
        <v>19476.464244128303</v>
      </c>
      <c r="BU87" s="231">
        <f t="shared" si="2"/>
        <v>22262.794671509226</v>
      </c>
      <c r="BV87" s="231">
        <f t="shared" si="2"/>
        <v>52823.302414560654</v>
      </c>
      <c r="BW87" s="231">
        <f t="shared" si="2"/>
        <v>210652.31895821806</v>
      </c>
      <c r="BX87" s="231">
        <f t="shared" si="2"/>
        <v>103612.65079279653</v>
      </c>
      <c r="BY87" s="231">
        <f t="shared" si="2"/>
        <v>175551.12338256364</v>
      </c>
      <c r="BZ87" s="231">
        <f t="shared" si="2"/>
        <v>4088.5173459355997</v>
      </c>
      <c r="CA87" s="231">
        <f t="shared" si="2"/>
        <v>2651.7236004928727</v>
      </c>
      <c r="CB87" s="231">
        <f t="shared" si="2"/>
        <v>2264.2599617641658</v>
      </c>
      <c r="CC87" s="231">
        <f t="shared" si="2"/>
        <v>9218.4063075667527</v>
      </c>
      <c r="CD87" s="231">
        <f t="shared" si="2"/>
        <v>1096.3868241346431</v>
      </c>
      <c r="CE87" s="231">
        <f t="shared" si="2"/>
        <v>16866.161747905062</v>
      </c>
      <c r="CF87" s="231">
        <f t="shared" si="2"/>
        <v>112836.71988173696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9EF0E-3E91-4B4D-997F-720D502EBC8A}">
  <dimension ref="A1:K102"/>
  <sheetViews>
    <sheetView topLeftCell="A35" workbookViewId="0">
      <pane xSplit="1" topLeftCell="F1" activePane="topRight" state="frozen"/>
      <selection pane="topRight" activeCell="G51" sqref="G51"/>
    </sheetView>
  </sheetViews>
  <sheetFormatPr defaultRowHeight="30" customHeight="1"/>
  <cols>
    <col min="1" max="1" width="34.44140625" style="98" customWidth="1"/>
    <col min="2" max="2" width="14.109375" style="98" customWidth="1"/>
    <col min="3" max="3" width="16.5546875" style="98" customWidth="1"/>
    <col min="4" max="4" width="21.77734375" style="98" customWidth="1"/>
    <col min="5" max="5" width="19.5546875" style="98" customWidth="1"/>
    <col min="6" max="7" width="19.21875" style="98" customWidth="1"/>
    <col min="8" max="8" width="26.33203125" style="98" customWidth="1"/>
    <col min="9" max="9" width="19.88671875" style="98" customWidth="1"/>
    <col min="10" max="10" width="21.44140625" style="233" customWidth="1"/>
    <col min="11" max="11" width="10.5546875" bestFit="1" customWidth="1"/>
    <col min="12" max="16384" width="8.88671875" style="98"/>
  </cols>
  <sheetData>
    <row r="1" spans="1:11" s="195" customFormat="1" ht="47.4" customHeight="1">
      <c r="A1" s="196" t="s">
        <v>2415</v>
      </c>
      <c r="B1" s="196" t="s">
        <v>2416</v>
      </c>
      <c r="C1" s="196" t="s">
        <v>2417</v>
      </c>
      <c r="D1" s="196" t="s">
        <v>2420</v>
      </c>
      <c r="E1" s="196" t="s">
        <v>2421</v>
      </c>
      <c r="F1" s="196" t="s">
        <v>2422</v>
      </c>
      <c r="G1" s="238" t="s">
        <v>2424</v>
      </c>
      <c r="H1" s="196" t="s">
        <v>2423</v>
      </c>
      <c r="I1" s="234" t="s">
        <v>2418</v>
      </c>
      <c r="J1" s="234" t="s">
        <v>2365</v>
      </c>
      <c r="K1" s="238" t="s">
        <v>2424</v>
      </c>
    </row>
    <row r="2" spans="1:11" ht="14.4" customHeight="1">
      <c r="A2" s="197" t="s">
        <v>2182</v>
      </c>
      <c r="B2" s="205">
        <v>24443</v>
      </c>
      <c r="C2" s="198">
        <v>234733</v>
      </c>
      <c r="D2" s="207">
        <f>'Python Migration Matrix'!CK2</f>
        <v>541</v>
      </c>
      <c r="E2" s="204">
        <f t="shared" ref="E2" si="0">(C2 /B2) * D2</f>
        <v>5195.3750767090778</v>
      </c>
      <c r="F2" s="192">
        <f>'Out-Mig Pop Extrapolation'!B87</f>
        <v>6341.6240662451237</v>
      </c>
      <c r="G2" s="239">
        <f>F2/C2</f>
        <v>2.7016329473253116E-2</v>
      </c>
      <c r="H2" s="207">
        <f t="shared" ref="H2" si="1">E2 - F2</f>
        <v>-1146.2489895360459</v>
      </c>
      <c r="I2" s="23" t="s">
        <v>247</v>
      </c>
      <c r="J2" s="232">
        <f t="shared" ref="J2:J7" si="2">H2</f>
        <v>-1146.2489895360459</v>
      </c>
      <c r="K2" s="240">
        <f t="shared" ref="K2:K7" si="3">G2</f>
        <v>2.7016329473253116E-2</v>
      </c>
    </row>
    <row r="3" spans="1:11" ht="14.4" customHeight="1">
      <c r="A3" s="193" t="s">
        <v>2183</v>
      </c>
      <c r="B3" s="206">
        <v>63961</v>
      </c>
      <c r="C3" s="207">
        <v>642196</v>
      </c>
      <c r="D3" s="207">
        <f>'Python Migration Matrix'!CK3</f>
        <v>2259</v>
      </c>
      <c r="E3" s="204">
        <f t="shared" ref="E3:E34" si="4">(C3 /B3) * D3</f>
        <v>22681.333375025406</v>
      </c>
      <c r="F3" s="192">
        <f>'Out-Mig Pop Extrapolation'!C87</f>
        <v>18491.782794136296</v>
      </c>
      <c r="G3" s="239">
        <f t="shared" ref="G3:G66" si="5">F3/C3</f>
        <v>2.8794609113317889E-2</v>
      </c>
      <c r="H3" s="207">
        <f t="shared" ref="H3:H34" si="6">E3 - F3</f>
        <v>4189.5505808891103</v>
      </c>
      <c r="I3" s="23" t="s">
        <v>2401</v>
      </c>
      <c r="J3" s="232">
        <f t="shared" si="2"/>
        <v>4189.5505808891103</v>
      </c>
      <c r="K3" s="240">
        <f t="shared" si="3"/>
        <v>2.8794609113317889E-2</v>
      </c>
    </row>
    <row r="4" spans="1:11" ht="14.4" customHeight="1">
      <c r="A4" s="193" t="s">
        <v>2184</v>
      </c>
      <c r="B4" s="206">
        <v>64430</v>
      </c>
      <c r="C4" s="209">
        <v>656418</v>
      </c>
      <c r="D4" s="207">
        <f>'Python Migration Matrix'!CK4</f>
        <v>2436</v>
      </c>
      <c r="E4" s="204">
        <f t="shared" si="4"/>
        <v>24818.163091727456</v>
      </c>
      <c r="F4" s="192">
        <f>'Out-Mig Pop Extrapolation'!D87</f>
        <v>20521.495732535266</v>
      </c>
      <c r="G4" s="239">
        <f t="shared" si="5"/>
        <v>3.1262847351131849E-2</v>
      </c>
      <c r="H4" s="207">
        <f t="shared" si="6"/>
        <v>4296.6673591921899</v>
      </c>
      <c r="I4" s="23" t="s">
        <v>2402</v>
      </c>
      <c r="J4" s="232">
        <f t="shared" si="2"/>
        <v>4296.6673591921899</v>
      </c>
      <c r="K4" s="240">
        <f t="shared" si="3"/>
        <v>3.1262847351131849E-2</v>
      </c>
    </row>
    <row r="5" spans="1:11" ht="14.4" customHeight="1">
      <c r="A5" s="193" t="s">
        <v>2185</v>
      </c>
      <c r="B5" s="206">
        <v>53772</v>
      </c>
      <c r="C5" s="209">
        <v>535725</v>
      </c>
      <c r="D5" s="207">
        <f>'Python Migration Matrix'!CK5</f>
        <v>1104</v>
      </c>
      <c r="E5" s="204">
        <f t="shared" si="4"/>
        <v>10999.040392769472</v>
      </c>
      <c r="F5" s="192">
        <f>'Out-Mig Pop Extrapolation'!E87</f>
        <v>9154.3988941759617</v>
      </c>
      <c r="G5" s="239">
        <f t="shared" si="5"/>
        <v>1.7087869511738227E-2</v>
      </c>
      <c r="H5" s="207">
        <f t="shared" si="6"/>
        <v>1844.6414985935098</v>
      </c>
      <c r="I5" s="23" t="s">
        <v>263</v>
      </c>
      <c r="J5" s="232">
        <f t="shared" si="2"/>
        <v>1844.6414985935098</v>
      </c>
      <c r="K5" s="240">
        <f t="shared" si="3"/>
        <v>1.7087869511738227E-2</v>
      </c>
    </row>
    <row r="6" spans="1:11" ht="14.4" customHeight="1">
      <c r="A6" s="193" t="s">
        <v>2186</v>
      </c>
      <c r="B6" s="206">
        <v>121700</v>
      </c>
      <c r="C6" s="209">
        <v>1233432</v>
      </c>
      <c r="D6" s="207">
        <f>'Python Migration Matrix'!CK6</f>
        <v>2695</v>
      </c>
      <c r="E6" s="204">
        <f t="shared" si="4"/>
        <v>27313.880361544783</v>
      </c>
      <c r="F6" s="192">
        <f>'Out-Mig Pop Extrapolation'!F87</f>
        <v>28680.988035957424</v>
      </c>
      <c r="G6" s="239">
        <f t="shared" si="5"/>
        <v>2.3252994924695826E-2</v>
      </c>
      <c r="H6" s="207">
        <f t="shared" si="6"/>
        <v>-1367.1076744126403</v>
      </c>
      <c r="I6" s="23" t="s">
        <v>267</v>
      </c>
      <c r="J6" s="232">
        <f t="shared" si="2"/>
        <v>-1367.1076744126403</v>
      </c>
      <c r="K6" s="240">
        <f t="shared" si="3"/>
        <v>2.3252994924695826E-2</v>
      </c>
    </row>
    <row r="7" spans="1:11" ht="14.4" customHeight="1">
      <c r="A7" s="193" t="s">
        <v>2187</v>
      </c>
      <c r="B7" s="206">
        <v>54855</v>
      </c>
      <c r="C7" s="209">
        <v>546031</v>
      </c>
      <c r="D7" s="207">
        <f>'Python Migration Matrix'!CK7</f>
        <v>1152</v>
      </c>
      <c r="E7" s="204">
        <f t="shared" si="4"/>
        <v>11467.098933552092</v>
      </c>
      <c r="F7" s="192">
        <f>'Out-Mig Pop Extrapolation'!G87</f>
        <v>10154.017280951261</v>
      </c>
      <c r="G7" s="239">
        <f t="shared" si="5"/>
        <v>1.8596045427734433E-2</v>
      </c>
      <c r="H7" s="207">
        <f t="shared" si="6"/>
        <v>1313.0816526008311</v>
      </c>
      <c r="I7" s="23" t="s">
        <v>271</v>
      </c>
      <c r="J7" s="232">
        <f t="shared" si="2"/>
        <v>1313.0816526008311</v>
      </c>
      <c r="K7" s="240">
        <f t="shared" si="3"/>
        <v>1.8596045427734433E-2</v>
      </c>
    </row>
    <row r="8" spans="1:11" ht="14.4" customHeight="1">
      <c r="A8" s="193" t="s">
        <v>2188</v>
      </c>
      <c r="B8" s="206">
        <v>68617</v>
      </c>
      <c r="C8" s="209">
        <v>687482</v>
      </c>
      <c r="D8" s="205">
        <f>'Python Migration Matrix'!CK9</f>
        <v>1980</v>
      </c>
      <c r="E8" s="204">
        <f t="shared" si="4"/>
        <v>19837.858839646149</v>
      </c>
      <c r="F8" s="192">
        <f>'Out-Mig Pop Extrapolation'!I87</f>
        <v>15045.356106737574</v>
      </c>
      <c r="G8" s="239">
        <f t="shared" si="5"/>
        <v>2.1884727319024459E-2</v>
      </c>
      <c r="H8" s="207">
        <f t="shared" si="6"/>
        <v>4792.5027329085751</v>
      </c>
      <c r="I8" s="23" t="s">
        <v>545</v>
      </c>
      <c r="J8" s="232">
        <f>H70</f>
        <v>702.55512292681942</v>
      </c>
      <c r="K8" s="240">
        <f>G70</f>
        <v>9.7338934633211683E-3</v>
      </c>
    </row>
    <row r="9" spans="1:11" ht="14.4" customHeight="1">
      <c r="A9" s="193" t="s">
        <v>2189</v>
      </c>
      <c r="B9" s="206">
        <v>236230</v>
      </c>
      <c r="C9" s="207">
        <v>2377395</v>
      </c>
      <c r="D9" s="205">
        <f>'Python Migration Matrix'!CK10</f>
        <v>5924</v>
      </c>
      <c r="E9" s="204">
        <f t="shared" si="4"/>
        <v>59618.541167506242</v>
      </c>
      <c r="F9" s="192">
        <f>'Out-Mig Pop Extrapolation'!K87</f>
        <v>48690.85880030819</v>
      </c>
      <c r="G9" s="239">
        <f t="shared" si="5"/>
        <v>2.0480761001141243E-2</v>
      </c>
      <c r="H9" s="207">
        <f t="shared" si="6"/>
        <v>10927.682367198053</v>
      </c>
      <c r="I9" s="23" t="s">
        <v>532</v>
      </c>
      <c r="J9" s="232">
        <f>H66</f>
        <v>3312.346051612561</v>
      </c>
      <c r="K9" s="240">
        <f>G66</f>
        <v>2.0317330387836983E-2</v>
      </c>
    </row>
    <row r="10" spans="1:11" ht="14.4" customHeight="1">
      <c r="A10" s="193" t="s">
        <v>2190</v>
      </c>
      <c r="B10" s="206">
        <v>72573</v>
      </c>
      <c r="C10" s="207">
        <v>722620</v>
      </c>
      <c r="D10" s="205">
        <f>'Python Migration Matrix'!CK11</f>
        <v>3769</v>
      </c>
      <c r="E10" s="204">
        <f t="shared" si="4"/>
        <v>37528.485524919735</v>
      </c>
      <c r="F10" s="192">
        <f>'Out-Mig Pop Extrapolation'!L87</f>
        <v>25611.285601282161</v>
      </c>
      <c r="G10" s="239">
        <f t="shared" si="5"/>
        <v>3.5442259557280677E-2</v>
      </c>
      <c r="H10" s="207">
        <f t="shared" si="6"/>
        <v>11917.199923637574</v>
      </c>
      <c r="I10" s="235" t="s">
        <v>275</v>
      </c>
      <c r="J10" s="237">
        <f>H72</f>
        <v>-1884.0748182273092</v>
      </c>
      <c r="K10" s="241">
        <f>G72</f>
        <v>4.728301337484956E-2</v>
      </c>
    </row>
    <row r="11" spans="1:11" ht="14.4" customHeight="1">
      <c r="A11" s="193" t="s">
        <v>2191</v>
      </c>
      <c r="B11" s="206">
        <v>128949</v>
      </c>
      <c r="C11" s="209">
        <v>1255128</v>
      </c>
      <c r="D11" s="205">
        <f>'Python Migration Matrix'!CK12</f>
        <v>4464</v>
      </c>
      <c r="E11" s="204">
        <f t="shared" si="4"/>
        <v>43450.444687434567</v>
      </c>
      <c r="F11" s="192">
        <f>'Out-Mig Pop Extrapolation'!M87</f>
        <v>34678.448532147137</v>
      </c>
      <c r="G11" s="239">
        <f t="shared" si="5"/>
        <v>2.7629411926231535E-2</v>
      </c>
      <c r="H11" s="207">
        <f t="shared" si="6"/>
        <v>8771.9961552874302</v>
      </c>
      <c r="I11" s="23" t="s">
        <v>280</v>
      </c>
      <c r="J11" s="207">
        <f>H8</f>
        <v>4792.5027329085751</v>
      </c>
      <c r="K11" s="242">
        <f>G8</f>
        <v>2.1884727319024459E-2</v>
      </c>
    </row>
    <row r="12" spans="1:11" ht="14.4" customHeight="1">
      <c r="A12" s="193" t="s">
        <v>2192</v>
      </c>
      <c r="B12" s="206">
        <v>129198</v>
      </c>
      <c r="C12" s="209">
        <v>1299192</v>
      </c>
      <c r="D12" s="205">
        <f>'Python Migration Matrix'!CK13</f>
        <v>3816</v>
      </c>
      <c r="E12" s="204">
        <f t="shared" si="4"/>
        <v>38373.014071425256</v>
      </c>
      <c r="F12" s="192">
        <f>'Out-Mig Pop Extrapolation'!N87</f>
        <v>41299.158089751363</v>
      </c>
      <c r="G12" s="239">
        <f t="shared" si="5"/>
        <v>3.1788340822412206E-2</v>
      </c>
      <c r="H12" s="207">
        <f t="shared" si="6"/>
        <v>-2926.1440183261075</v>
      </c>
      <c r="I12" s="235" t="s">
        <v>284</v>
      </c>
      <c r="J12" s="237">
        <f>H73</f>
        <v>-3772.0444530641544</v>
      </c>
      <c r="K12" s="241">
        <f>G73</f>
        <v>2.1630315171207823E-2</v>
      </c>
    </row>
    <row r="13" spans="1:11" ht="14.4" customHeight="1">
      <c r="A13" s="193" t="s">
        <v>2193</v>
      </c>
      <c r="B13" s="206">
        <v>294513</v>
      </c>
      <c r="C13" s="209">
        <v>2924433</v>
      </c>
      <c r="D13" s="205">
        <f>'Python Migration Matrix'!CK14</f>
        <v>15495</v>
      </c>
      <c r="E13" s="204">
        <f t="shared" si="4"/>
        <v>153861.08367033035</v>
      </c>
      <c r="F13" s="192">
        <f>'Out-Mig Pop Extrapolation'!O87</f>
        <v>81072.759736747917</v>
      </c>
      <c r="G13" s="239">
        <f t="shared" si="5"/>
        <v>2.7722556726978501E-2</v>
      </c>
      <c r="H13" s="207">
        <f t="shared" si="6"/>
        <v>72788.323933582433</v>
      </c>
      <c r="I13" s="23" t="s">
        <v>288</v>
      </c>
      <c r="J13" s="232">
        <f>H9</f>
        <v>10927.682367198053</v>
      </c>
      <c r="K13" s="240">
        <f>G9</f>
        <v>2.0480761001141243E-2</v>
      </c>
    </row>
    <row r="14" spans="1:11" ht="14.4" customHeight="1">
      <c r="A14" s="193" t="s">
        <v>2194</v>
      </c>
      <c r="B14" s="206">
        <v>53546</v>
      </c>
      <c r="C14" s="209">
        <v>542915</v>
      </c>
      <c r="D14" s="205">
        <f>'Python Migration Matrix'!CK16</f>
        <v>1504</v>
      </c>
      <c r="E14" s="204">
        <f t="shared" si="4"/>
        <v>15249.396033317149</v>
      </c>
      <c r="F14" s="192">
        <f>'Out-Mig Pop Extrapolation'!Q87</f>
        <v>13404.209035109487</v>
      </c>
      <c r="G14" s="239">
        <f t="shared" si="5"/>
        <v>2.4689332648958836E-2</v>
      </c>
      <c r="H14" s="207">
        <f t="shared" si="6"/>
        <v>1845.1869982076623</v>
      </c>
      <c r="I14" s="23" t="s">
        <v>292</v>
      </c>
      <c r="J14" s="232">
        <f>H10</f>
        <v>11917.199923637574</v>
      </c>
      <c r="K14" s="240">
        <f>G10</f>
        <v>3.5442259557280677E-2</v>
      </c>
    </row>
    <row r="15" spans="1:11" ht="14.4" customHeight="1">
      <c r="A15" s="193" t="s">
        <v>2195</v>
      </c>
      <c r="B15" s="206">
        <v>179900</v>
      </c>
      <c r="C15" s="209">
        <v>1822371</v>
      </c>
      <c r="D15" s="205">
        <f>'Python Migration Matrix'!CK17</f>
        <v>4469</v>
      </c>
      <c r="E15" s="204">
        <f t="shared" si="4"/>
        <v>45270.572534741521</v>
      </c>
      <c r="F15" s="192">
        <f>'Out-Mig Pop Extrapolation'!R87</f>
        <v>44714.760963526795</v>
      </c>
      <c r="G15" s="239">
        <f t="shared" si="5"/>
        <v>2.4536585011244578E-2</v>
      </c>
      <c r="H15" s="207">
        <f t="shared" si="6"/>
        <v>555.81157121472643</v>
      </c>
      <c r="I15" s="23" t="s">
        <v>536</v>
      </c>
      <c r="J15" s="232">
        <f>H67</f>
        <v>5207.6314787242754</v>
      </c>
      <c r="K15" s="240">
        <f>G67</f>
        <v>1.6392950052502922E-2</v>
      </c>
    </row>
    <row r="16" spans="1:11" ht="14.4" customHeight="1">
      <c r="A16" s="193" t="s">
        <v>2196</v>
      </c>
      <c r="B16" s="206">
        <v>8365</v>
      </c>
      <c r="C16" s="209">
        <v>83807</v>
      </c>
      <c r="D16" s="205">
        <f>'Python Migration Matrix'!CK18</f>
        <v>277</v>
      </c>
      <c r="E16" s="204">
        <f t="shared" si="4"/>
        <v>2775.1989240884641</v>
      </c>
      <c r="F16" s="192">
        <f>'Out-Mig Pop Extrapolation'!S87</f>
        <v>2004.3101163821307</v>
      </c>
      <c r="G16" s="239">
        <f t="shared" si="5"/>
        <v>2.3915784079875557E-2</v>
      </c>
      <c r="H16" s="207">
        <f t="shared" si="6"/>
        <v>770.88880770633341</v>
      </c>
      <c r="I16" s="23" t="s">
        <v>296</v>
      </c>
      <c r="J16" s="232">
        <f>H11</f>
        <v>8771.9961552874302</v>
      </c>
      <c r="K16" s="240">
        <f>G11</f>
        <v>2.7629411926231535E-2</v>
      </c>
    </row>
    <row r="17" spans="1:11" ht="14.4" customHeight="1">
      <c r="A17" s="193" t="s">
        <v>2197</v>
      </c>
      <c r="B17" s="206">
        <v>72475</v>
      </c>
      <c r="C17" s="209">
        <v>719685</v>
      </c>
      <c r="D17" s="205">
        <f>'Python Migration Matrix'!CK19</f>
        <v>1016</v>
      </c>
      <c r="E17" s="204">
        <f t="shared" si="4"/>
        <v>10088.995653673681</v>
      </c>
      <c r="F17" s="192">
        <f>'Out-Mig Pop Extrapolation'!T87</f>
        <v>12747.914200495316</v>
      </c>
      <c r="G17" s="239">
        <f t="shared" si="5"/>
        <v>1.7713185908411758E-2</v>
      </c>
      <c r="H17" s="207">
        <f t="shared" si="6"/>
        <v>-2658.9185468216347</v>
      </c>
      <c r="I17" s="23" t="s">
        <v>300</v>
      </c>
      <c r="J17" s="232">
        <f>H12</f>
        <v>-2926.1440183261075</v>
      </c>
      <c r="K17" s="240">
        <f>G12</f>
        <v>3.1788340822412206E-2</v>
      </c>
    </row>
    <row r="18" spans="1:11" ht="14.4" customHeight="1">
      <c r="A18" s="193" t="s">
        <v>2198</v>
      </c>
      <c r="B18" s="206">
        <v>24639</v>
      </c>
      <c r="C18" s="209">
        <v>246300</v>
      </c>
      <c r="D18" s="205">
        <f>'Python Migration Matrix'!CK20</f>
        <v>960</v>
      </c>
      <c r="E18" s="204">
        <f t="shared" si="4"/>
        <v>9596.4933641787411</v>
      </c>
      <c r="F18" s="192">
        <f>'Out-Mig Pop Extrapolation'!U87</f>
        <v>5564.7730244104496</v>
      </c>
      <c r="G18" s="239">
        <f t="shared" si="5"/>
        <v>2.2593475535568206E-2</v>
      </c>
      <c r="H18" s="207">
        <f t="shared" si="6"/>
        <v>4031.7203397682915</v>
      </c>
      <c r="I18" s="23" t="s">
        <v>270</v>
      </c>
      <c r="J18" s="232">
        <f>H13</f>
        <v>72788.323933582433</v>
      </c>
      <c r="K18" s="240">
        <f>G13</f>
        <v>2.7722556726978501E-2</v>
      </c>
    </row>
    <row r="19" spans="1:11" ht="14.4" customHeight="1">
      <c r="A19" s="193" t="s">
        <v>2199</v>
      </c>
      <c r="B19" s="206">
        <v>305744</v>
      </c>
      <c r="C19" s="209">
        <v>3090691</v>
      </c>
      <c r="D19" s="205">
        <f>'Python Migration Matrix'!CK21</f>
        <v>21551</v>
      </c>
      <c r="E19" s="204">
        <f t="shared" si="4"/>
        <v>217853.76570267935</v>
      </c>
      <c r="F19" s="192">
        <f>'Out-Mig Pop Extrapolation'!V87</f>
        <v>112324.91548214493</v>
      </c>
      <c r="G19" s="239">
        <f t="shared" si="5"/>
        <v>3.6342978150240492E-2</v>
      </c>
      <c r="H19" s="207">
        <f t="shared" si="6"/>
        <v>105528.85022053441</v>
      </c>
      <c r="I19" s="235" t="s">
        <v>311</v>
      </c>
      <c r="J19" s="237">
        <f>H73</f>
        <v>-3772.0444530641544</v>
      </c>
      <c r="K19" s="241">
        <f>G73</f>
        <v>2.1630315171207823E-2</v>
      </c>
    </row>
    <row r="20" spans="1:11" ht="14.4" customHeight="1">
      <c r="A20" s="193" t="s">
        <v>2200</v>
      </c>
      <c r="B20" s="206">
        <v>418085</v>
      </c>
      <c r="C20" s="207">
        <v>4167320</v>
      </c>
      <c r="D20" s="205">
        <f>'Python Migration Matrix'!CK22</f>
        <v>13144</v>
      </c>
      <c r="E20" s="204">
        <f t="shared" si="4"/>
        <v>131014.63597115419</v>
      </c>
      <c r="F20" s="192">
        <f>'Out-Mig Pop Extrapolation'!W87</f>
        <v>122548.82507851691</v>
      </c>
      <c r="G20" s="239">
        <f t="shared" si="5"/>
        <v>2.9407106984468894E-2</v>
      </c>
      <c r="H20" s="207">
        <f t="shared" si="6"/>
        <v>8465.8108926372806</v>
      </c>
      <c r="I20" s="23" t="s">
        <v>319</v>
      </c>
      <c r="J20" s="232">
        <f t="shared" ref="J20:J26" si="7">H14</f>
        <v>1845.1869982076623</v>
      </c>
      <c r="K20" s="240">
        <f t="shared" ref="K20:K26" si="8">G14</f>
        <v>2.4689332648958836E-2</v>
      </c>
    </row>
    <row r="21" spans="1:11" ht="14.4" customHeight="1">
      <c r="A21" s="193" t="s">
        <v>2201</v>
      </c>
      <c r="B21" s="206">
        <v>97984</v>
      </c>
      <c r="C21" s="209">
        <v>945764</v>
      </c>
      <c r="D21" s="205">
        <f>'Python Migration Matrix'!CK23</f>
        <v>3959</v>
      </c>
      <c r="E21" s="204">
        <f t="shared" si="4"/>
        <v>38213.174354996736</v>
      </c>
      <c r="F21" s="192">
        <f>'Out-Mig Pop Extrapolation'!X87</f>
        <v>29727.210274434186</v>
      </c>
      <c r="G21" s="239">
        <f t="shared" si="5"/>
        <v>3.1431953716185207E-2</v>
      </c>
      <c r="H21" s="207">
        <f t="shared" si="6"/>
        <v>8485.9640805625495</v>
      </c>
      <c r="I21" s="23" t="s">
        <v>323</v>
      </c>
      <c r="J21" s="232">
        <f t="shared" si="7"/>
        <v>555.81157121472643</v>
      </c>
      <c r="K21" s="240">
        <f t="shared" si="8"/>
        <v>2.4536585011244578E-2</v>
      </c>
    </row>
    <row r="22" spans="1:11" ht="14.4" customHeight="1">
      <c r="A22" s="193" t="s">
        <v>2202</v>
      </c>
      <c r="B22" s="206">
        <v>228423</v>
      </c>
      <c r="C22" s="207">
        <v>2024206</v>
      </c>
      <c r="D22" s="205">
        <f>'Python Migration Matrix'!CK24</f>
        <v>6344</v>
      </c>
      <c r="E22" s="204">
        <f t="shared" si="4"/>
        <v>56218.344317341071</v>
      </c>
      <c r="F22" s="192">
        <f>'Out-Mig Pop Extrapolation'!Y87</f>
        <v>54289.992481256129</v>
      </c>
      <c r="G22" s="239">
        <f t="shared" si="5"/>
        <v>2.682038907169336E-2</v>
      </c>
      <c r="H22" s="207">
        <f t="shared" si="6"/>
        <v>1928.3518360849412</v>
      </c>
      <c r="I22" s="23" t="s">
        <v>326</v>
      </c>
      <c r="J22" s="232">
        <f t="shared" si="7"/>
        <v>770.88880770633341</v>
      </c>
      <c r="K22" s="240">
        <f t="shared" si="8"/>
        <v>2.3915784079875557E-2</v>
      </c>
    </row>
    <row r="23" spans="1:11" ht="14.4" customHeight="1">
      <c r="A23" s="193" t="s">
        <v>2203</v>
      </c>
      <c r="B23" s="206">
        <v>51096</v>
      </c>
      <c r="C23" s="209">
        <v>517618</v>
      </c>
      <c r="D23" s="205">
        <f>'Python Migration Matrix'!CK25</f>
        <v>899</v>
      </c>
      <c r="E23" s="204">
        <f t="shared" si="4"/>
        <v>9107.1430640363233</v>
      </c>
      <c r="F23" s="192">
        <f>'Out-Mig Pop Extrapolation'!Z87</f>
        <v>14576.97693309289</v>
      </c>
      <c r="G23" s="239">
        <f t="shared" si="5"/>
        <v>2.8161649967916282E-2</v>
      </c>
      <c r="H23" s="207">
        <f t="shared" si="6"/>
        <v>-5469.833869056567</v>
      </c>
      <c r="I23" s="23" t="s">
        <v>329</v>
      </c>
      <c r="J23" s="232">
        <f t="shared" si="7"/>
        <v>-2658.9185468216347</v>
      </c>
      <c r="K23" s="240">
        <f t="shared" si="8"/>
        <v>1.7713185908411758E-2</v>
      </c>
    </row>
    <row r="24" spans="1:11" ht="14.4" customHeight="1">
      <c r="A24" s="193" t="s">
        <v>2204</v>
      </c>
      <c r="B24" s="206">
        <v>42983</v>
      </c>
      <c r="C24" s="209">
        <v>428877</v>
      </c>
      <c r="D24" s="205">
        <f>'Python Migration Matrix'!CK26</f>
        <v>1008</v>
      </c>
      <c r="E24" s="204">
        <f t="shared" si="4"/>
        <v>10057.651071353792</v>
      </c>
      <c r="F24" s="192">
        <f>'Out-Mig Pop Extrapolation'!AA87</f>
        <v>7361.7487835501115</v>
      </c>
      <c r="G24" s="239">
        <f t="shared" si="5"/>
        <v>1.7165175058466906E-2</v>
      </c>
      <c r="H24" s="207">
        <f t="shared" si="6"/>
        <v>2695.9022878036803</v>
      </c>
      <c r="I24" s="23" t="s">
        <v>332</v>
      </c>
      <c r="J24" s="232">
        <f t="shared" si="7"/>
        <v>4031.7203397682915</v>
      </c>
      <c r="K24" s="240">
        <f t="shared" si="8"/>
        <v>2.2593475535568206E-2</v>
      </c>
    </row>
    <row r="25" spans="1:11" ht="14.4" customHeight="1">
      <c r="A25" s="193" t="s">
        <v>2205</v>
      </c>
      <c r="B25" s="206">
        <v>18620</v>
      </c>
      <c r="C25" s="209">
        <v>191078</v>
      </c>
      <c r="D25" s="205">
        <f>'Python Migration Matrix'!CK27</f>
        <v>318</v>
      </c>
      <c r="E25" s="204">
        <f t="shared" si="4"/>
        <v>3263.3084854994627</v>
      </c>
      <c r="F25" s="192">
        <f>'Out-Mig Pop Extrapolation'!AB87</f>
        <v>4568.9976702426284</v>
      </c>
      <c r="G25" s="239">
        <f t="shared" si="5"/>
        <v>2.3911688788047961E-2</v>
      </c>
      <c r="H25" s="207">
        <f t="shared" si="6"/>
        <v>-1305.6891847431657</v>
      </c>
      <c r="I25" s="23" t="s">
        <v>335</v>
      </c>
      <c r="J25" s="232">
        <f t="shared" si="7"/>
        <v>105528.85022053441</v>
      </c>
      <c r="K25" s="240">
        <f t="shared" si="8"/>
        <v>3.6342978150240492E-2</v>
      </c>
    </row>
    <row r="26" spans="1:11" ht="14.4" customHeight="1">
      <c r="A26" s="193" t="s">
        <v>2206</v>
      </c>
      <c r="B26" s="206">
        <v>58270</v>
      </c>
      <c r="C26" s="209">
        <v>568017</v>
      </c>
      <c r="D26" s="205">
        <f>'Python Migration Matrix'!CK28</f>
        <v>953</v>
      </c>
      <c r="E26" s="204">
        <f t="shared" si="4"/>
        <v>9289.8610090955881</v>
      </c>
      <c r="F26" s="192">
        <f>'Out-Mig Pop Extrapolation'!AC87</f>
        <v>8743.9441742440231</v>
      </c>
      <c r="G26" s="239">
        <f t="shared" si="5"/>
        <v>1.539380718225691E-2</v>
      </c>
      <c r="H26" s="207">
        <f t="shared" si="6"/>
        <v>545.916834851565</v>
      </c>
      <c r="I26" s="23" t="s">
        <v>339</v>
      </c>
      <c r="J26" s="232">
        <f t="shared" si="7"/>
        <v>8465.8108926372806</v>
      </c>
      <c r="K26" s="240">
        <f t="shared" si="8"/>
        <v>2.9407106984468894E-2</v>
      </c>
    </row>
    <row r="27" spans="1:11" ht="14.4" customHeight="1">
      <c r="A27" s="193" t="s">
        <v>2207</v>
      </c>
      <c r="B27" s="206">
        <v>66638</v>
      </c>
      <c r="C27" s="209">
        <v>658587</v>
      </c>
      <c r="D27" s="205">
        <f>'Python Migration Matrix'!CK29</f>
        <v>1221</v>
      </c>
      <c r="E27" s="204">
        <f t="shared" si="4"/>
        <v>12067.209805216242</v>
      </c>
      <c r="F27" s="192">
        <f>'Out-Mig Pop Extrapolation'!AD87</f>
        <v>11732.957075991766</v>
      </c>
      <c r="G27" s="239">
        <f t="shared" si="5"/>
        <v>1.7815348732956718E-2</v>
      </c>
      <c r="H27" s="207">
        <f t="shared" si="6"/>
        <v>334.25272922447584</v>
      </c>
      <c r="I27" s="235" t="s">
        <v>2403</v>
      </c>
      <c r="J27" s="237">
        <f>H72</f>
        <v>-1884.0748182273092</v>
      </c>
      <c r="K27" s="241">
        <f>G72</f>
        <v>4.728301337484956E-2</v>
      </c>
    </row>
    <row r="28" spans="1:11" ht="14.4" customHeight="1">
      <c r="A28" s="193" t="s">
        <v>2208</v>
      </c>
      <c r="B28" s="206">
        <v>230621</v>
      </c>
      <c r="C28" s="207">
        <v>2128397</v>
      </c>
      <c r="D28" s="205">
        <f>'Python Migration Matrix'!CK30</f>
        <v>4681</v>
      </c>
      <c r="E28" s="204">
        <f t="shared" si="4"/>
        <v>43200.863568365414</v>
      </c>
      <c r="F28" s="192">
        <f>'Out-Mig Pop Extrapolation'!AE87</f>
        <v>49335.057482638797</v>
      </c>
      <c r="G28" s="239">
        <f t="shared" si="5"/>
        <v>2.3179443253602969E-2</v>
      </c>
      <c r="H28" s="207">
        <f t="shared" si="6"/>
        <v>-6134.1939142733827</v>
      </c>
      <c r="I28" s="23" t="s">
        <v>548</v>
      </c>
      <c r="J28" s="232">
        <f>H71</f>
        <v>7403.7861752973477</v>
      </c>
      <c r="K28" s="240">
        <f>G71</f>
        <v>2.4543487289495795E-2</v>
      </c>
    </row>
    <row r="29" spans="1:11" ht="14.4" customHeight="1">
      <c r="A29" s="193" t="s">
        <v>2209</v>
      </c>
      <c r="B29" s="206">
        <v>148579</v>
      </c>
      <c r="C29" s="209">
        <v>1489645</v>
      </c>
      <c r="D29" s="205">
        <f>'Python Migration Matrix'!CK31</f>
        <v>2180</v>
      </c>
      <c r="E29" s="204">
        <f t="shared" si="4"/>
        <v>21856.561829060636</v>
      </c>
      <c r="F29" s="192">
        <f>'Out-Mig Pop Extrapolation'!AF87</f>
        <v>27736.18412817812</v>
      </c>
      <c r="G29" s="239">
        <f t="shared" si="5"/>
        <v>1.8619324824490479E-2</v>
      </c>
      <c r="H29" s="207">
        <f t="shared" si="6"/>
        <v>-5879.6222991174836</v>
      </c>
      <c r="I29" s="235" t="s">
        <v>2404</v>
      </c>
      <c r="J29" s="237">
        <f>H74</f>
        <v>-79088.084202405065</v>
      </c>
      <c r="K29" s="241">
        <f>G74</f>
        <v>3.7538170120192282E-2</v>
      </c>
    </row>
    <row r="30" spans="1:11" ht="14.4" customHeight="1">
      <c r="A30" s="193" t="s">
        <v>2210</v>
      </c>
      <c r="B30" s="206">
        <v>19879</v>
      </c>
      <c r="C30" s="209">
        <v>201613</v>
      </c>
      <c r="D30" s="205">
        <f>'Python Migration Matrix'!CK32</f>
        <v>260</v>
      </c>
      <c r="E30" s="204">
        <f t="shared" si="4"/>
        <v>2636.9223804014287</v>
      </c>
      <c r="F30" s="192">
        <f>'Out-Mig Pop Extrapolation'!AG87</f>
        <v>4534.6089017317727</v>
      </c>
      <c r="G30" s="239">
        <f t="shared" si="5"/>
        <v>2.2491649356597903E-2</v>
      </c>
      <c r="H30" s="207">
        <f t="shared" si="6"/>
        <v>-1897.686521330344</v>
      </c>
      <c r="I30" s="235" t="s">
        <v>1349</v>
      </c>
      <c r="J30" s="237">
        <f>H74</f>
        <v>-79088.084202405065</v>
      </c>
      <c r="K30" s="241">
        <f>G74</f>
        <v>3.7538170120192282E-2</v>
      </c>
    </row>
    <row r="31" spans="1:11" ht="14.4" customHeight="1">
      <c r="A31" s="193" t="s">
        <v>2211</v>
      </c>
      <c r="B31" s="206">
        <v>74198</v>
      </c>
      <c r="C31" s="209">
        <v>741906</v>
      </c>
      <c r="D31" s="205">
        <f>'Python Migration Matrix'!CK33</f>
        <v>1657</v>
      </c>
      <c r="E31" s="204">
        <f t="shared" si="4"/>
        <v>16568.347421763392</v>
      </c>
      <c r="F31" s="192">
        <f>'Out-Mig Pop Extrapolation'!AH87</f>
        <v>14875.094615658769</v>
      </c>
      <c r="G31" s="239">
        <f t="shared" si="5"/>
        <v>2.0049837332032319E-2</v>
      </c>
      <c r="H31" s="207">
        <f t="shared" si="6"/>
        <v>1693.2528061046232</v>
      </c>
      <c r="I31" s="23" t="s">
        <v>2405</v>
      </c>
      <c r="J31" s="232">
        <f>H21</f>
        <v>8485.9640805625495</v>
      </c>
      <c r="K31" s="240">
        <f>G21</f>
        <v>3.1431953716185207E-2</v>
      </c>
    </row>
    <row r="32" spans="1:11" ht="14.4" customHeight="1">
      <c r="A32" s="193" t="s">
        <v>2212</v>
      </c>
      <c r="B32" s="206">
        <v>265045</v>
      </c>
      <c r="C32" s="209">
        <v>2669847</v>
      </c>
      <c r="D32" s="205">
        <f>'Python Migration Matrix'!CK34</f>
        <v>15777</v>
      </c>
      <c r="E32" s="204">
        <f t="shared" si="4"/>
        <v>158924.62079646852</v>
      </c>
      <c r="F32" s="192">
        <f>'Out-Mig Pop Extrapolation'!AI87</f>
        <v>80442.372453399847</v>
      </c>
      <c r="G32" s="239">
        <f t="shared" si="5"/>
        <v>3.0129955931332338E-2</v>
      </c>
      <c r="H32" s="207">
        <f t="shared" si="6"/>
        <v>78482.24834306867</v>
      </c>
      <c r="I32" s="23" t="s">
        <v>347</v>
      </c>
      <c r="J32" s="232">
        <f>H22</f>
        <v>1928.3518360849412</v>
      </c>
      <c r="K32" s="240">
        <f>G22</f>
        <v>2.682038907169336E-2</v>
      </c>
    </row>
    <row r="33" spans="1:11" ht="14.4" customHeight="1">
      <c r="A33" s="193" t="s">
        <v>2213</v>
      </c>
      <c r="B33" s="206">
        <v>91607</v>
      </c>
      <c r="C33" s="209">
        <v>607917</v>
      </c>
      <c r="D33" s="205">
        <f>'Python Migration Matrix'!CK35</f>
        <v>1665</v>
      </c>
      <c r="E33" s="204">
        <f t="shared" si="4"/>
        <v>11049.175335945944</v>
      </c>
      <c r="F33" s="192">
        <f>'Out-Mig Pop Extrapolation'!AJ87</f>
        <v>20237.209771194939</v>
      </c>
      <c r="G33" s="239">
        <f t="shared" si="5"/>
        <v>3.3289428937165667E-2</v>
      </c>
      <c r="H33" s="207">
        <f t="shared" si="6"/>
        <v>-9188.0344352489956</v>
      </c>
      <c r="I33" s="23" t="s">
        <v>2406</v>
      </c>
      <c r="J33" s="232">
        <f>H22</f>
        <v>1928.3518360849412</v>
      </c>
      <c r="K33" s="240">
        <f>G22</f>
        <v>2.682038907169336E-2</v>
      </c>
    </row>
    <row r="34" spans="1:11" ht="14.4" customHeight="1">
      <c r="A34" s="193" t="s">
        <v>2214</v>
      </c>
      <c r="B34" s="206">
        <v>177031</v>
      </c>
      <c r="C34" s="207">
        <v>1789158</v>
      </c>
      <c r="D34" s="205">
        <f>'Python Migration Matrix'!CK37</f>
        <v>5352</v>
      </c>
      <c r="E34" s="204">
        <f t="shared" si="4"/>
        <v>54089.812609091059</v>
      </c>
      <c r="F34" s="192">
        <f>'Out-Mig Pop Extrapolation'!AL87</f>
        <v>56341.523665290624</v>
      </c>
      <c r="G34" s="239">
        <f t="shared" si="5"/>
        <v>3.149052440605616E-2</v>
      </c>
      <c r="H34" s="207">
        <f t="shared" si="6"/>
        <v>-2251.7110561995651</v>
      </c>
      <c r="I34" s="23" t="s">
        <v>351</v>
      </c>
      <c r="J34" s="232">
        <f>H23</f>
        <v>-5469.833869056567</v>
      </c>
      <c r="K34" s="240">
        <f>G23</f>
        <v>2.8161649967916282E-2</v>
      </c>
    </row>
    <row r="35" spans="1:11" ht="14.4" customHeight="1">
      <c r="A35" s="193" t="s">
        <v>2216</v>
      </c>
      <c r="B35" s="206">
        <v>22676</v>
      </c>
      <c r="C35" s="209">
        <v>227828</v>
      </c>
      <c r="D35" s="229">
        <f>'Python Migration Matrix'!CK40</f>
        <v>651</v>
      </c>
      <c r="E35" s="204">
        <f t="shared" ref="E35:E66" si="9">(C35 /B35) * D35</f>
        <v>6540.6609631328274</v>
      </c>
      <c r="F35" s="192">
        <f>'Out-Mig Pop Extrapolation'!AO87</f>
        <v>5141.2772045867277</v>
      </c>
      <c r="G35" s="239">
        <f t="shared" si="5"/>
        <v>2.2566485263386098E-2</v>
      </c>
      <c r="H35" s="207">
        <f t="shared" ref="H35:H66" si="10">E35 - F35</f>
        <v>1399.3837585460997</v>
      </c>
      <c r="I35" s="235" t="s">
        <v>2407</v>
      </c>
      <c r="J35" s="237">
        <f>H76</f>
        <v>-1862.6997924895459</v>
      </c>
      <c r="K35" s="241">
        <f>G76</f>
        <v>2.4413419295032164E-2</v>
      </c>
    </row>
    <row r="36" spans="1:11" ht="14.4" customHeight="1">
      <c r="A36" s="193" t="s">
        <v>2217</v>
      </c>
      <c r="B36" s="206">
        <v>82752</v>
      </c>
      <c r="C36" s="209">
        <v>834650</v>
      </c>
      <c r="D36" s="229">
        <f>'Python Migration Matrix'!CK41</f>
        <v>1027</v>
      </c>
      <c r="E36" s="204">
        <f t="shared" si="9"/>
        <v>10358.487408159319</v>
      </c>
      <c r="F36" s="192">
        <f>'Out-Mig Pop Extrapolation'!AP87</f>
        <v>18418.647722266378</v>
      </c>
      <c r="G36" s="239">
        <f t="shared" si="5"/>
        <v>2.2067510599971699E-2</v>
      </c>
      <c r="H36" s="207">
        <f t="shared" si="10"/>
        <v>-8060.1603141070591</v>
      </c>
      <c r="I36" s="23" t="s">
        <v>354</v>
      </c>
      <c r="J36" s="232">
        <f>H24</f>
        <v>2695.9022878036803</v>
      </c>
      <c r="K36" s="240">
        <f>G24</f>
        <v>1.7165175058466906E-2</v>
      </c>
    </row>
    <row r="37" spans="1:11" ht="14.4" customHeight="1">
      <c r="A37" s="193" t="s">
        <v>2218</v>
      </c>
      <c r="B37" s="206">
        <v>57725</v>
      </c>
      <c r="C37" s="209">
        <v>567642</v>
      </c>
      <c r="D37" s="229">
        <f>'Python Migration Matrix'!CK42</f>
        <v>1615</v>
      </c>
      <c r="E37" s="204">
        <f t="shared" si="9"/>
        <v>15881.192377652664</v>
      </c>
      <c r="F37" s="192">
        <f>'Out-Mig Pop Extrapolation'!AQ87</f>
        <v>14572.34881801512</v>
      </c>
      <c r="G37" s="239">
        <f t="shared" si="5"/>
        <v>2.5671724111350321E-2</v>
      </c>
      <c r="H37" s="207">
        <f t="shared" si="10"/>
        <v>1308.8435596375439</v>
      </c>
      <c r="I37" s="23" t="s">
        <v>539</v>
      </c>
      <c r="J37" s="232">
        <f>H68</f>
        <v>1763.9609768207738</v>
      </c>
      <c r="K37" s="240">
        <f>G68</f>
        <v>1.3896024755676315E-2</v>
      </c>
    </row>
    <row r="38" spans="1:11" ht="14.4" customHeight="1">
      <c r="A38" s="193" t="s">
        <v>2219</v>
      </c>
      <c r="B38" s="206">
        <v>144447</v>
      </c>
      <c r="C38" s="209">
        <v>1415944</v>
      </c>
      <c r="D38" s="229">
        <f>'Python Migration Matrix'!CK43</f>
        <v>5102</v>
      </c>
      <c r="E38" s="204">
        <f t="shared" si="9"/>
        <v>50012.435619985183</v>
      </c>
      <c r="F38" s="192">
        <f>'Out-Mig Pop Extrapolation'!AR87</f>
        <v>36465.546679136482</v>
      </c>
      <c r="G38" s="239">
        <f t="shared" si="5"/>
        <v>2.5753523217822514E-2</v>
      </c>
      <c r="H38" s="207">
        <f t="shared" si="10"/>
        <v>13546.888940848701</v>
      </c>
      <c r="I38" s="23" t="s">
        <v>357</v>
      </c>
      <c r="J38" s="232">
        <f t="shared" ref="J38:J46" si="11">H25</f>
        <v>-1305.6891847431657</v>
      </c>
      <c r="K38" s="240">
        <f t="shared" ref="K38:K46" si="12">G25</f>
        <v>2.3911688788047961E-2</v>
      </c>
    </row>
    <row r="39" spans="1:11" ht="14.4" customHeight="1">
      <c r="A39" s="193" t="s">
        <v>2364</v>
      </c>
      <c r="B39" s="206">
        <v>15877</v>
      </c>
      <c r="C39" s="209">
        <v>154187</v>
      </c>
      <c r="D39" s="229">
        <f>'Python Migration Matrix'!CK44</f>
        <v>466</v>
      </c>
      <c r="E39" s="204">
        <f t="shared" si="9"/>
        <v>4525.4860490017008</v>
      </c>
      <c r="F39" s="192">
        <f>'Out-Mig Pop Extrapolation'!AS87</f>
        <v>3723.6187404542084</v>
      </c>
      <c r="G39" s="239">
        <f t="shared" si="5"/>
        <v>2.4150017449293446E-2</v>
      </c>
      <c r="H39" s="207">
        <f t="shared" si="10"/>
        <v>801.86730854749248</v>
      </c>
      <c r="I39" s="23" t="s">
        <v>360</v>
      </c>
      <c r="J39" s="232">
        <f t="shared" si="11"/>
        <v>545.916834851565</v>
      </c>
      <c r="K39" s="240">
        <f t="shared" si="12"/>
        <v>1.539380718225691E-2</v>
      </c>
    </row>
    <row r="40" spans="1:11" ht="14.4" customHeight="1">
      <c r="A40" s="193" t="s">
        <v>2221</v>
      </c>
      <c r="B40" s="206">
        <v>301981</v>
      </c>
      <c r="C40" s="207">
        <v>2907859</v>
      </c>
      <c r="D40" s="229">
        <f>'Python Migration Matrix'!CK45</f>
        <v>4487</v>
      </c>
      <c r="E40" s="204">
        <f t="shared" si="9"/>
        <v>43206.570390190114</v>
      </c>
      <c r="F40" s="192">
        <f>'Out-Mig Pop Extrapolation'!AT87</f>
        <v>57047.879088909882</v>
      </c>
      <c r="G40" s="239">
        <f t="shared" si="5"/>
        <v>1.9618516265372525E-2</v>
      </c>
      <c r="H40" s="207">
        <f t="shared" si="10"/>
        <v>-13841.308698719768</v>
      </c>
      <c r="I40" s="23" t="s">
        <v>364</v>
      </c>
      <c r="J40" s="232">
        <f t="shared" si="11"/>
        <v>334.25272922447584</v>
      </c>
      <c r="K40" s="240">
        <f t="shared" si="12"/>
        <v>1.7815348732956718E-2</v>
      </c>
    </row>
    <row r="41" spans="1:11" ht="14.4" customHeight="1">
      <c r="A41" s="193" t="s">
        <v>2222</v>
      </c>
      <c r="B41" s="206">
        <v>130486</v>
      </c>
      <c r="C41" s="209">
        <v>1286666</v>
      </c>
      <c r="D41" s="229">
        <f>'Python Migration Matrix'!CK46</f>
        <v>3265</v>
      </c>
      <c r="E41" s="204">
        <f t="shared" si="9"/>
        <v>32194.752617139002</v>
      </c>
      <c r="F41" s="192">
        <f>'Out-Mig Pop Extrapolation'!AU87</f>
        <v>31677.557608899639</v>
      </c>
      <c r="G41" s="239">
        <f t="shared" si="5"/>
        <v>2.4619876183018467E-2</v>
      </c>
      <c r="H41" s="207">
        <f t="shared" si="10"/>
        <v>517.19500823936323</v>
      </c>
      <c r="I41" s="23" t="s">
        <v>367</v>
      </c>
      <c r="J41" s="232">
        <f t="shared" si="11"/>
        <v>-6134.1939142733827</v>
      </c>
      <c r="K41" s="240">
        <f t="shared" si="12"/>
        <v>2.3179443253602969E-2</v>
      </c>
    </row>
    <row r="42" spans="1:11" ht="14.4" customHeight="1">
      <c r="A42" s="193" t="s">
        <v>2224</v>
      </c>
      <c r="B42" s="206">
        <v>58504</v>
      </c>
      <c r="C42" s="209">
        <v>589013</v>
      </c>
      <c r="D42" s="229">
        <f>'Python Migration Matrix'!CK48</f>
        <v>598</v>
      </c>
      <c r="E42" s="204">
        <f t="shared" si="9"/>
        <v>6020.6101121290858</v>
      </c>
      <c r="F42" s="192">
        <f>'Out-Mig Pop Extrapolation'!AW87</f>
        <v>6595.1937629519598</v>
      </c>
      <c r="G42" s="239">
        <f t="shared" si="5"/>
        <v>1.1197025809195994E-2</v>
      </c>
      <c r="H42" s="207">
        <f t="shared" si="10"/>
        <v>-574.58365082287401</v>
      </c>
      <c r="I42" s="23" t="s">
        <v>370</v>
      </c>
      <c r="J42" s="232">
        <f t="shared" si="11"/>
        <v>-5879.6222991174836</v>
      </c>
      <c r="K42" s="240">
        <f t="shared" si="12"/>
        <v>1.8619324824490479E-2</v>
      </c>
    </row>
    <row r="43" spans="1:11" ht="14.4" customHeight="1">
      <c r="A43" s="193" t="s">
        <v>2225</v>
      </c>
      <c r="B43" s="206">
        <v>194150</v>
      </c>
      <c r="C43" s="209">
        <v>1955373</v>
      </c>
      <c r="D43" s="229">
        <f>'Python Migration Matrix'!CK49</f>
        <v>2975</v>
      </c>
      <c r="E43" s="204">
        <f t="shared" si="9"/>
        <v>29962.578805047644</v>
      </c>
      <c r="F43" s="192">
        <f>'Out-Mig Pop Extrapolation'!AX87</f>
        <v>37476.022152959624</v>
      </c>
      <c r="G43" s="239">
        <f t="shared" si="5"/>
        <v>1.9165664122885825E-2</v>
      </c>
      <c r="H43" s="207">
        <f t="shared" si="10"/>
        <v>-7513.4433479119798</v>
      </c>
      <c r="I43" s="23" t="s">
        <v>373</v>
      </c>
      <c r="J43" s="232">
        <f t="shared" si="11"/>
        <v>-1897.686521330344</v>
      </c>
      <c r="K43" s="240">
        <f t="shared" si="12"/>
        <v>2.2491649356597903E-2</v>
      </c>
    </row>
    <row r="44" spans="1:11" ht="14.4" customHeight="1">
      <c r="A44" s="193" t="s">
        <v>2226</v>
      </c>
      <c r="B44" s="206">
        <v>42070</v>
      </c>
      <c r="C44" s="209">
        <v>421355</v>
      </c>
      <c r="D44" s="229">
        <f>'Python Migration Matrix'!CK50</f>
        <v>818</v>
      </c>
      <c r="E44" s="204">
        <f t="shared" si="9"/>
        <v>8192.7356786308519</v>
      </c>
      <c r="F44" s="192">
        <f>'Out-Mig Pop Extrapolation'!AY87</f>
        <v>8949.7892253200953</v>
      </c>
      <c r="G44" s="239">
        <f t="shared" si="5"/>
        <v>2.1240496078888574E-2</v>
      </c>
      <c r="H44" s="207">
        <f t="shared" si="10"/>
        <v>-757.05354668924338</v>
      </c>
      <c r="I44" s="23" t="s">
        <v>376</v>
      </c>
      <c r="J44" s="232">
        <f t="shared" si="11"/>
        <v>1693.2528061046232</v>
      </c>
      <c r="K44" s="240">
        <f t="shared" si="12"/>
        <v>2.0049837332032319E-2</v>
      </c>
    </row>
    <row r="45" spans="1:11" ht="14.4" customHeight="1">
      <c r="A45" s="193" t="s">
        <v>2227</v>
      </c>
      <c r="B45" s="206">
        <v>45024</v>
      </c>
      <c r="C45" s="209">
        <v>452971</v>
      </c>
      <c r="D45" s="229">
        <f>'Python Migration Matrix'!CK51</f>
        <v>633</v>
      </c>
      <c r="E45" s="204">
        <f t="shared" si="9"/>
        <v>6368.3955890191892</v>
      </c>
      <c r="F45" s="192">
        <f>'Out-Mig Pop Extrapolation'!AZ87</f>
        <v>8549.7297333387196</v>
      </c>
      <c r="G45" s="239">
        <f t="shared" si="5"/>
        <v>1.8874783889782611E-2</v>
      </c>
      <c r="H45" s="207">
        <f t="shared" si="10"/>
        <v>-2181.3341443195304</v>
      </c>
      <c r="I45" s="23" t="s">
        <v>379</v>
      </c>
      <c r="J45" s="232">
        <f t="shared" si="11"/>
        <v>78482.24834306867</v>
      </c>
      <c r="K45" s="240">
        <f t="shared" si="12"/>
        <v>3.0129955931332338E-2</v>
      </c>
    </row>
    <row r="46" spans="1:11" ht="14.4" customHeight="1">
      <c r="A46" s="193" t="s">
        <v>2228</v>
      </c>
      <c r="B46" s="206">
        <v>79331</v>
      </c>
      <c r="C46" s="209">
        <v>785602</v>
      </c>
      <c r="D46" s="229">
        <f>'Python Migration Matrix'!CK52</f>
        <v>1643</v>
      </c>
      <c r="E46" s="204">
        <f t="shared" si="9"/>
        <v>16270.361977032939</v>
      </c>
      <c r="F46" s="192">
        <f>'Out-Mig Pop Extrapolation'!BA87</f>
        <v>17143.69250484743</v>
      </c>
      <c r="G46" s="239">
        <f t="shared" si="5"/>
        <v>2.1822363620315921E-2</v>
      </c>
      <c r="H46" s="207">
        <f t="shared" si="10"/>
        <v>-873.33052781449078</v>
      </c>
      <c r="I46" s="23" t="s">
        <v>382</v>
      </c>
      <c r="J46" s="232">
        <f t="shared" si="11"/>
        <v>-9188.0344352489956</v>
      </c>
      <c r="K46" s="240">
        <f t="shared" si="12"/>
        <v>3.3289428937165667E-2</v>
      </c>
    </row>
    <row r="47" spans="1:11" ht="14.4" customHeight="1">
      <c r="A47" s="193" t="s">
        <v>2229</v>
      </c>
      <c r="B47" s="206">
        <v>100836</v>
      </c>
      <c r="C47" s="207">
        <v>994340</v>
      </c>
      <c r="D47" s="229">
        <f>'Python Migration Matrix'!CK53</f>
        <v>2473</v>
      </c>
      <c r="E47" s="204">
        <f t="shared" si="9"/>
        <v>24386.159903209169</v>
      </c>
      <c r="F47" s="192">
        <f>'Out-Mig Pop Extrapolation'!BB87</f>
        <v>22390.247975214392</v>
      </c>
      <c r="G47" s="239">
        <f t="shared" si="5"/>
        <v>2.2517698146724854E-2</v>
      </c>
      <c r="H47" s="207">
        <f t="shared" si="10"/>
        <v>1995.9119279947772</v>
      </c>
      <c r="I47" s="235" t="s">
        <v>386</v>
      </c>
      <c r="J47" s="237">
        <f>H74</f>
        <v>-79088.084202405065</v>
      </c>
      <c r="K47" s="241">
        <f>G74</f>
        <v>3.7538170120192282E-2</v>
      </c>
    </row>
    <row r="48" spans="1:11" ht="14.4" customHeight="1">
      <c r="A48" s="193" t="s">
        <v>2230</v>
      </c>
      <c r="B48" s="206">
        <v>239313</v>
      </c>
      <c r="C48" s="207">
        <v>2340355</v>
      </c>
      <c r="D48" s="229">
        <f>'Python Migration Matrix'!CK54</f>
        <v>6118</v>
      </c>
      <c r="E48" s="204">
        <f t="shared" si="9"/>
        <v>59830.815250320709</v>
      </c>
      <c r="F48" s="192">
        <f>'Out-Mig Pop Extrapolation'!BC87</f>
        <v>54329.304841196383</v>
      </c>
      <c r="G48" s="239">
        <f t="shared" si="5"/>
        <v>2.3214129839787719E-2</v>
      </c>
      <c r="H48" s="207">
        <f t="shared" si="10"/>
        <v>5501.5104091243265</v>
      </c>
      <c r="I48" s="23" t="s">
        <v>390</v>
      </c>
      <c r="J48" s="232">
        <f>H34</f>
        <v>-2251.7110561995651</v>
      </c>
      <c r="K48" s="240">
        <f>G34</f>
        <v>3.149052440605616E-2</v>
      </c>
    </row>
    <row r="49" spans="1:11" ht="14.4" customHeight="1">
      <c r="A49" s="193" t="s">
        <v>2231</v>
      </c>
      <c r="B49" s="206">
        <v>276731</v>
      </c>
      <c r="C49" s="209">
        <v>2779862</v>
      </c>
      <c r="D49" s="229">
        <f>'Python Migration Matrix'!CK55</f>
        <v>4555</v>
      </c>
      <c r="E49" s="204">
        <f t="shared" si="9"/>
        <v>45756.606271071905</v>
      </c>
      <c r="F49" s="192">
        <f>'Out-Mig Pop Extrapolation'!BD87</f>
        <v>55393.32136164447</v>
      </c>
      <c r="G49" s="239">
        <f t="shared" si="5"/>
        <v>1.9926644330418009E-2</v>
      </c>
      <c r="H49" s="207">
        <f t="shared" si="10"/>
        <v>-9636.7150905725648</v>
      </c>
      <c r="I49" s="235" t="s">
        <v>394</v>
      </c>
      <c r="J49" s="237">
        <f>H74</f>
        <v>-79088.084202405065</v>
      </c>
      <c r="K49" s="241">
        <f>G74</f>
        <v>3.7538170120192282E-2</v>
      </c>
    </row>
    <row r="50" spans="1:11" ht="14.4" customHeight="1">
      <c r="A50" s="193" t="s">
        <v>2232</v>
      </c>
      <c r="B50" s="206">
        <v>201833</v>
      </c>
      <c r="C50" s="207">
        <v>1987030</v>
      </c>
      <c r="D50" s="229">
        <f>'Python Migration Matrix'!CK56</f>
        <v>3736</v>
      </c>
      <c r="E50" s="204">
        <f t="shared" si="9"/>
        <v>36780.625963048653</v>
      </c>
      <c r="F50" s="192">
        <f>'Out-Mig Pop Extrapolation'!BE87</f>
        <v>56325.875426620922</v>
      </c>
      <c r="G50" s="239">
        <f t="shared" si="5"/>
        <v>2.8346766494024209E-2</v>
      </c>
      <c r="H50" s="207">
        <f t="shared" si="10"/>
        <v>-19545.249463572269</v>
      </c>
      <c r="I50" s="23" t="s">
        <v>402</v>
      </c>
      <c r="J50" s="232">
        <f>H35</f>
        <v>1399.3837585460997</v>
      </c>
      <c r="K50" s="240">
        <f>G35</f>
        <v>2.2566485263386098E-2</v>
      </c>
    </row>
    <row r="51" spans="1:11" ht="14.4" customHeight="1">
      <c r="A51" s="193" t="s">
        <v>2233</v>
      </c>
      <c r="B51" s="206">
        <v>17633</v>
      </c>
      <c r="C51" s="207">
        <v>176786</v>
      </c>
      <c r="D51" s="229">
        <f>'Python Migration Matrix'!CK57</f>
        <v>374</v>
      </c>
      <c r="E51" s="204">
        <f t="shared" si="9"/>
        <v>3749.6718652526515</v>
      </c>
      <c r="F51" s="192">
        <f>'Out-Mig Pop Extrapolation'!BF87</f>
        <v>2966.4275781812448</v>
      </c>
      <c r="G51" s="239">
        <f t="shared" si="5"/>
        <v>1.6779765242616752E-2</v>
      </c>
      <c r="H51" s="207">
        <f t="shared" si="10"/>
        <v>783.24428707140669</v>
      </c>
      <c r="I51" s="23" t="s">
        <v>406</v>
      </c>
      <c r="J51" s="232">
        <f>H36</f>
        <v>-8060.1603141070591</v>
      </c>
      <c r="K51" s="240">
        <f>G36</f>
        <v>2.2067510599971699E-2</v>
      </c>
    </row>
    <row r="52" spans="1:11" ht="14.4" customHeight="1">
      <c r="A52" s="193" t="s">
        <v>2234</v>
      </c>
      <c r="B52" s="206">
        <v>241373</v>
      </c>
      <c r="C52" s="209">
        <v>2484840</v>
      </c>
      <c r="D52" s="229">
        <f>'Python Migration Matrix'!CK58</f>
        <v>14065</v>
      </c>
      <c r="E52" s="204">
        <f t="shared" si="9"/>
        <v>144793.6372336591</v>
      </c>
      <c r="F52" s="192">
        <f>'Out-Mig Pop Extrapolation'!BG87</f>
        <v>69920.538469155974</v>
      </c>
      <c r="G52" s="239">
        <f t="shared" si="5"/>
        <v>2.8138849370243548E-2</v>
      </c>
      <c r="H52" s="207">
        <f t="shared" si="10"/>
        <v>74873.098764503127</v>
      </c>
      <c r="I52" s="23" t="s">
        <v>408</v>
      </c>
      <c r="J52" s="232">
        <f>H37</f>
        <v>1308.8435596375439</v>
      </c>
      <c r="K52" s="240">
        <f>G37</f>
        <v>2.5671724111350321E-2</v>
      </c>
    </row>
    <row r="53" spans="1:11" ht="14.4" customHeight="1">
      <c r="A53" s="193" t="s">
        <v>2235</v>
      </c>
      <c r="B53" s="206">
        <v>28660</v>
      </c>
      <c r="C53" s="209">
        <v>283930</v>
      </c>
      <c r="D53" s="229">
        <f>'Python Migration Matrix'!CK59</f>
        <v>533</v>
      </c>
      <c r="E53" s="204">
        <f t="shared" si="9"/>
        <v>5280.3450802512216</v>
      </c>
      <c r="F53" s="192">
        <f>'Out-Mig Pop Extrapolation'!BH87</f>
        <v>6987.6440800829268</v>
      </c>
      <c r="G53" s="239">
        <f t="shared" si="5"/>
        <v>2.461044651880015E-2</v>
      </c>
      <c r="H53" s="207">
        <f t="shared" si="10"/>
        <v>-1707.2989998317053</v>
      </c>
      <c r="I53" s="23" t="s">
        <v>412</v>
      </c>
      <c r="J53" s="232">
        <f>H38</f>
        <v>13546.888940848701</v>
      </c>
      <c r="K53" s="240">
        <f>G38</f>
        <v>2.5753523217822514E-2</v>
      </c>
    </row>
    <row r="54" spans="1:11" ht="14.4" customHeight="1">
      <c r="A54" s="193" t="s">
        <v>2236</v>
      </c>
      <c r="B54" s="206">
        <v>72855</v>
      </c>
      <c r="C54" s="209">
        <v>733377</v>
      </c>
      <c r="D54" s="229">
        <f>'Python Migration Matrix'!CK60</f>
        <v>1463</v>
      </c>
      <c r="E54" s="204">
        <f t="shared" si="9"/>
        <v>14726.930903850114</v>
      </c>
      <c r="F54" s="192">
        <f>'Out-Mig Pop Extrapolation'!BI87</f>
        <v>19153.030653841884</v>
      </c>
      <c r="G54" s="239">
        <f t="shared" si="5"/>
        <v>2.6116213971588809E-2</v>
      </c>
      <c r="H54" s="207">
        <f t="shared" si="10"/>
        <v>-4426.0997499917703</v>
      </c>
      <c r="I54" s="23" t="s">
        <v>415</v>
      </c>
      <c r="J54" s="232">
        <f>H39</f>
        <v>801.86730854749248</v>
      </c>
      <c r="K54" s="240">
        <f>G39</f>
        <v>2.4150017449293446E-2</v>
      </c>
    </row>
    <row r="55" spans="1:11" ht="14.4" customHeight="1">
      <c r="A55" s="193" t="s">
        <v>2237</v>
      </c>
      <c r="B55" s="206">
        <v>9265</v>
      </c>
      <c r="C55" s="209">
        <v>91066</v>
      </c>
      <c r="D55" s="229">
        <f>'Python Migration Matrix'!CK61</f>
        <v>513</v>
      </c>
      <c r="E55" s="204">
        <f t="shared" si="9"/>
        <v>5042.2944414463036</v>
      </c>
      <c r="F55" s="192">
        <f>'Out-Mig Pop Extrapolation'!BJ87</f>
        <v>2309.4551479735678</v>
      </c>
      <c r="G55" s="239">
        <f t="shared" si="5"/>
        <v>2.5360234862336854E-2</v>
      </c>
      <c r="H55" s="207">
        <f t="shared" si="10"/>
        <v>2732.8392934727358</v>
      </c>
      <c r="I55" s="23" t="s">
        <v>2408</v>
      </c>
      <c r="J55" s="232">
        <f>H87</f>
        <v>-70628.846817502446</v>
      </c>
      <c r="K55" s="240">
        <f>G87</f>
        <v>8.3946211275337468E-2</v>
      </c>
    </row>
    <row r="56" spans="1:11" ht="14.4" customHeight="1">
      <c r="A56" s="193" t="s">
        <v>2238</v>
      </c>
      <c r="B56" s="206">
        <v>73959</v>
      </c>
      <c r="C56" s="209">
        <v>740743</v>
      </c>
      <c r="D56" s="229">
        <f>'Python Migration Matrix'!CK62</f>
        <v>1481</v>
      </c>
      <c r="E56" s="204">
        <f t="shared" si="9"/>
        <v>14833.088373287903</v>
      </c>
      <c r="F56" s="192">
        <f>'Out-Mig Pop Extrapolation'!BK87</f>
        <v>14550.413713012136</v>
      </c>
      <c r="G56" s="239">
        <f t="shared" si="5"/>
        <v>1.9642998601420651E-2</v>
      </c>
      <c r="H56" s="207">
        <f t="shared" si="10"/>
        <v>282.67466027576666</v>
      </c>
      <c r="I56" s="23" t="s">
        <v>2409</v>
      </c>
      <c r="J56" s="232">
        <f>H96</f>
        <v>-63567.225572297568</v>
      </c>
      <c r="K56" s="240">
        <f>G96</f>
        <v>6.6171544865778226E-2</v>
      </c>
    </row>
    <row r="57" spans="1:11" ht="14.4" customHeight="1">
      <c r="A57" s="193" t="s">
        <v>2239</v>
      </c>
      <c r="B57" s="206">
        <v>135612</v>
      </c>
      <c r="C57" s="207">
        <v>1365286</v>
      </c>
      <c r="D57" s="229">
        <f>'Python Migration Matrix'!CK63</f>
        <v>4542</v>
      </c>
      <c r="E57" s="204">
        <f t="shared" si="9"/>
        <v>45726.993274931418</v>
      </c>
      <c r="F57" s="192">
        <f>'Out-Mig Pop Extrapolation'!BL87</f>
        <v>30198.040042309131</v>
      </c>
      <c r="G57" s="239">
        <f t="shared" si="5"/>
        <v>2.2118471911606163E-2</v>
      </c>
      <c r="H57" s="207">
        <f t="shared" si="10"/>
        <v>15528.953232622287</v>
      </c>
      <c r="I57" s="23" t="s">
        <v>2410</v>
      </c>
      <c r="J57" s="232">
        <f>H94</f>
        <v>-76195.019303578796</v>
      </c>
      <c r="K57" s="240">
        <f>G94</f>
        <v>6.0773045095098906E-2</v>
      </c>
    </row>
    <row r="58" spans="1:11" ht="14.4" customHeight="1">
      <c r="A58" s="193" t="s">
        <v>2240</v>
      </c>
      <c r="B58" s="206">
        <v>38644</v>
      </c>
      <c r="C58" s="209">
        <v>399137</v>
      </c>
      <c r="D58" s="229">
        <f>'Python Migration Matrix'!CK64</f>
        <v>981</v>
      </c>
      <c r="E58" s="204">
        <f t="shared" si="9"/>
        <v>10132.320593106304</v>
      </c>
      <c r="F58" s="192">
        <f>'Out-Mig Pop Extrapolation'!BM87</f>
        <v>6348.5072655877111</v>
      </c>
      <c r="G58" s="239">
        <f t="shared" si="5"/>
        <v>1.5905584462447008E-2</v>
      </c>
      <c r="H58" s="207">
        <f t="shared" si="10"/>
        <v>3783.8133275185928</v>
      </c>
      <c r="I58" s="23" t="s">
        <v>2411</v>
      </c>
      <c r="J58" s="232">
        <f>H95</f>
        <v>-30000.146520544193</v>
      </c>
      <c r="K58" s="240">
        <f>G95</f>
        <v>4.6415303888059832E-2</v>
      </c>
    </row>
    <row r="59" spans="1:11" ht="14.4" customHeight="1">
      <c r="A59" s="193" t="s">
        <v>2241</v>
      </c>
      <c r="B59" s="206">
        <v>74922</v>
      </c>
      <c r="C59" s="209">
        <v>747087</v>
      </c>
      <c r="D59" s="229">
        <f>'Python Migration Matrix'!CK65</f>
        <v>1063</v>
      </c>
      <c r="E59" s="204">
        <f t="shared" si="9"/>
        <v>10599.73680627853</v>
      </c>
      <c r="F59" s="192">
        <f>'Out-Mig Pop Extrapolation'!BN87</f>
        <v>12994.596994847874</v>
      </c>
      <c r="G59" s="239">
        <f t="shared" si="5"/>
        <v>1.739368640445875E-2</v>
      </c>
      <c r="H59" s="207">
        <f t="shared" si="10"/>
        <v>-2394.8601885693442</v>
      </c>
      <c r="I59" s="23" t="s">
        <v>419</v>
      </c>
      <c r="J59" s="232">
        <f t="shared" ref="J59:J73" si="13">H40</f>
        <v>-13841.308698719768</v>
      </c>
      <c r="K59" s="240">
        <f t="shared" ref="K59:K73" si="14">G40</f>
        <v>1.9618516265372525E-2</v>
      </c>
    </row>
    <row r="60" spans="1:11" ht="14.4" customHeight="1">
      <c r="A60" s="193" t="s">
        <v>2242</v>
      </c>
      <c r="B60" s="206">
        <v>109300</v>
      </c>
      <c r="C60" s="209">
        <v>718290</v>
      </c>
      <c r="D60" s="229">
        <f>'Python Migration Matrix'!CK66</f>
        <v>55</v>
      </c>
      <c r="E60" s="204">
        <f t="shared" si="9"/>
        <v>361.44510521500456</v>
      </c>
      <c r="F60" s="192">
        <f>'Out-Mig Pop Extrapolation'!BO87</f>
        <v>3204.384937645033</v>
      </c>
      <c r="G60" s="239">
        <f t="shared" si="5"/>
        <v>4.4611298189380791E-3</v>
      </c>
      <c r="H60" s="207">
        <f t="shared" si="10"/>
        <v>-2842.9398324300282</v>
      </c>
      <c r="I60" s="23" t="s">
        <v>423</v>
      </c>
      <c r="J60" s="232">
        <f t="shared" si="13"/>
        <v>517.19500823936323</v>
      </c>
      <c r="K60" s="240">
        <f t="shared" si="14"/>
        <v>2.4619876183018467E-2</v>
      </c>
    </row>
    <row r="61" spans="1:11" ht="14.4" customHeight="1">
      <c r="A61" s="193" t="s">
        <v>2243</v>
      </c>
      <c r="B61" s="206">
        <v>56546</v>
      </c>
      <c r="C61" s="209">
        <v>561219</v>
      </c>
      <c r="D61" s="229">
        <f>'Python Migration Matrix'!CK68</f>
        <v>1651</v>
      </c>
      <c r="E61" s="204">
        <f t="shared" si="9"/>
        <v>16386.173540126623</v>
      </c>
      <c r="F61" s="192">
        <f>'Out-Mig Pop Extrapolation'!BQ87</f>
        <v>17047.594293182257</v>
      </c>
      <c r="G61" s="239">
        <f t="shared" si="5"/>
        <v>3.0376010600464805E-2</v>
      </c>
      <c r="H61" s="207">
        <f t="shared" si="10"/>
        <v>-661.42075305563412</v>
      </c>
      <c r="I61" s="23" t="s">
        <v>430</v>
      </c>
      <c r="J61" s="232">
        <f t="shared" si="13"/>
        <v>-574.58365082287401</v>
      </c>
      <c r="K61" s="240">
        <f t="shared" si="14"/>
        <v>1.1197025809195994E-2</v>
      </c>
    </row>
    <row r="62" spans="1:11" ht="14.4" customHeight="1">
      <c r="A62" s="193" t="s">
        <v>2244</v>
      </c>
      <c r="B62" s="206">
        <v>127680</v>
      </c>
      <c r="C62" s="209">
        <v>1273240</v>
      </c>
      <c r="D62" s="229">
        <f>'Python Migration Matrix'!CK69</f>
        <v>2208</v>
      </c>
      <c r="E62" s="204">
        <f t="shared" si="9"/>
        <v>22018.436090225565</v>
      </c>
      <c r="F62" s="192">
        <f>'Out-Mig Pop Extrapolation'!BR87</f>
        <v>21625.058068446677</v>
      </c>
      <c r="G62" s="239">
        <f t="shared" si="5"/>
        <v>1.6984274817353113E-2</v>
      </c>
      <c r="H62" s="207">
        <f t="shared" si="10"/>
        <v>393.37802177888807</v>
      </c>
      <c r="I62" s="23" t="s">
        <v>433</v>
      </c>
      <c r="J62" s="232">
        <f t="shared" si="13"/>
        <v>-7513.4433479119798</v>
      </c>
      <c r="K62" s="240">
        <f t="shared" si="14"/>
        <v>1.9165664122885825E-2</v>
      </c>
    </row>
    <row r="63" spans="1:11" ht="14.4" customHeight="1">
      <c r="A63" s="193" t="s">
        <v>2245</v>
      </c>
      <c r="B63" s="206">
        <v>48312</v>
      </c>
      <c r="C63" s="209">
        <v>366550</v>
      </c>
      <c r="D63" s="229">
        <f>'Python Migration Matrix'!CK70</f>
        <v>240</v>
      </c>
      <c r="E63" s="204">
        <f t="shared" si="9"/>
        <v>1820.9140586189765</v>
      </c>
      <c r="F63" s="192">
        <f>'Out-Mig Pop Extrapolation'!BS87</f>
        <v>1917.5003621228336</v>
      </c>
      <c r="G63" s="239">
        <f t="shared" si="5"/>
        <v>5.2312109183544776E-3</v>
      </c>
      <c r="H63" s="207">
        <f t="shared" si="10"/>
        <v>-96.586303503857152</v>
      </c>
      <c r="I63" s="23" t="s">
        <v>437</v>
      </c>
      <c r="J63" s="232">
        <f t="shared" si="13"/>
        <v>-757.05354668924338</v>
      </c>
      <c r="K63" s="240">
        <f t="shared" si="14"/>
        <v>2.1240496078888574E-2</v>
      </c>
    </row>
    <row r="64" spans="1:11" ht="14.4" customHeight="1">
      <c r="A64" s="193" t="s">
        <v>2246</v>
      </c>
      <c r="B64" s="206">
        <v>74707</v>
      </c>
      <c r="C64" s="207">
        <v>755621</v>
      </c>
      <c r="D64" s="229">
        <f>'Python Migration Matrix'!CK71</f>
        <v>2631</v>
      </c>
      <c r="E64" s="204">
        <f t="shared" si="9"/>
        <v>26611.145555302715</v>
      </c>
      <c r="F64" s="192">
        <f>'Out-Mig Pop Extrapolation'!BT87</f>
        <v>19476.464244128303</v>
      </c>
      <c r="G64" s="239">
        <f t="shared" si="5"/>
        <v>2.577544065626591E-2</v>
      </c>
      <c r="H64" s="207">
        <f t="shared" si="10"/>
        <v>7134.6813111744123</v>
      </c>
      <c r="I64" s="23" t="s">
        <v>440</v>
      </c>
      <c r="J64" s="232">
        <f t="shared" si="13"/>
        <v>-2181.3341443195304</v>
      </c>
      <c r="K64" s="240">
        <f t="shared" si="14"/>
        <v>1.8874783889782611E-2</v>
      </c>
    </row>
    <row r="65" spans="1:11" ht="14.4" customHeight="1">
      <c r="A65" s="193" t="s">
        <v>2247</v>
      </c>
      <c r="B65" s="206">
        <v>96122</v>
      </c>
      <c r="C65" s="209">
        <v>957997</v>
      </c>
      <c r="D65" s="229">
        <f>'Python Migration Matrix'!CK72</f>
        <v>1918</v>
      </c>
      <c r="E65" s="204">
        <f t="shared" si="9"/>
        <v>19115.688874555253</v>
      </c>
      <c r="F65" s="192">
        <f>'Out-Mig Pop Extrapolation'!BU87</f>
        <v>22262.794671509226</v>
      </c>
      <c r="G65" s="239">
        <f t="shared" si="5"/>
        <v>2.3238898108771975E-2</v>
      </c>
      <c r="H65" s="207">
        <f t="shared" si="10"/>
        <v>-3147.1057969539725</v>
      </c>
      <c r="I65" s="23" t="s">
        <v>443</v>
      </c>
      <c r="J65" s="232">
        <f t="shared" si="13"/>
        <v>-873.33052781449078</v>
      </c>
      <c r="K65" s="240">
        <f t="shared" si="14"/>
        <v>2.1822363620315921E-2</v>
      </c>
    </row>
    <row r="66" spans="1:11" ht="14.4" customHeight="1">
      <c r="A66" s="193" t="s">
        <v>2248</v>
      </c>
      <c r="B66" s="206">
        <v>19985</v>
      </c>
      <c r="C66" s="209">
        <v>201233</v>
      </c>
      <c r="D66" s="229">
        <f>'Python Migration Matrix'!CK77</f>
        <v>735</v>
      </c>
      <c r="E66" s="204">
        <f t="shared" si="9"/>
        <v>7400.8633975481607</v>
      </c>
      <c r="F66" s="192">
        <f>'Out-Mig Pop Extrapolation'!BZ87</f>
        <v>4088.5173459355997</v>
      </c>
      <c r="G66" s="239">
        <f t="shared" si="5"/>
        <v>2.0317330387836983E-2</v>
      </c>
      <c r="H66" s="207">
        <f t="shared" si="10"/>
        <v>3312.346051612561</v>
      </c>
      <c r="I66" s="23" t="s">
        <v>446</v>
      </c>
      <c r="J66" s="232">
        <f t="shared" si="13"/>
        <v>1995.9119279947772</v>
      </c>
      <c r="K66" s="240">
        <f t="shared" si="14"/>
        <v>2.2517698146724854E-2</v>
      </c>
    </row>
    <row r="67" spans="1:11" ht="14.4" customHeight="1">
      <c r="A67" s="193" t="s">
        <v>2249</v>
      </c>
      <c r="B67" s="206">
        <v>16095</v>
      </c>
      <c r="C67" s="209">
        <v>161760</v>
      </c>
      <c r="D67" s="229">
        <f>'Python Migration Matrix'!CK78</f>
        <v>782</v>
      </c>
      <c r="E67" s="204">
        <f t="shared" ref="E67:E71" si="15">(C67 /B67) * D67</f>
        <v>7859.3550792171482</v>
      </c>
      <c r="F67" s="192">
        <f>'Out-Mig Pop Extrapolation'!CA87</f>
        <v>2651.7236004928727</v>
      </c>
      <c r="G67" s="239">
        <f t="shared" ref="G67:G77" si="16">F67/C67</f>
        <v>1.6392950052502922E-2</v>
      </c>
      <c r="H67" s="207">
        <f t="shared" ref="H67:H77" si="17">E67 - F67</f>
        <v>5207.6314787242754</v>
      </c>
      <c r="I67" s="23" t="s">
        <v>449</v>
      </c>
      <c r="J67" s="232">
        <f t="shared" si="13"/>
        <v>5501.5104091243265</v>
      </c>
      <c r="K67" s="240">
        <f t="shared" si="14"/>
        <v>2.3214129839787719E-2</v>
      </c>
    </row>
    <row r="68" spans="1:11" ht="14.4" customHeight="1">
      <c r="A68" s="193" t="s">
        <v>2250</v>
      </c>
      <c r="B68" s="206">
        <v>16706</v>
      </c>
      <c r="C68" s="209">
        <v>162943</v>
      </c>
      <c r="D68" s="229">
        <f>'Python Migration Matrix'!CK79</f>
        <v>413</v>
      </c>
      <c r="E68" s="204">
        <f t="shared" si="15"/>
        <v>4028.2209385849396</v>
      </c>
      <c r="F68" s="192">
        <f>'Out-Mig Pop Extrapolation'!CB87</f>
        <v>2264.2599617641658</v>
      </c>
      <c r="G68" s="239">
        <f t="shared" si="16"/>
        <v>1.3896024755676315E-2</v>
      </c>
      <c r="H68" s="207">
        <f t="shared" si="17"/>
        <v>1763.9609768207738</v>
      </c>
      <c r="I68" s="23" t="s">
        <v>452</v>
      </c>
      <c r="J68" s="232">
        <f t="shared" si="13"/>
        <v>-9636.7150905725648</v>
      </c>
      <c r="K68" s="240">
        <f t="shared" si="14"/>
        <v>1.9926644330418009E-2</v>
      </c>
    </row>
    <row r="69" spans="1:11" ht="14.4" customHeight="1">
      <c r="A69" s="193" t="s">
        <v>2251</v>
      </c>
      <c r="B69" s="206">
        <v>49434</v>
      </c>
      <c r="C69" s="209">
        <v>498904</v>
      </c>
      <c r="D69" s="229">
        <f>'Python Migration Matrix'!CK80</f>
        <v>689</v>
      </c>
      <c r="E69" s="204">
        <f t="shared" si="15"/>
        <v>6953.6120079297643</v>
      </c>
      <c r="F69" s="192">
        <f>'Out-Mig Pop Extrapolation'!CC87</f>
        <v>9218.4063075667527</v>
      </c>
      <c r="G69" s="239">
        <f t="shared" si="16"/>
        <v>1.8477314889371006E-2</v>
      </c>
      <c r="H69" s="207">
        <f t="shared" si="17"/>
        <v>-2264.7942996369884</v>
      </c>
      <c r="I69" s="23" t="s">
        <v>456</v>
      </c>
      <c r="J69" s="232">
        <f t="shared" si="13"/>
        <v>-19545.249463572269</v>
      </c>
      <c r="K69" s="240">
        <f t="shared" si="14"/>
        <v>2.8346766494024209E-2</v>
      </c>
    </row>
    <row r="70" spans="1:11" ht="14.4" customHeight="1">
      <c r="A70" s="193" t="s">
        <v>2252</v>
      </c>
      <c r="B70" s="206">
        <v>11145</v>
      </c>
      <c r="C70" s="209">
        <v>112636</v>
      </c>
      <c r="D70" s="229">
        <f>'Python Migration Matrix'!CK81</f>
        <v>178</v>
      </c>
      <c r="E70" s="204">
        <f t="shared" si="15"/>
        <v>1798.9419470614625</v>
      </c>
      <c r="F70" s="192">
        <f>'Out-Mig Pop Extrapolation'!CD87</f>
        <v>1096.3868241346431</v>
      </c>
      <c r="G70" s="239">
        <f t="shared" si="16"/>
        <v>9.7338934633211683E-3</v>
      </c>
      <c r="H70" s="207">
        <f t="shared" si="17"/>
        <v>702.55512292681942</v>
      </c>
      <c r="I70" s="23" t="s">
        <v>401</v>
      </c>
      <c r="J70" s="232">
        <f t="shared" si="13"/>
        <v>783.24428707140669</v>
      </c>
      <c r="K70" s="240">
        <f t="shared" si="14"/>
        <v>1.6779765242616752E-2</v>
      </c>
    </row>
    <row r="71" spans="1:11" ht="14.4" customHeight="1">
      <c r="A71" s="193" t="s">
        <v>2253</v>
      </c>
      <c r="B71" s="206">
        <v>71721</v>
      </c>
      <c r="C71" s="209">
        <v>687195</v>
      </c>
      <c r="D71" s="229">
        <f>'Python Migration Matrix'!CK82</f>
        <v>2533</v>
      </c>
      <c r="E71" s="204">
        <f t="shared" si="15"/>
        <v>24269.94792320241</v>
      </c>
      <c r="F71" s="192">
        <f>'Out-Mig Pop Extrapolation'!CE87</f>
        <v>16866.161747905062</v>
      </c>
      <c r="G71" s="239">
        <f t="shared" si="16"/>
        <v>2.4543487289495795E-2</v>
      </c>
      <c r="H71" s="207">
        <f t="shared" si="17"/>
        <v>7403.7861752973477</v>
      </c>
      <c r="I71" s="23" t="s">
        <v>461</v>
      </c>
      <c r="J71" s="232">
        <f t="shared" si="13"/>
        <v>74873.098764503127</v>
      </c>
      <c r="K71" s="240">
        <f t="shared" si="14"/>
        <v>2.8138849370243548E-2</v>
      </c>
    </row>
    <row r="72" spans="1:11" ht="30" customHeight="1">
      <c r="A72" s="220" t="s">
        <v>2368</v>
      </c>
      <c r="B72" s="203"/>
      <c r="C72" s="207">
        <f>C78 + C99</f>
        <v>391179</v>
      </c>
      <c r="D72" s="207"/>
      <c r="E72" s="207">
        <f>E78 + E99</f>
        <v>16612.047070732966</v>
      </c>
      <c r="F72" s="204">
        <f>F79</f>
        <v>18496.121888960275</v>
      </c>
      <c r="G72" s="239">
        <f t="shared" si="16"/>
        <v>4.728301337484956E-2</v>
      </c>
      <c r="H72" s="207">
        <f t="shared" si="17"/>
        <v>-1884.0748182273092</v>
      </c>
      <c r="I72" s="23" t="s">
        <v>464</v>
      </c>
      <c r="J72" s="232">
        <f t="shared" si="13"/>
        <v>-1707.2989998317053</v>
      </c>
      <c r="K72" s="240">
        <f t="shared" si="14"/>
        <v>2.461044651880015E-2</v>
      </c>
    </row>
    <row r="73" spans="1:11" ht="30" customHeight="1">
      <c r="A73" s="220" t="s">
        <v>2369</v>
      </c>
      <c r="B73" s="203"/>
      <c r="C73" s="207">
        <f>C82</f>
        <v>1141377</v>
      </c>
      <c r="D73" s="207"/>
      <c r="E73" s="207">
        <f>E82</f>
        <v>20916.299786103518</v>
      </c>
      <c r="F73" s="207">
        <f>F80 + F81</f>
        <v>24688.344239167673</v>
      </c>
      <c r="G73" s="239">
        <f t="shared" si="16"/>
        <v>2.1630315171207823E-2</v>
      </c>
      <c r="H73" s="207">
        <f t="shared" si="17"/>
        <v>-3772.0444530641544</v>
      </c>
      <c r="I73" s="23" t="s">
        <v>2412</v>
      </c>
      <c r="J73" s="232">
        <f t="shared" si="13"/>
        <v>-4426.0997499917703</v>
      </c>
      <c r="K73" s="240">
        <f t="shared" si="14"/>
        <v>2.6116213971588809E-2</v>
      </c>
    </row>
    <row r="74" spans="1:11" ht="30" customHeight="1">
      <c r="A74" s="220" t="s">
        <v>2380</v>
      </c>
      <c r="B74" s="203"/>
      <c r="C74" s="207">
        <f>C83 + C86 + C88+ C101</f>
        <v>3648058</v>
      </c>
      <c r="D74" s="207"/>
      <c r="E74" s="207">
        <f>E83 + E86 +E101 + E88</f>
        <v>57853.337609923365</v>
      </c>
      <c r="F74" s="207">
        <f>F84 + F100 + F85</f>
        <v>136941.42181232842</v>
      </c>
      <c r="G74" s="239">
        <f t="shared" si="16"/>
        <v>3.7538170120192282E-2</v>
      </c>
      <c r="H74" s="207">
        <f t="shared" si="17"/>
        <v>-79088.084202405065</v>
      </c>
      <c r="I74" s="23" t="s">
        <v>366</v>
      </c>
      <c r="J74" s="232">
        <f>H69</f>
        <v>-2264.7942996369884</v>
      </c>
      <c r="K74" s="240">
        <f>G69</f>
        <v>1.8477314889371006E-2</v>
      </c>
    </row>
    <row r="75" spans="1:11" ht="30" customHeight="1">
      <c r="A75" s="220" t="s">
        <v>2370</v>
      </c>
      <c r="B75" s="203"/>
      <c r="C75" s="203"/>
      <c r="D75" s="207"/>
      <c r="E75" s="207">
        <f>E87 + E94 + E95 + E96</f>
        <v>382150.69853528833</v>
      </c>
      <c r="F75" s="207">
        <f>F87 + F94 + F95 + F96</f>
        <v>622541.93674921128</v>
      </c>
      <c r="G75" s="239"/>
      <c r="H75" s="207">
        <f t="shared" si="17"/>
        <v>-240391.23821392294</v>
      </c>
      <c r="I75" s="23" t="s">
        <v>471</v>
      </c>
      <c r="J75" s="232">
        <f t="shared" ref="J75:J80" si="18">H55</f>
        <v>2732.8392934727358</v>
      </c>
      <c r="K75" s="240">
        <f t="shared" ref="K75:K80" si="19">G55</f>
        <v>2.5360234862336854E-2</v>
      </c>
    </row>
    <row r="76" spans="1:11" ht="30" customHeight="1">
      <c r="A76" s="220" t="s">
        <v>2371</v>
      </c>
      <c r="B76" s="203"/>
      <c r="C76" s="207">
        <f>C91 + C98</f>
        <v>569391</v>
      </c>
      <c r="D76" s="207"/>
      <c r="E76" s="207">
        <f>E91 + E98</f>
        <v>12038.081433328112</v>
      </c>
      <c r="F76" s="207">
        <f>F90</f>
        <v>13900.781225817658</v>
      </c>
      <c r="G76" s="239">
        <f t="shared" si="16"/>
        <v>2.4413419295032164E-2</v>
      </c>
      <c r="H76" s="207">
        <f t="shared" si="17"/>
        <v>-1862.6997924895459</v>
      </c>
      <c r="I76" s="23" t="s">
        <v>475</v>
      </c>
      <c r="J76" s="232">
        <f t="shared" si="18"/>
        <v>282.67466027576666</v>
      </c>
      <c r="K76" s="240">
        <f t="shared" si="19"/>
        <v>1.9642998601420651E-2</v>
      </c>
    </row>
    <row r="77" spans="1:11" ht="42" customHeight="1">
      <c r="A77" s="220" t="s">
        <v>2373</v>
      </c>
      <c r="B77" s="203"/>
      <c r="C77" s="207">
        <f>C92 + C97</f>
        <v>2351499</v>
      </c>
      <c r="D77" s="207"/>
      <c r="E77" s="207">
        <f>E92 + E97</f>
        <v>43369.617617144817</v>
      </c>
      <c r="F77" s="207">
        <f>F93</f>
        <v>52823.302414560654</v>
      </c>
      <c r="G77" s="239">
        <f t="shared" si="16"/>
        <v>2.2463672072393248E-2</v>
      </c>
      <c r="H77" s="207">
        <f t="shared" si="17"/>
        <v>-9453.6847974158372</v>
      </c>
      <c r="I77" s="23" t="s">
        <v>478</v>
      </c>
      <c r="J77" s="232">
        <f t="shared" si="18"/>
        <v>15528.953232622287</v>
      </c>
      <c r="K77" s="240">
        <f t="shared" si="19"/>
        <v>2.2118471911606163E-2</v>
      </c>
    </row>
    <row r="78" spans="1:11" ht="45" customHeight="1">
      <c r="A78" s="223" t="s">
        <v>2389</v>
      </c>
      <c r="B78" s="206">
        <v>41953</v>
      </c>
      <c r="C78" s="209">
        <v>293322</v>
      </c>
      <c r="D78" s="205">
        <v>2305</v>
      </c>
      <c r="E78" s="204">
        <f>(C78 /B78) * D78</f>
        <v>16115.825089981645</v>
      </c>
      <c r="F78" s="207"/>
      <c r="G78" s="207"/>
      <c r="H78" s="207"/>
      <c r="I78" s="23" t="s">
        <v>482</v>
      </c>
      <c r="J78" s="232">
        <f t="shared" si="18"/>
        <v>3783.8133275185928</v>
      </c>
      <c r="K78" s="240">
        <f t="shared" si="19"/>
        <v>1.5905584462447008E-2</v>
      </c>
    </row>
    <row r="79" spans="1:11" ht="45" customHeight="1">
      <c r="A79" s="223" t="s">
        <v>2394</v>
      </c>
      <c r="B79" s="206"/>
      <c r="C79" s="209"/>
      <c r="D79" s="205"/>
      <c r="E79" s="204"/>
      <c r="F79" s="192">
        <f>'Out-Mig Pop Extrapolation'!H87</f>
        <v>18496.121888960275</v>
      </c>
      <c r="G79" s="192"/>
      <c r="H79" s="207"/>
      <c r="I79" s="23" t="s">
        <v>485</v>
      </c>
      <c r="J79" s="232">
        <f t="shared" si="18"/>
        <v>-2394.8601885693442</v>
      </c>
      <c r="K79" s="240">
        <f t="shared" si="19"/>
        <v>1.739368640445875E-2</v>
      </c>
    </row>
    <row r="80" spans="1:11" s="199" customFormat="1" ht="45" customHeight="1">
      <c r="A80" s="223" t="s">
        <v>2393</v>
      </c>
      <c r="B80" s="207"/>
      <c r="C80" s="209">
        <v>16604</v>
      </c>
      <c r="D80" s="205"/>
      <c r="E80" s="204"/>
      <c r="F80" s="192">
        <f>'Out-Mig Pop Extrapolation'!J87</f>
        <v>920.18421597122085</v>
      </c>
      <c r="G80" s="192"/>
      <c r="H80" s="207"/>
      <c r="I80" s="23" t="s">
        <v>488</v>
      </c>
      <c r="J80" s="232">
        <f t="shared" si="18"/>
        <v>-2842.9398324300282</v>
      </c>
      <c r="K80" s="240">
        <f t="shared" si="19"/>
        <v>4.4611298189380791E-3</v>
      </c>
    </row>
    <row r="81" spans="1:11" s="199" customFormat="1" ht="45" customHeight="1">
      <c r="A81" s="223" t="s">
        <v>2392</v>
      </c>
      <c r="B81" s="207"/>
      <c r="C81" s="209">
        <v>1124773</v>
      </c>
      <c r="D81" s="205"/>
      <c r="E81" s="204"/>
      <c r="F81" s="192">
        <f>'Out-Mig Pop Extrapolation'!P87</f>
        <v>23768.160023196451</v>
      </c>
      <c r="G81" s="192"/>
      <c r="H81" s="207"/>
      <c r="I81" s="235" t="s">
        <v>2413</v>
      </c>
      <c r="J81" s="237">
        <f>H76</f>
        <v>-1862.6997924895459</v>
      </c>
      <c r="K81" s="241">
        <f>G76</f>
        <v>2.4413419295032164E-2</v>
      </c>
    </row>
    <row r="82" spans="1:11" ht="45" customHeight="1">
      <c r="A82" s="223" t="s">
        <v>2388</v>
      </c>
      <c r="B82" s="206">
        <v>117814</v>
      </c>
      <c r="C82" s="207">
        <f>C80 + C81</f>
        <v>1141377</v>
      </c>
      <c r="D82" s="205">
        <f>'Python Migration Matrix'!CK15</f>
        <v>2159</v>
      </c>
      <c r="E82" s="204">
        <f>(C82 /B82) * D82</f>
        <v>20916.299786103518</v>
      </c>
      <c r="F82" s="207"/>
      <c r="G82" s="207"/>
      <c r="H82" s="207"/>
      <c r="I82" s="23" t="s">
        <v>495</v>
      </c>
      <c r="J82" s="232">
        <f>H61</f>
        <v>-661.42075305563412</v>
      </c>
      <c r="K82" s="240">
        <f>G61</f>
        <v>3.0376010600464805E-2</v>
      </c>
    </row>
    <row r="83" spans="1:11" s="219" customFormat="1" ht="45" customHeight="1">
      <c r="A83" s="222" t="s">
        <v>2376</v>
      </c>
      <c r="B83" s="206">
        <v>114507</v>
      </c>
      <c r="C83" s="209">
        <v>933260</v>
      </c>
      <c r="D83" s="205">
        <f>'Python Migration Matrix'!CK36</f>
        <v>1086</v>
      </c>
      <c r="E83" s="204">
        <f>(C83 /B83) * D83</f>
        <v>8851.1650816107303</v>
      </c>
      <c r="F83" s="207"/>
      <c r="G83" s="207"/>
      <c r="H83" s="207"/>
      <c r="I83" s="23" t="s">
        <v>500</v>
      </c>
      <c r="J83" s="232">
        <f>H62</f>
        <v>393.37802177888807</v>
      </c>
      <c r="K83" s="240">
        <f>G62</f>
        <v>1.6984274817353113E-2</v>
      </c>
    </row>
    <row r="84" spans="1:11" s="219" customFormat="1" ht="45" customHeight="1">
      <c r="A84" s="222" t="s">
        <v>2377</v>
      </c>
      <c r="B84" s="206"/>
      <c r="C84" s="209"/>
      <c r="D84" s="205"/>
      <c r="E84" s="204"/>
      <c r="F84" s="192">
        <f>'Out-Mig Pop Extrapolation'!AK87</f>
        <v>11818.450022399713</v>
      </c>
      <c r="G84" s="192"/>
      <c r="H84" s="207"/>
      <c r="I84" s="23" t="s">
        <v>503</v>
      </c>
      <c r="J84" s="232">
        <f>H63</f>
        <v>-96.586303503857152</v>
      </c>
      <c r="K84" s="240">
        <f>G63</f>
        <v>5.2312109183544776E-3</v>
      </c>
    </row>
    <row r="85" spans="1:11" s="219" customFormat="1" ht="45" customHeight="1">
      <c r="A85" s="222" t="s">
        <v>2387</v>
      </c>
      <c r="B85" s="206"/>
      <c r="C85" s="209"/>
      <c r="D85" s="205"/>
      <c r="E85" s="204"/>
      <c r="F85" s="192">
        <f>'Out-Mig Pop Extrapolation'!AM87</f>
        <v>12286.251908191747</v>
      </c>
      <c r="G85" s="192"/>
      <c r="H85" s="207"/>
      <c r="I85" s="23" t="s">
        <v>506</v>
      </c>
      <c r="J85" s="232">
        <f>H64</f>
        <v>7134.6813111744123</v>
      </c>
      <c r="K85" s="240">
        <f>G64</f>
        <v>2.577544065626591E-2</v>
      </c>
    </row>
    <row r="86" spans="1:11" ht="45" customHeight="1">
      <c r="A86" s="222" t="s">
        <v>2378</v>
      </c>
      <c r="B86" s="206">
        <v>126726</v>
      </c>
      <c r="C86" s="207">
        <v>1216504</v>
      </c>
      <c r="D86" s="205">
        <f>'Python Migration Matrix'!CK38</f>
        <v>1883</v>
      </c>
      <c r="E86" s="204">
        <f>(C86 /B86) * D86</f>
        <v>18075.825260798891</v>
      </c>
      <c r="F86" s="204"/>
      <c r="G86" s="204"/>
      <c r="H86" s="207"/>
      <c r="I86" s="23" t="s">
        <v>509</v>
      </c>
      <c r="J86" s="232">
        <f>H65</f>
        <v>-3147.1057969539725</v>
      </c>
      <c r="K86" s="240">
        <f>G65</f>
        <v>2.3238898108771975E-2</v>
      </c>
    </row>
    <row r="87" spans="1:11" ht="45" customHeight="1">
      <c r="A87" s="223" t="s">
        <v>2260</v>
      </c>
      <c r="B87" s="206">
        <v>158345</v>
      </c>
      <c r="C87" s="207">
        <v>1581082</v>
      </c>
      <c r="D87" s="205">
        <f>'Python Migration Matrix'!CK39</f>
        <v>6219</v>
      </c>
      <c r="E87" s="204">
        <f>(C87 /B87) * D87</f>
        <v>62096.996798130669</v>
      </c>
      <c r="F87" s="192">
        <f>'Out-Mig Pop Extrapolation'!AN87</f>
        <v>132725.84361563312</v>
      </c>
      <c r="G87" s="239">
        <f>F87/C87</f>
        <v>8.3946211275337468E-2</v>
      </c>
      <c r="H87" s="207">
        <f>E87 - F87</f>
        <v>-70628.846817502446</v>
      </c>
      <c r="I87" s="235" t="s">
        <v>514</v>
      </c>
      <c r="J87" s="237">
        <f>H77</f>
        <v>-9453.6847974158372</v>
      </c>
      <c r="K87" s="241">
        <f>G77</f>
        <v>2.2463672072393248E-2</v>
      </c>
    </row>
    <row r="88" spans="1:11" ht="45" customHeight="1">
      <c r="A88" s="223" t="s">
        <v>2386</v>
      </c>
      <c r="B88" s="206">
        <v>121557</v>
      </c>
      <c r="C88" s="209">
        <v>1226508</v>
      </c>
      <c r="D88" s="229">
        <f>'Python Migration Matrix'!CK47</f>
        <v>2648</v>
      </c>
      <c r="E88" s="204">
        <f>(C88 /B88) * D88</f>
        <v>26718.273600039487</v>
      </c>
      <c r="F88" s="204"/>
      <c r="G88" s="243"/>
      <c r="H88" s="207"/>
      <c r="I88" s="23" t="s">
        <v>553</v>
      </c>
      <c r="J88" s="232">
        <f>H77</f>
        <v>-9453.6847974158372</v>
      </c>
      <c r="K88" s="240">
        <f>G77</f>
        <v>2.2463672072393248E-2</v>
      </c>
    </row>
    <row r="89" spans="1:11" ht="45" customHeight="1">
      <c r="A89" s="223" t="s">
        <v>2391</v>
      </c>
      <c r="B89" s="206"/>
      <c r="C89" s="209"/>
      <c r="D89" s="229"/>
      <c r="E89" s="204"/>
      <c r="F89" s="192">
        <f>'Out-Mig Pop Extrapolation'!AV87</f>
        <v>27979.06607330211</v>
      </c>
      <c r="G89" s="239"/>
      <c r="H89" s="207"/>
      <c r="J89" s="232"/>
    </row>
    <row r="90" spans="1:11" ht="45" customHeight="1">
      <c r="A90" s="223" t="s">
        <v>2390</v>
      </c>
      <c r="B90" s="206"/>
      <c r="C90" s="209"/>
      <c r="D90" s="229"/>
      <c r="E90" s="204"/>
      <c r="F90" s="192">
        <f>'Out-Mig Pop Extrapolation'!BP87</f>
        <v>13900.781225817658</v>
      </c>
      <c r="G90" s="239"/>
      <c r="H90" s="207"/>
    </row>
    <row r="91" spans="1:11" ht="45" customHeight="1">
      <c r="A91" s="223" t="s">
        <v>2381</v>
      </c>
      <c r="B91" s="206">
        <v>44053</v>
      </c>
      <c r="C91" s="209">
        <v>442588</v>
      </c>
      <c r="D91" s="229">
        <f>'Python Migration Matrix'!CK67</f>
        <v>899</v>
      </c>
      <c r="E91" s="204">
        <f>(C91 /B91) * D91</f>
        <v>9031.9980932059116</v>
      </c>
      <c r="F91" s="207"/>
      <c r="G91" s="244"/>
      <c r="H91" s="207"/>
    </row>
    <row r="92" spans="1:11" ht="45" customHeight="1">
      <c r="A92" s="223" t="s">
        <v>2379</v>
      </c>
      <c r="B92" s="206">
        <v>174310</v>
      </c>
      <c r="C92" s="207">
        <v>1766814</v>
      </c>
      <c r="D92" s="229">
        <f>'Python Migration Matrix'!CK73</f>
        <v>3058</v>
      </c>
      <c r="E92" s="204">
        <f>(C92 /B92) * D92</f>
        <v>30996.025540703344</v>
      </c>
      <c r="F92" s="207"/>
      <c r="G92" s="244"/>
      <c r="H92" s="207"/>
    </row>
    <row r="93" spans="1:11" ht="45" customHeight="1">
      <c r="A93" s="222" t="s">
        <v>2396</v>
      </c>
      <c r="B93" s="206"/>
      <c r="C93" s="207"/>
      <c r="D93" s="229"/>
      <c r="E93" s="204"/>
      <c r="F93" s="192">
        <f>'Out-Mig Pop Extrapolation'!BV87</f>
        <v>52823.302414560654</v>
      </c>
      <c r="G93" s="239"/>
      <c r="H93" s="207"/>
      <c r="J93" s="98"/>
      <c r="K93" s="98"/>
    </row>
    <row r="94" spans="1:11" ht="45" customHeight="1">
      <c r="A94" s="194" t="s">
        <v>2263</v>
      </c>
      <c r="B94" s="206">
        <v>498030</v>
      </c>
      <c r="C94" s="207">
        <v>3466213</v>
      </c>
      <c r="D94" s="229">
        <f>'Python Migration Matrix'!CK74</f>
        <v>19319</v>
      </c>
      <c r="E94" s="204">
        <f t="shared" ref="E94:E99" si="20">(C94 /B94) * D94</f>
        <v>134457.29965463927</v>
      </c>
      <c r="F94" s="192">
        <f>'Out-Mig Pop Extrapolation'!BW87</f>
        <v>210652.31895821806</v>
      </c>
      <c r="G94" s="239">
        <f>F94/C94</f>
        <v>6.0773045095098906E-2</v>
      </c>
      <c r="H94" s="207">
        <f>E94 - F94</f>
        <v>-76195.019303578796</v>
      </c>
    </row>
    <row r="95" spans="1:11" ht="45" customHeight="1">
      <c r="A95" s="194" t="s">
        <v>2264</v>
      </c>
      <c r="B95" s="206">
        <v>266253</v>
      </c>
      <c r="C95" s="207">
        <v>2232295</v>
      </c>
      <c r="D95" s="229">
        <f>'Python Migration Matrix'!CK75</f>
        <v>8780</v>
      </c>
      <c r="E95" s="204">
        <f t="shared" si="20"/>
        <v>73612.504272252336</v>
      </c>
      <c r="F95" s="192">
        <f>'Out-Mig Pop Extrapolation'!BX87</f>
        <v>103612.65079279653</v>
      </c>
      <c r="G95" s="239">
        <f t="shared" ref="G95:G96" si="21">F95/C95</f>
        <v>4.6415303888059832E-2</v>
      </c>
      <c r="H95" s="207">
        <f>E95 - F95</f>
        <v>-30000.146520544193</v>
      </c>
    </row>
    <row r="96" spans="1:11" ht="45" customHeight="1">
      <c r="A96" s="194" t="s">
        <v>2265</v>
      </c>
      <c r="B96" s="206">
        <v>309992</v>
      </c>
      <c r="C96" s="207">
        <v>2652970</v>
      </c>
      <c r="D96" s="229">
        <f>'Python Migration Matrix'!CK76</f>
        <v>13085</v>
      </c>
      <c r="E96" s="204">
        <f t="shared" si="20"/>
        <v>111983.89781026608</v>
      </c>
      <c r="F96" s="192">
        <f>'Out-Mig Pop Extrapolation'!BY87</f>
        <v>175551.12338256364</v>
      </c>
      <c r="G96" s="239">
        <f t="shared" si="21"/>
        <v>6.6171544865778226E-2</v>
      </c>
      <c r="H96" s="207">
        <f>E96 - F96</f>
        <v>-63567.225572297568</v>
      </c>
    </row>
    <row r="97" spans="1:8" ht="45" customHeight="1">
      <c r="A97" s="200" t="s">
        <v>2385</v>
      </c>
      <c r="B97" s="206">
        <v>57979</v>
      </c>
      <c r="C97" s="209">
        <v>584685</v>
      </c>
      <c r="D97" s="229">
        <f>'Python Migration Matrix'!CK83</f>
        <v>1227</v>
      </c>
      <c r="E97" s="204">
        <f t="shared" si="20"/>
        <v>12373.59207644147</v>
      </c>
      <c r="F97" s="207"/>
      <c r="G97" s="207"/>
      <c r="H97" s="207"/>
    </row>
    <row r="98" spans="1:8" ht="45" customHeight="1">
      <c r="A98" s="200" t="s">
        <v>2384</v>
      </c>
      <c r="B98" s="206">
        <v>12275</v>
      </c>
      <c r="C98" s="209">
        <v>126803</v>
      </c>
      <c r="D98" s="229">
        <f>'Python Migration Matrix'!CK84</f>
        <v>291</v>
      </c>
      <c r="E98" s="204">
        <f t="shared" si="20"/>
        <v>3006.0833401221998</v>
      </c>
      <c r="F98" s="207"/>
      <c r="G98" s="207"/>
      <c r="H98" s="207"/>
    </row>
    <row r="99" spans="1:8" ht="45" customHeight="1">
      <c r="A99" s="200" t="s">
        <v>2383</v>
      </c>
      <c r="B99" s="206">
        <v>9663</v>
      </c>
      <c r="C99" s="209">
        <v>97857</v>
      </c>
      <c r="D99" s="229">
        <f>'Python Migration Matrix'!CK85</f>
        <v>49</v>
      </c>
      <c r="E99" s="204">
        <f t="shared" si="20"/>
        <v>496.22198075131951</v>
      </c>
      <c r="F99" s="207"/>
      <c r="G99" s="207"/>
      <c r="H99" s="207"/>
    </row>
    <row r="100" spans="1:8" ht="45" customHeight="1">
      <c r="A100" s="221" t="s">
        <v>2395</v>
      </c>
      <c r="B100" s="206"/>
      <c r="C100" s="209"/>
      <c r="D100" s="201"/>
      <c r="E100" s="204"/>
      <c r="F100" s="192">
        <f>'Out-Mig Pop Extrapolation'!CF87</f>
        <v>112836.71988173696</v>
      </c>
      <c r="G100" s="192"/>
      <c r="H100" s="207"/>
    </row>
    <row r="101" spans="1:8" ht="45" customHeight="1">
      <c r="A101" s="200" t="s">
        <v>2382</v>
      </c>
      <c r="B101" s="206">
        <v>26416</v>
      </c>
      <c r="C101" s="209">
        <v>271786</v>
      </c>
      <c r="D101" s="229">
        <f>'Python Migration Matrix'!CK86</f>
        <v>409</v>
      </c>
      <c r="E101" s="204">
        <f>(C101 /B101) * D101</f>
        <v>4208.0736674742584</v>
      </c>
      <c r="F101" s="207"/>
      <c r="G101" s="207"/>
      <c r="H101" s="207"/>
    </row>
    <row r="102" spans="1:8" ht="30" customHeight="1">
      <c r="H102" s="251">
        <f>SUM(H2:H77)</f>
        <v>27979.066073302412</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B28D-8A3E-42CF-B6D0-7128B685174B}">
  <dimension ref="A1:CY197"/>
  <sheetViews>
    <sheetView topLeftCell="CK93" zoomScale="70" zoomScaleNormal="70" workbookViewId="0">
      <selection activeCell="B98" sqref="B98:P105"/>
    </sheetView>
  </sheetViews>
  <sheetFormatPr defaultRowHeight="14.4"/>
  <cols>
    <col min="1" max="1" width="22.109375" customWidth="1"/>
    <col min="2" max="7" width="11.21875" style="129" customWidth="1"/>
    <col min="8" max="8" width="13.21875" style="129" customWidth="1"/>
    <col min="9" max="15" width="11.21875" style="129" customWidth="1"/>
    <col min="16" max="16" width="12.44140625" style="129" customWidth="1"/>
    <col min="17" max="39" width="11.21875" style="129" customWidth="1"/>
    <col min="40" max="40" width="11.21875" style="185" customWidth="1"/>
    <col min="41" max="74" width="11.21875" style="129" customWidth="1"/>
    <col min="75" max="77" width="11.21875" style="185" customWidth="1"/>
    <col min="78" max="84" width="11.21875" style="129" customWidth="1"/>
    <col min="85" max="87" width="11.77734375" style="129" customWidth="1"/>
    <col min="88" max="88" width="18.109375" customWidth="1"/>
    <col min="89" max="89" width="21.6640625" customWidth="1"/>
    <col min="90" max="90" width="17.33203125" customWidth="1"/>
    <col min="99" max="99" width="23" customWidth="1"/>
    <col min="100" max="100" width="15.6640625" customWidth="1"/>
  </cols>
  <sheetData>
    <row r="1" spans="1:91" ht="57.6" customHeight="1">
      <c r="A1" s="125" t="s">
        <v>2141</v>
      </c>
      <c r="B1" s="168" t="s">
        <v>2275</v>
      </c>
      <c r="C1" s="168" t="s">
        <v>2276</v>
      </c>
      <c r="D1" s="168" t="s">
        <v>2277</v>
      </c>
      <c r="E1" s="168" t="s">
        <v>2278</v>
      </c>
      <c r="F1" s="168" t="s">
        <v>2279</v>
      </c>
      <c r="G1" s="168" t="s">
        <v>2280</v>
      </c>
      <c r="H1" s="168" t="s">
        <v>2281</v>
      </c>
      <c r="I1" s="168" t="s">
        <v>2282</v>
      </c>
      <c r="J1" s="171" t="s">
        <v>2283</v>
      </c>
      <c r="K1" s="168" t="s">
        <v>2284</v>
      </c>
      <c r="L1" s="168" t="s">
        <v>2285</v>
      </c>
      <c r="M1" s="169" t="s">
        <v>2286</v>
      </c>
      <c r="N1" s="169" t="s">
        <v>2287</v>
      </c>
      <c r="O1" s="169" t="s">
        <v>2288</v>
      </c>
      <c r="P1" s="171" t="s">
        <v>2289</v>
      </c>
      <c r="Q1" s="169" t="s">
        <v>2290</v>
      </c>
      <c r="R1" s="169" t="s">
        <v>2291</v>
      </c>
      <c r="S1" s="169" t="s">
        <v>2292</v>
      </c>
      <c r="T1" s="169" t="s">
        <v>2293</v>
      </c>
      <c r="U1" s="169" t="s">
        <v>2269</v>
      </c>
      <c r="V1" s="169" t="s">
        <v>2294</v>
      </c>
      <c r="W1" s="169" t="s">
        <v>2295</v>
      </c>
      <c r="X1" s="169" t="s">
        <v>2296</v>
      </c>
      <c r="Y1" s="169" t="s">
        <v>2297</v>
      </c>
      <c r="Z1" s="169" t="s">
        <v>2298</v>
      </c>
      <c r="AA1" s="169" t="s">
        <v>2299</v>
      </c>
      <c r="AB1" s="169" t="s">
        <v>2300</v>
      </c>
      <c r="AC1" s="169" t="s">
        <v>2301</v>
      </c>
      <c r="AD1" s="169" t="s">
        <v>2302</v>
      </c>
      <c r="AE1" s="169" t="s">
        <v>2303</v>
      </c>
      <c r="AF1" s="169" t="s">
        <v>2304</v>
      </c>
      <c r="AG1" s="169" t="s">
        <v>2305</v>
      </c>
      <c r="AH1" s="169" t="s">
        <v>2306</v>
      </c>
      <c r="AI1" s="169" t="s">
        <v>2307</v>
      </c>
      <c r="AJ1" s="169" t="s">
        <v>2308</v>
      </c>
      <c r="AK1" s="186" t="s">
        <v>2309</v>
      </c>
      <c r="AL1" s="186" t="s">
        <v>2310</v>
      </c>
      <c r="AM1" s="169" t="s">
        <v>2311</v>
      </c>
      <c r="AN1" s="172" t="s">
        <v>2312</v>
      </c>
      <c r="AO1" s="169" t="s">
        <v>2271</v>
      </c>
      <c r="AP1" s="169" t="s">
        <v>2313</v>
      </c>
      <c r="AQ1" s="169" t="s">
        <v>2314</v>
      </c>
      <c r="AR1" s="169" t="s">
        <v>2315</v>
      </c>
      <c r="AS1" s="169" t="s">
        <v>2316</v>
      </c>
      <c r="AT1" s="169" t="s">
        <v>2317</v>
      </c>
      <c r="AU1" s="169" t="s">
        <v>2318</v>
      </c>
      <c r="AV1" s="169" t="s">
        <v>2319</v>
      </c>
      <c r="AW1" s="169" t="s">
        <v>2320</v>
      </c>
      <c r="AX1" s="169" t="s">
        <v>2321</v>
      </c>
      <c r="AY1" s="169" t="s">
        <v>2322</v>
      </c>
      <c r="AZ1" s="169" t="s">
        <v>2270</v>
      </c>
      <c r="BA1" s="169" t="s">
        <v>2323</v>
      </c>
      <c r="BB1" s="169" t="s">
        <v>2324</v>
      </c>
      <c r="BC1" s="169" t="s">
        <v>2325</v>
      </c>
      <c r="BD1" s="169" t="s">
        <v>2326</v>
      </c>
      <c r="BE1" s="169" t="s">
        <v>2327</v>
      </c>
      <c r="BF1" s="169" t="s">
        <v>2328</v>
      </c>
      <c r="BG1" s="169" t="s">
        <v>2329</v>
      </c>
      <c r="BH1" s="169" t="s">
        <v>2330</v>
      </c>
      <c r="BI1" s="169" t="s">
        <v>2331</v>
      </c>
      <c r="BJ1" s="169" t="s">
        <v>2332</v>
      </c>
      <c r="BK1" s="169" t="s">
        <v>2333</v>
      </c>
      <c r="BL1" s="169" t="s">
        <v>2334</v>
      </c>
      <c r="BM1" s="169" t="s">
        <v>2335</v>
      </c>
      <c r="BN1" s="169" t="s">
        <v>2336</v>
      </c>
      <c r="BO1" s="169" t="s">
        <v>2337</v>
      </c>
      <c r="BP1" s="169" t="s">
        <v>2338</v>
      </c>
      <c r="BQ1" s="169" t="s">
        <v>2339</v>
      </c>
      <c r="BR1" s="169" t="s">
        <v>2340</v>
      </c>
      <c r="BS1" s="169" t="s">
        <v>2341</v>
      </c>
      <c r="BT1" s="169" t="s">
        <v>2342</v>
      </c>
      <c r="BU1" s="169" t="s">
        <v>2343</v>
      </c>
      <c r="BV1" s="169" t="s">
        <v>2344</v>
      </c>
      <c r="BW1" s="172" t="s">
        <v>2345</v>
      </c>
      <c r="BX1" s="172" t="s">
        <v>2346</v>
      </c>
      <c r="BY1" s="172" t="s">
        <v>2347</v>
      </c>
      <c r="BZ1" s="169" t="s">
        <v>2348</v>
      </c>
      <c r="CA1" s="169" t="s">
        <v>2349</v>
      </c>
      <c r="CB1" s="169" t="s">
        <v>2350</v>
      </c>
      <c r="CC1" s="169" t="s">
        <v>2351</v>
      </c>
      <c r="CD1" s="169" t="s">
        <v>2274</v>
      </c>
      <c r="CE1" s="169" t="s">
        <v>2272</v>
      </c>
      <c r="CF1" s="171" t="s">
        <v>2273</v>
      </c>
      <c r="CG1" s="127" t="s">
        <v>2104</v>
      </c>
      <c r="CH1" s="127" t="s">
        <v>2105</v>
      </c>
      <c r="CI1" s="127" t="s">
        <v>2106</v>
      </c>
      <c r="CJ1" s="134" t="s">
        <v>2173</v>
      </c>
      <c r="CK1" s="134" t="s">
        <v>2174</v>
      </c>
      <c r="CL1" s="14" t="s">
        <v>2176</v>
      </c>
    </row>
    <row r="2" spans="1:91">
      <c r="A2" s="165" t="s">
        <v>2182</v>
      </c>
      <c r="B2" s="132">
        <v>247</v>
      </c>
      <c r="C2" s="132">
        <v>1</v>
      </c>
      <c r="D2" s="132">
        <v>0</v>
      </c>
      <c r="E2" s="132">
        <v>0</v>
      </c>
      <c r="F2" s="132">
        <v>7</v>
      </c>
      <c r="G2" s="132">
        <v>0</v>
      </c>
      <c r="H2" s="132">
        <v>0</v>
      </c>
      <c r="I2" s="132">
        <v>4</v>
      </c>
      <c r="J2" s="132">
        <v>0</v>
      </c>
      <c r="K2" s="132">
        <v>1</v>
      </c>
      <c r="L2" s="132">
        <v>26</v>
      </c>
      <c r="M2" s="132">
        <v>0</v>
      </c>
      <c r="N2" s="132">
        <v>0</v>
      </c>
      <c r="O2" s="132">
        <v>2</v>
      </c>
      <c r="P2" s="132">
        <v>15</v>
      </c>
      <c r="Q2" s="132">
        <v>0</v>
      </c>
      <c r="R2" s="132">
        <v>1</v>
      </c>
      <c r="S2" s="132">
        <v>0</v>
      </c>
      <c r="T2" s="132">
        <v>0</v>
      </c>
      <c r="U2" s="132">
        <v>0</v>
      </c>
      <c r="V2" s="132">
        <v>17</v>
      </c>
      <c r="W2" s="132">
        <v>1</v>
      </c>
      <c r="X2" s="132">
        <v>0</v>
      </c>
      <c r="Y2" s="132">
        <v>2</v>
      </c>
      <c r="Z2" s="132">
        <v>0</v>
      </c>
      <c r="AA2" s="132">
        <v>0</v>
      </c>
      <c r="AB2" s="132">
        <v>1</v>
      </c>
      <c r="AC2" s="132">
        <v>7</v>
      </c>
      <c r="AD2" s="132">
        <v>38</v>
      </c>
      <c r="AE2" s="132">
        <v>1</v>
      </c>
      <c r="AF2" s="132">
        <v>3</v>
      </c>
      <c r="AG2" s="132">
        <v>1</v>
      </c>
      <c r="AH2" s="132">
        <v>18</v>
      </c>
      <c r="AI2" s="132">
        <v>10</v>
      </c>
      <c r="AJ2" s="132">
        <v>0</v>
      </c>
      <c r="AK2" s="132">
        <v>0</v>
      </c>
      <c r="AL2" s="132">
        <v>0</v>
      </c>
      <c r="AM2" s="132">
        <v>0</v>
      </c>
      <c r="AN2" s="182">
        <v>12</v>
      </c>
      <c r="AO2" s="132">
        <v>0</v>
      </c>
      <c r="AP2" s="132">
        <v>1</v>
      </c>
      <c r="AQ2" s="132">
        <v>0</v>
      </c>
      <c r="AR2" s="132">
        <v>1</v>
      </c>
      <c r="AS2" s="132">
        <v>4</v>
      </c>
      <c r="AT2" s="132">
        <v>2</v>
      </c>
      <c r="AU2" s="132">
        <v>0</v>
      </c>
      <c r="AV2" s="132">
        <v>0</v>
      </c>
      <c r="AW2" s="132">
        <v>1</v>
      </c>
      <c r="AX2" s="132">
        <v>4</v>
      </c>
      <c r="AY2" s="132">
        <v>1</v>
      </c>
      <c r="AZ2" s="132">
        <v>0</v>
      </c>
      <c r="BA2" s="132">
        <v>0</v>
      </c>
      <c r="BB2" s="132">
        <v>0</v>
      </c>
      <c r="BC2" s="132">
        <v>1</v>
      </c>
      <c r="BD2" s="132">
        <v>21</v>
      </c>
      <c r="BE2" s="132">
        <v>5</v>
      </c>
      <c r="BF2" s="132">
        <v>0</v>
      </c>
      <c r="BG2" s="132">
        <v>4</v>
      </c>
      <c r="BH2" s="132">
        <v>0</v>
      </c>
      <c r="BI2" s="132">
        <v>0</v>
      </c>
      <c r="BJ2" s="132">
        <v>0</v>
      </c>
      <c r="BK2" s="132">
        <v>4</v>
      </c>
      <c r="BL2" s="132">
        <v>0</v>
      </c>
      <c r="BM2" s="132">
        <v>1</v>
      </c>
      <c r="BN2" s="132">
        <v>3</v>
      </c>
      <c r="BO2" s="132">
        <v>0</v>
      </c>
      <c r="BP2" s="132">
        <v>0</v>
      </c>
      <c r="BQ2" s="132">
        <v>0</v>
      </c>
      <c r="BR2" s="132">
        <v>7</v>
      </c>
      <c r="BS2" s="132">
        <v>0</v>
      </c>
      <c r="BT2" s="132">
        <v>0</v>
      </c>
      <c r="BU2" s="132">
        <v>0</v>
      </c>
      <c r="BV2" s="132">
        <v>4</v>
      </c>
      <c r="BW2" s="182">
        <v>42</v>
      </c>
      <c r="BX2" s="182">
        <v>7</v>
      </c>
      <c r="BY2" s="182">
        <v>7</v>
      </c>
      <c r="BZ2" s="132">
        <v>0</v>
      </c>
      <c r="CA2" s="132">
        <v>0</v>
      </c>
      <c r="CB2" s="132">
        <v>0</v>
      </c>
      <c r="CC2" s="132">
        <v>0</v>
      </c>
      <c r="CD2" s="132">
        <v>0</v>
      </c>
      <c r="CE2" s="132">
        <v>0</v>
      </c>
      <c r="CF2" s="132">
        <v>6</v>
      </c>
      <c r="CG2" s="128">
        <f t="shared" ref="CG2:CG64" si="0">J2 + P2</f>
        <v>15</v>
      </c>
      <c r="CH2" s="128">
        <f t="shared" ref="CH2:CH64" si="1">AK2 + CF2</f>
        <v>6</v>
      </c>
      <c r="CI2" s="128">
        <f t="shared" ref="CI2:CI64" si="2">AN2 + BW2 + BX2 + BY2</f>
        <v>68</v>
      </c>
      <c r="CJ2" s="109">
        <v>541</v>
      </c>
      <c r="CK2" s="109">
        <v>24443</v>
      </c>
      <c r="CL2" s="135">
        <f>CJ2/CK2</f>
        <v>2.2133126048357404E-2</v>
      </c>
    </row>
    <row r="3" spans="1:91">
      <c r="A3" s="166" t="s">
        <v>2183</v>
      </c>
      <c r="B3" s="132">
        <v>3</v>
      </c>
      <c r="C3" s="132">
        <v>552</v>
      </c>
      <c r="D3" s="132">
        <v>294</v>
      </c>
      <c r="E3" s="132">
        <v>0</v>
      </c>
      <c r="F3" s="132">
        <v>0</v>
      </c>
      <c r="G3" s="132">
        <v>0</v>
      </c>
      <c r="H3" s="132">
        <v>0</v>
      </c>
      <c r="I3" s="132">
        <v>1</v>
      </c>
      <c r="J3" s="132">
        <v>0</v>
      </c>
      <c r="K3" s="132">
        <v>11</v>
      </c>
      <c r="L3" s="132">
        <v>1</v>
      </c>
      <c r="M3" s="132">
        <v>32</v>
      </c>
      <c r="N3" s="132">
        <v>39</v>
      </c>
      <c r="O3" s="132">
        <v>33</v>
      </c>
      <c r="P3" s="132">
        <v>2</v>
      </c>
      <c r="Q3" s="132">
        <v>4</v>
      </c>
      <c r="R3" s="132">
        <v>0</v>
      </c>
      <c r="S3" s="132">
        <v>3</v>
      </c>
      <c r="T3" s="132">
        <v>1</v>
      </c>
      <c r="U3" s="132">
        <v>0</v>
      </c>
      <c r="V3" s="132">
        <v>17</v>
      </c>
      <c r="W3" s="132">
        <v>113</v>
      </c>
      <c r="X3" s="132">
        <v>52</v>
      </c>
      <c r="Y3" s="132">
        <v>48</v>
      </c>
      <c r="Z3" s="132">
        <v>9</v>
      </c>
      <c r="AA3" s="132">
        <v>1</v>
      </c>
      <c r="AB3" s="132">
        <v>0</v>
      </c>
      <c r="AC3" s="132">
        <v>8</v>
      </c>
      <c r="AD3" s="132">
        <v>0</v>
      </c>
      <c r="AE3" s="132">
        <v>8</v>
      </c>
      <c r="AF3" s="132">
        <v>1</v>
      </c>
      <c r="AG3" s="132">
        <v>0</v>
      </c>
      <c r="AH3" s="132">
        <v>0</v>
      </c>
      <c r="AI3" s="132">
        <v>23</v>
      </c>
      <c r="AJ3" s="132">
        <v>18</v>
      </c>
      <c r="AK3" s="132">
        <v>0</v>
      </c>
      <c r="AL3" s="132">
        <v>16</v>
      </c>
      <c r="AM3" s="132">
        <v>0</v>
      </c>
      <c r="AN3" s="182">
        <v>70</v>
      </c>
      <c r="AO3" s="132">
        <v>0</v>
      </c>
      <c r="AP3" s="132">
        <v>2</v>
      </c>
      <c r="AQ3" s="132">
        <v>17</v>
      </c>
      <c r="AR3" s="132">
        <v>144</v>
      </c>
      <c r="AS3" s="132">
        <v>0</v>
      </c>
      <c r="AT3" s="132">
        <v>8</v>
      </c>
      <c r="AU3" s="132">
        <v>2</v>
      </c>
      <c r="AV3" s="132">
        <v>8</v>
      </c>
      <c r="AW3" s="132">
        <v>0</v>
      </c>
      <c r="AX3" s="132">
        <v>6</v>
      </c>
      <c r="AY3" s="132">
        <v>0</v>
      </c>
      <c r="AZ3" s="132">
        <v>0</v>
      </c>
      <c r="BA3" s="132">
        <v>0</v>
      </c>
      <c r="BB3" s="132">
        <v>0</v>
      </c>
      <c r="BC3" s="132">
        <v>5</v>
      </c>
      <c r="BD3" s="132">
        <v>6</v>
      </c>
      <c r="BE3" s="132">
        <v>17</v>
      </c>
      <c r="BF3" s="132">
        <v>0</v>
      </c>
      <c r="BG3" s="132">
        <v>25</v>
      </c>
      <c r="BH3" s="132">
        <v>0</v>
      </c>
      <c r="BI3" s="132">
        <v>10</v>
      </c>
      <c r="BJ3" s="132">
        <v>4</v>
      </c>
      <c r="BK3" s="132">
        <v>1</v>
      </c>
      <c r="BL3" s="132">
        <v>20</v>
      </c>
      <c r="BM3" s="132">
        <v>19</v>
      </c>
      <c r="BN3" s="132">
        <v>3</v>
      </c>
      <c r="BO3" s="132">
        <v>0</v>
      </c>
      <c r="BP3" s="132">
        <v>138</v>
      </c>
      <c r="BQ3" s="132">
        <v>114</v>
      </c>
      <c r="BR3" s="132">
        <v>0</v>
      </c>
      <c r="BS3" s="132">
        <v>0</v>
      </c>
      <c r="BT3" s="132">
        <v>1</v>
      </c>
      <c r="BU3" s="132">
        <v>10</v>
      </c>
      <c r="BV3" s="132">
        <v>43</v>
      </c>
      <c r="BW3" s="182">
        <v>50</v>
      </c>
      <c r="BX3" s="182">
        <v>20</v>
      </c>
      <c r="BY3" s="182">
        <v>67</v>
      </c>
      <c r="BZ3" s="132">
        <v>0</v>
      </c>
      <c r="CA3" s="132">
        <v>6</v>
      </c>
      <c r="CB3" s="132">
        <v>0</v>
      </c>
      <c r="CC3" s="132">
        <v>4</v>
      </c>
      <c r="CD3" s="132">
        <v>0</v>
      </c>
      <c r="CE3" s="132">
        <v>23</v>
      </c>
      <c r="CF3" s="132">
        <v>126</v>
      </c>
      <c r="CG3" s="128">
        <f t="shared" si="0"/>
        <v>2</v>
      </c>
      <c r="CH3" s="128">
        <f t="shared" si="1"/>
        <v>126</v>
      </c>
      <c r="CI3" s="128">
        <f t="shared" si="2"/>
        <v>207</v>
      </c>
      <c r="CJ3" s="109">
        <v>2259</v>
      </c>
      <c r="CK3" s="109">
        <v>63961</v>
      </c>
      <c r="CL3" s="135">
        <f t="shared" ref="CL3:CL65" si="3">CJ3/CK3</f>
        <v>3.5318397148262223E-2</v>
      </c>
    </row>
    <row r="4" spans="1:91">
      <c r="A4" s="166" t="s">
        <v>2184</v>
      </c>
      <c r="B4" s="132">
        <v>0</v>
      </c>
      <c r="C4" s="132">
        <v>257</v>
      </c>
      <c r="D4" s="132">
        <v>579</v>
      </c>
      <c r="E4" s="132">
        <v>3</v>
      </c>
      <c r="F4" s="132">
        <v>6</v>
      </c>
      <c r="G4" s="132">
        <v>0</v>
      </c>
      <c r="H4" s="132">
        <v>0</v>
      </c>
      <c r="I4" s="132">
        <v>0</v>
      </c>
      <c r="J4" s="132">
        <v>0</v>
      </c>
      <c r="K4" s="132">
        <v>0</v>
      </c>
      <c r="L4" s="132">
        <v>2</v>
      </c>
      <c r="M4" s="132">
        <v>18</v>
      </c>
      <c r="N4" s="132">
        <v>86</v>
      </c>
      <c r="O4" s="132">
        <v>28</v>
      </c>
      <c r="P4" s="132">
        <v>8</v>
      </c>
      <c r="Q4" s="132">
        <v>6</v>
      </c>
      <c r="R4" s="132">
        <v>8</v>
      </c>
      <c r="S4" s="132">
        <v>1</v>
      </c>
      <c r="T4" s="132">
        <v>0</v>
      </c>
      <c r="U4" s="132">
        <v>0</v>
      </c>
      <c r="V4" s="132">
        <v>32</v>
      </c>
      <c r="W4" s="132">
        <v>77</v>
      </c>
      <c r="X4" s="132">
        <v>136</v>
      </c>
      <c r="Y4" s="132">
        <v>149</v>
      </c>
      <c r="Z4" s="132">
        <v>51</v>
      </c>
      <c r="AA4" s="132">
        <v>0</v>
      </c>
      <c r="AB4" s="132">
        <v>0</v>
      </c>
      <c r="AC4" s="132">
        <v>0</v>
      </c>
      <c r="AD4" s="132">
        <v>0</v>
      </c>
      <c r="AE4" s="132">
        <v>8</v>
      </c>
      <c r="AF4" s="132">
        <v>0</v>
      </c>
      <c r="AG4" s="132">
        <v>5</v>
      </c>
      <c r="AH4" s="132">
        <v>3</v>
      </c>
      <c r="AI4" s="132">
        <v>8</v>
      </c>
      <c r="AJ4" s="132">
        <v>15</v>
      </c>
      <c r="AK4" s="132">
        <v>24</v>
      </c>
      <c r="AL4" s="132">
        <v>23</v>
      </c>
      <c r="AM4" s="132">
        <v>2</v>
      </c>
      <c r="AN4" s="182">
        <v>28</v>
      </c>
      <c r="AO4" s="132">
        <v>0</v>
      </c>
      <c r="AP4" s="132">
        <v>0</v>
      </c>
      <c r="AQ4" s="132">
        <v>6</v>
      </c>
      <c r="AR4" s="132">
        <v>65</v>
      </c>
      <c r="AS4" s="132">
        <v>0</v>
      </c>
      <c r="AT4" s="132">
        <v>19</v>
      </c>
      <c r="AU4" s="132">
        <v>18</v>
      </c>
      <c r="AV4" s="132">
        <v>66</v>
      </c>
      <c r="AW4" s="132">
        <v>0</v>
      </c>
      <c r="AX4" s="132">
        <v>0</v>
      </c>
      <c r="AY4" s="132">
        <v>0</v>
      </c>
      <c r="AZ4" s="132">
        <v>5</v>
      </c>
      <c r="BA4" s="132">
        <v>3</v>
      </c>
      <c r="BB4" s="132">
        <v>0</v>
      </c>
      <c r="BC4" s="132">
        <v>6</v>
      </c>
      <c r="BD4" s="132">
        <v>4</v>
      </c>
      <c r="BE4" s="132">
        <v>22</v>
      </c>
      <c r="BF4" s="132">
        <v>0</v>
      </c>
      <c r="BG4" s="132">
        <v>15</v>
      </c>
      <c r="BH4" s="132">
        <v>0</v>
      </c>
      <c r="BI4" s="132">
        <v>0</v>
      </c>
      <c r="BJ4" s="132">
        <v>0</v>
      </c>
      <c r="BK4" s="132">
        <v>1</v>
      </c>
      <c r="BL4" s="132">
        <v>44</v>
      </c>
      <c r="BM4" s="132">
        <v>4</v>
      </c>
      <c r="BN4" s="132">
        <v>4</v>
      </c>
      <c r="BO4" s="132">
        <v>1</v>
      </c>
      <c r="BP4" s="132">
        <v>31</v>
      </c>
      <c r="BQ4" s="132">
        <v>200</v>
      </c>
      <c r="BR4" s="132">
        <v>4</v>
      </c>
      <c r="BS4" s="132">
        <v>0</v>
      </c>
      <c r="BT4" s="132">
        <v>2</v>
      </c>
      <c r="BU4" s="132">
        <v>5</v>
      </c>
      <c r="BV4" s="132">
        <v>51</v>
      </c>
      <c r="BW4" s="182">
        <v>20</v>
      </c>
      <c r="BX4" s="182">
        <v>26</v>
      </c>
      <c r="BY4" s="182">
        <v>29</v>
      </c>
      <c r="BZ4" s="132">
        <v>0</v>
      </c>
      <c r="CA4" s="132">
        <v>0</v>
      </c>
      <c r="CB4" s="132">
        <v>0</v>
      </c>
      <c r="CC4" s="132">
        <v>4</v>
      </c>
      <c r="CD4" s="132">
        <v>0</v>
      </c>
      <c r="CE4" s="132">
        <v>113</v>
      </c>
      <c r="CF4" s="132">
        <v>105</v>
      </c>
      <c r="CG4" s="128">
        <f t="shared" si="0"/>
        <v>8</v>
      </c>
      <c r="CH4" s="128">
        <f t="shared" si="1"/>
        <v>129</v>
      </c>
      <c r="CI4" s="128">
        <f t="shared" si="2"/>
        <v>103</v>
      </c>
      <c r="CJ4" s="109">
        <v>2436</v>
      </c>
      <c r="CK4" s="109">
        <v>64430</v>
      </c>
      <c r="CL4" s="135">
        <f t="shared" si="3"/>
        <v>3.7808474313208135E-2</v>
      </c>
      <c r="CM4">
        <f>BW4/CK4</f>
        <v>3.104144032283098E-4</v>
      </c>
    </row>
    <row r="5" spans="1:91">
      <c r="A5" s="166" t="s">
        <v>2185</v>
      </c>
      <c r="B5" s="132">
        <v>0</v>
      </c>
      <c r="C5" s="132">
        <v>0</v>
      </c>
      <c r="D5" s="132">
        <v>0</v>
      </c>
      <c r="E5" s="132">
        <v>350</v>
      </c>
      <c r="F5" s="132">
        <v>4</v>
      </c>
      <c r="G5" s="132">
        <v>59</v>
      </c>
      <c r="H5" s="132">
        <v>0</v>
      </c>
      <c r="I5" s="132">
        <v>3</v>
      </c>
      <c r="J5" s="132">
        <v>0</v>
      </c>
      <c r="K5" s="132">
        <v>8</v>
      </c>
      <c r="L5" s="132">
        <v>0</v>
      </c>
      <c r="M5" s="132">
        <v>2</v>
      </c>
      <c r="N5" s="132">
        <v>0</v>
      </c>
      <c r="O5" s="132">
        <v>16</v>
      </c>
      <c r="P5" s="132">
        <v>4</v>
      </c>
      <c r="Q5" s="132">
        <v>0</v>
      </c>
      <c r="R5" s="132">
        <v>3</v>
      </c>
      <c r="S5" s="132">
        <v>0</v>
      </c>
      <c r="T5" s="132">
        <v>59</v>
      </c>
      <c r="U5" s="132">
        <v>0</v>
      </c>
      <c r="V5" s="132">
        <v>30</v>
      </c>
      <c r="W5" s="132">
        <v>16</v>
      </c>
      <c r="X5" s="132">
        <v>1</v>
      </c>
      <c r="Y5" s="132">
        <v>2</v>
      </c>
      <c r="Z5" s="132">
        <v>0</v>
      </c>
      <c r="AA5" s="132">
        <v>1</v>
      </c>
      <c r="AB5" s="132">
        <v>1</v>
      </c>
      <c r="AC5" s="132">
        <v>0</v>
      </c>
      <c r="AD5" s="132">
        <v>4</v>
      </c>
      <c r="AE5" s="132">
        <v>73</v>
      </c>
      <c r="AF5" s="132">
        <v>2</v>
      </c>
      <c r="AG5" s="132">
        <v>0</v>
      </c>
      <c r="AH5" s="132">
        <v>0</v>
      </c>
      <c r="AI5" s="132">
        <v>7</v>
      </c>
      <c r="AJ5" s="132">
        <v>3</v>
      </c>
      <c r="AK5" s="132">
        <v>6</v>
      </c>
      <c r="AL5" s="132">
        <v>4</v>
      </c>
      <c r="AM5" s="132">
        <v>18</v>
      </c>
      <c r="AN5" s="182">
        <v>33</v>
      </c>
      <c r="AO5" s="132">
        <v>1</v>
      </c>
      <c r="AP5" s="132">
        <v>4</v>
      </c>
      <c r="AQ5" s="132">
        <v>0</v>
      </c>
      <c r="AR5" s="132">
        <v>5</v>
      </c>
      <c r="AS5" s="132">
        <v>0</v>
      </c>
      <c r="AT5" s="132">
        <v>42</v>
      </c>
      <c r="AU5" s="132">
        <v>9</v>
      </c>
      <c r="AV5" s="132">
        <v>2</v>
      </c>
      <c r="AW5" s="132">
        <v>0</v>
      </c>
      <c r="AX5" s="132">
        <v>9</v>
      </c>
      <c r="AY5" s="132">
        <v>0</v>
      </c>
      <c r="AZ5" s="132">
        <v>1</v>
      </c>
      <c r="BA5" s="132">
        <v>6</v>
      </c>
      <c r="BB5" s="132">
        <v>20</v>
      </c>
      <c r="BC5" s="132">
        <v>13</v>
      </c>
      <c r="BD5" s="132">
        <v>3</v>
      </c>
      <c r="BE5" s="132">
        <v>6</v>
      </c>
      <c r="BF5" s="132">
        <v>0</v>
      </c>
      <c r="BG5" s="132">
        <v>35</v>
      </c>
      <c r="BH5" s="132">
        <v>49</v>
      </c>
      <c r="BI5" s="132">
        <v>8</v>
      </c>
      <c r="BJ5" s="132">
        <v>0</v>
      </c>
      <c r="BK5" s="132">
        <v>0</v>
      </c>
      <c r="BL5" s="132">
        <v>3</v>
      </c>
      <c r="BM5" s="132">
        <v>0</v>
      </c>
      <c r="BN5" s="132">
        <v>2</v>
      </c>
      <c r="BO5" s="132">
        <v>0</v>
      </c>
      <c r="BP5" s="132">
        <v>2</v>
      </c>
      <c r="BQ5" s="132">
        <v>0</v>
      </c>
      <c r="BR5" s="132">
        <v>2</v>
      </c>
      <c r="BS5" s="132">
        <v>0</v>
      </c>
      <c r="BT5" s="132">
        <v>1</v>
      </c>
      <c r="BU5" s="132">
        <v>1</v>
      </c>
      <c r="BV5" s="132">
        <v>4</v>
      </c>
      <c r="BW5" s="182">
        <v>50</v>
      </c>
      <c r="BX5" s="182">
        <v>42</v>
      </c>
      <c r="BY5" s="182">
        <v>34</v>
      </c>
      <c r="BZ5" s="132">
        <v>0</v>
      </c>
      <c r="CA5" s="132">
        <v>0</v>
      </c>
      <c r="CB5" s="132">
        <v>1</v>
      </c>
      <c r="CC5" s="132">
        <v>0</v>
      </c>
      <c r="CD5" s="132">
        <v>0</v>
      </c>
      <c r="CE5" s="132">
        <v>0</v>
      </c>
      <c r="CF5" s="132">
        <v>40</v>
      </c>
      <c r="CG5" s="128">
        <f t="shared" si="0"/>
        <v>4</v>
      </c>
      <c r="CH5" s="128">
        <f t="shared" si="1"/>
        <v>46</v>
      </c>
      <c r="CI5" s="128">
        <f t="shared" si="2"/>
        <v>159</v>
      </c>
      <c r="CJ5" s="109">
        <v>1104</v>
      </c>
      <c r="CK5" s="109">
        <v>53772</v>
      </c>
      <c r="CL5" s="135">
        <f t="shared" si="3"/>
        <v>2.0531131443874136E-2</v>
      </c>
    </row>
    <row r="6" spans="1:91">
      <c r="A6" s="166" t="s">
        <v>2186</v>
      </c>
      <c r="B6" s="132">
        <v>0</v>
      </c>
      <c r="C6" s="132">
        <v>1</v>
      </c>
      <c r="D6" s="132">
        <v>3</v>
      </c>
      <c r="E6" s="132">
        <v>2</v>
      </c>
      <c r="F6" s="132">
        <v>733</v>
      </c>
      <c r="G6" s="132">
        <v>2</v>
      </c>
      <c r="H6" s="132">
        <v>5</v>
      </c>
      <c r="I6" s="132">
        <v>11</v>
      </c>
      <c r="J6" s="132">
        <v>0</v>
      </c>
      <c r="K6" s="132">
        <v>47</v>
      </c>
      <c r="L6" s="132">
        <v>3</v>
      </c>
      <c r="M6" s="132">
        <v>7</v>
      </c>
      <c r="N6" s="132">
        <v>5</v>
      </c>
      <c r="O6" s="132">
        <v>66</v>
      </c>
      <c r="P6" s="132">
        <v>15</v>
      </c>
      <c r="Q6" s="132">
        <v>40</v>
      </c>
      <c r="R6" s="132">
        <v>179</v>
      </c>
      <c r="S6" s="132">
        <v>1</v>
      </c>
      <c r="T6" s="132">
        <v>5</v>
      </c>
      <c r="U6" s="132">
        <v>36</v>
      </c>
      <c r="V6" s="132">
        <v>115</v>
      </c>
      <c r="W6" s="132">
        <v>14</v>
      </c>
      <c r="X6" s="132">
        <v>0</v>
      </c>
      <c r="Y6" s="132">
        <v>5</v>
      </c>
      <c r="Z6" s="132">
        <v>2</v>
      </c>
      <c r="AA6" s="132">
        <v>1</v>
      </c>
      <c r="AB6" s="132">
        <v>0</v>
      </c>
      <c r="AC6" s="132">
        <v>1</v>
      </c>
      <c r="AD6" s="132">
        <v>0</v>
      </c>
      <c r="AE6" s="132">
        <v>13</v>
      </c>
      <c r="AF6" s="132">
        <v>9</v>
      </c>
      <c r="AG6" s="132">
        <v>1</v>
      </c>
      <c r="AH6" s="132">
        <v>0</v>
      </c>
      <c r="AI6" s="132">
        <v>70</v>
      </c>
      <c r="AJ6" s="132">
        <v>5</v>
      </c>
      <c r="AK6" s="132">
        <v>0</v>
      </c>
      <c r="AL6" s="132">
        <v>21</v>
      </c>
      <c r="AM6" s="132">
        <v>1</v>
      </c>
      <c r="AN6" s="182">
        <v>66</v>
      </c>
      <c r="AO6" s="132">
        <v>0</v>
      </c>
      <c r="AP6" s="132">
        <v>55</v>
      </c>
      <c r="AQ6" s="132">
        <v>1</v>
      </c>
      <c r="AR6" s="132">
        <v>0</v>
      </c>
      <c r="AS6" s="132">
        <v>0</v>
      </c>
      <c r="AT6" s="132">
        <v>8</v>
      </c>
      <c r="AU6" s="132">
        <v>2</v>
      </c>
      <c r="AV6" s="132">
        <v>2</v>
      </c>
      <c r="AW6" s="132">
        <v>7</v>
      </c>
      <c r="AX6" s="132">
        <v>19</v>
      </c>
      <c r="AY6" s="132">
        <v>1</v>
      </c>
      <c r="AZ6" s="132">
        <v>5</v>
      </c>
      <c r="BA6" s="132">
        <v>7</v>
      </c>
      <c r="BB6" s="132">
        <v>5</v>
      </c>
      <c r="BC6" s="132">
        <v>36</v>
      </c>
      <c r="BD6" s="132">
        <v>11</v>
      </c>
      <c r="BE6" s="132">
        <v>63</v>
      </c>
      <c r="BF6" s="132">
        <v>0</v>
      </c>
      <c r="BG6" s="132">
        <v>131</v>
      </c>
      <c r="BH6" s="132">
        <v>7</v>
      </c>
      <c r="BI6" s="132">
        <v>18</v>
      </c>
      <c r="BJ6" s="132">
        <v>0</v>
      </c>
      <c r="BK6" s="132">
        <v>158</v>
      </c>
      <c r="BL6" s="132">
        <v>0</v>
      </c>
      <c r="BM6" s="132">
        <v>1</v>
      </c>
      <c r="BN6" s="132">
        <v>0</v>
      </c>
      <c r="BO6" s="132">
        <v>0</v>
      </c>
      <c r="BP6" s="132">
        <v>3</v>
      </c>
      <c r="BQ6" s="132">
        <v>1</v>
      </c>
      <c r="BR6" s="132">
        <v>13</v>
      </c>
      <c r="BS6" s="132">
        <v>0</v>
      </c>
      <c r="BT6" s="132">
        <v>11</v>
      </c>
      <c r="BU6" s="132">
        <v>2</v>
      </c>
      <c r="BV6" s="132">
        <v>6</v>
      </c>
      <c r="BW6" s="182">
        <v>240</v>
      </c>
      <c r="BX6" s="182">
        <v>129</v>
      </c>
      <c r="BY6" s="182">
        <v>173</v>
      </c>
      <c r="BZ6" s="132">
        <v>0</v>
      </c>
      <c r="CA6" s="132">
        <v>1</v>
      </c>
      <c r="CB6" s="132">
        <v>0</v>
      </c>
      <c r="CC6" s="132">
        <v>0</v>
      </c>
      <c r="CD6" s="132">
        <v>0</v>
      </c>
      <c r="CE6" s="132">
        <v>3</v>
      </c>
      <c r="CF6" s="132">
        <v>91</v>
      </c>
      <c r="CG6" s="128">
        <f t="shared" si="0"/>
        <v>15</v>
      </c>
      <c r="CH6" s="128">
        <f t="shared" si="1"/>
        <v>91</v>
      </c>
      <c r="CI6" s="128">
        <f t="shared" si="2"/>
        <v>608</v>
      </c>
      <c r="CJ6" s="109">
        <v>2695</v>
      </c>
      <c r="CK6" s="109">
        <v>121700</v>
      </c>
      <c r="CL6" s="135">
        <f t="shared" si="3"/>
        <v>2.2144617912900576E-2</v>
      </c>
    </row>
    <row r="7" spans="1:91">
      <c r="A7" s="166" t="s">
        <v>2187</v>
      </c>
      <c r="B7" s="132">
        <v>1</v>
      </c>
      <c r="C7" s="132">
        <v>6</v>
      </c>
      <c r="D7" s="132">
        <v>0</v>
      </c>
      <c r="E7" s="132">
        <v>48</v>
      </c>
      <c r="F7" s="132">
        <v>1</v>
      </c>
      <c r="G7" s="132">
        <v>235</v>
      </c>
      <c r="H7" s="132">
        <v>0</v>
      </c>
      <c r="I7" s="132">
        <v>4</v>
      </c>
      <c r="J7" s="132">
        <v>0</v>
      </c>
      <c r="K7" s="132">
        <v>5</v>
      </c>
      <c r="L7" s="132">
        <v>2</v>
      </c>
      <c r="M7" s="132">
        <v>6</v>
      </c>
      <c r="N7" s="132">
        <v>6</v>
      </c>
      <c r="O7" s="132">
        <v>17</v>
      </c>
      <c r="P7" s="132">
        <v>1</v>
      </c>
      <c r="Q7" s="132">
        <v>0</v>
      </c>
      <c r="R7" s="132">
        <v>8</v>
      </c>
      <c r="S7" s="132">
        <v>0</v>
      </c>
      <c r="T7" s="132">
        <v>20</v>
      </c>
      <c r="U7" s="132">
        <v>0</v>
      </c>
      <c r="V7" s="132">
        <v>41</v>
      </c>
      <c r="W7" s="132">
        <v>16</v>
      </c>
      <c r="X7" s="132">
        <v>0</v>
      </c>
      <c r="Y7" s="132">
        <v>12</v>
      </c>
      <c r="Z7" s="132">
        <v>2</v>
      </c>
      <c r="AA7" s="132">
        <v>1</v>
      </c>
      <c r="AB7" s="132">
        <v>0</v>
      </c>
      <c r="AC7" s="132">
        <v>0</v>
      </c>
      <c r="AD7" s="132">
        <v>0</v>
      </c>
      <c r="AE7" s="132">
        <v>104</v>
      </c>
      <c r="AF7" s="132">
        <v>1</v>
      </c>
      <c r="AG7" s="132">
        <v>0</v>
      </c>
      <c r="AH7" s="132">
        <v>1</v>
      </c>
      <c r="AI7" s="132">
        <v>11</v>
      </c>
      <c r="AJ7" s="132">
        <v>1</v>
      </c>
      <c r="AK7" s="132">
        <v>1</v>
      </c>
      <c r="AL7" s="132">
        <v>2</v>
      </c>
      <c r="AM7" s="132">
        <v>1</v>
      </c>
      <c r="AN7" s="182">
        <v>38</v>
      </c>
      <c r="AO7" s="132">
        <v>0</v>
      </c>
      <c r="AP7" s="132">
        <v>2</v>
      </c>
      <c r="AQ7" s="132">
        <v>0</v>
      </c>
      <c r="AR7" s="132">
        <v>0</v>
      </c>
      <c r="AS7" s="132">
        <v>0</v>
      </c>
      <c r="AT7" s="132">
        <v>63</v>
      </c>
      <c r="AU7" s="132">
        <v>7</v>
      </c>
      <c r="AV7" s="132">
        <v>17</v>
      </c>
      <c r="AW7" s="132">
        <v>2</v>
      </c>
      <c r="AX7" s="132">
        <v>0</v>
      </c>
      <c r="AY7" s="132">
        <v>0</v>
      </c>
      <c r="AZ7" s="132">
        <v>49</v>
      </c>
      <c r="BA7" s="132">
        <v>13</v>
      </c>
      <c r="BB7" s="132">
        <v>30</v>
      </c>
      <c r="BC7" s="132">
        <v>21</v>
      </c>
      <c r="BD7" s="132">
        <v>2</v>
      </c>
      <c r="BE7" s="132">
        <v>9</v>
      </c>
      <c r="BF7" s="132">
        <v>1</v>
      </c>
      <c r="BG7" s="132">
        <v>25</v>
      </c>
      <c r="BH7" s="132">
        <v>4</v>
      </c>
      <c r="BI7" s="132">
        <v>0</v>
      </c>
      <c r="BJ7" s="132">
        <v>0</v>
      </c>
      <c r="BK7" s="132">
        <v>6</v>
      </c>
      <c r="BL7" s="132">
        <v>5</v>
      </c>
      <c r="BM7" s="132">
        <v>0</v>
      </c>
      <c r="BN7" s="132">
        <v>5</v>
      </c>
      <c r="BO7" s="132">
        <v>0</v>
      </c>
      <c r="BP7" s="132">
        <v>5</v>
      </c>
      <c r="BQ7" s="132">
        <v>6</v>
      </c>
      <c r="BR7" s="132">
        <v>6</v>
      </c>
      <c r="BS7" s="132">
        <v>0</v>
      </c>
      <c r="BT7" s="132">
        <v>1</v>
      </c>
      <c r="BU7" s="132">
        <v>5</v>
      </c>
      <c r="BV7" s="132">
        <v>13</v>
      </c>
      <c r="BW7" s="182">
        <v>89</v>
      </c>
      <c r="BX7" s="182">
        <v>45</v>
      </c>
      <c r="BY7" s="182">
        <v>66</v>
      </c>
      <c r="BZ7" s="132">
        <v>0</v>
      </c>
      <c r="CA7" s="132">
        <v>0</v>
      </c>
      <c r="CB7" s="132">
        <v>3</v>
      </c>
      <c r="CC7" s="132">
        <v>5</v>
      </c>
      <c r="CD7" s="132">
        <v>0</v>
      </c>
      <c r="CE7" s="132">
        <v>0</v>
      </c>
      <c r="CF7" s="132">
        <v>55</v>
      </c>
      <c r="CG7" s="128">
        <f t="shared" si="0"/>
        <v>1</v>
      </c>
      <c r="CH7" s="128">
        <f t="shared" si="1"/>
        <v>56</v>
      </c>
      <c r="CI7" s="128">
        <f t="shared" si="2"/>
        <v>238</v>
      </c>
      <c r="CJ7" s="109">
        <v>1152</v>
      </c>
      <c r="CK7" s="109">
        <v>54855</v>
      </c>
      <c r="CL7" s="135">
        <f t="shared" si="3"/>
        <v>2.1000820344544709E-2</v>
      </c>
    </row>
    <row r="8" spans="1:91">
      <c r="A8" s="148" t="s">
        <v>2154</v>
      </c>
      <c r="B8" s="132">
        <v>0</v>
      </c>
      <c r="C8" s="132">
        <v>0</v>
      </c>
      <c r="D8" s="132">
        <v>0</v>
      </c>
      <c r="E8" s="132">
        <v>0</v>
      </c>
      <c r="F8" s="132">
        <v>0</v>
      </c>
      <c r="G8" s="132">
        <v>0</v>
      </c>
      <c r="H8" s="132">
        <v>2268</v>
      </c>
      <c r="I8" s="132">
        <v>0</v>
      </c>
      <c r="J8" s="132">
        <v>5</v>
      </c>
      <c r="K8" s="132">
        <v>0</v>
      </c>
      <c r="L8" s="132">
        <v>3</v>
      </c>
      <c r="M8" s="132">
        <v>0</v>
      </c>
      <c r="N8" s="132">
        <v>0</v>
      </c>
      <c r="O8" s="132">
        <v>0</v>
      </c>
      <c r="P8" s="132">
        <v>0</v>
      </c>
      <c r="Q8" s="132">
        <v>0</v>
      </c>
      <c r="R8" s="132">
        <v>0</v>
      </c>
      <c r="S8" s="132">
        <v>0</v>
      </c>
      <c r="T8" s="132">
        <v>0</v>
      </c>
      <c r="U8" s="132">
        <v>0</v>
      </c>
      <c r="V8" s="132">
        <v>0</v>
      </c>
      <c r="W8" s="132">
        <v>0</v>
      </c>
      <c r="X8" s="132">
        <v>0</v>
      </c>
      <c r="Y8" s="132">
        <v>0</v>
      </c>
      <c r="Z8" s="132">
        <v>0</v>
      </c>
      <c r="AA8" s="132">
        <v>0</v>
      </c>
      <c r="AB8" s="132">
        <v>0</v>
      </c>
      <c r="AC8" s="132">
        <v>0</v>
      </c>
      <c r="AD8" s="132">
        <v>0</v>
      </c>
      <c r="AE8" s="132">
        <v>0</v>
      </c>
      <c r="AF8" s="132">
        <v>0</v>
      </c>
      <c r="AG8" s="132">
        <v>0</v>
      </c>
      <c r="AH8" s="132">
        <v>0</v>
      </c>
      <c r="AI8" s="132">
        <v>0</v>
      </c>
      <c r="AJ8" s="132">
        <v>0</v>
      </c>
      <c r="AK8" s="132">
        <v>0</v>
      </c>
      <c r="AL8" s="132">
        <v>0</v>
      </c>
      <c r="AM8" s="132">
        <v>0</v>
      </c>
      <c r="AN8" s="182">
        <v>1</v>
      </c>
      <c r="AO8" s="132">
        <v>0</v>
      </c>
      <c r="AP8" s="132">
        <v>0</v>
      </c>
      <c r="AQ8" s="132">
        <v>0</v>
      </c>
      <c r="AR8" s="132">
        <v>0</v>
      </c>
      <c r="AS8" s="132">
        <v>0</v>
      </c>
      <c r="AT8" s="132">
        <v>0</v>
      </c>
      <c r="AU8" s="132">
        <v>0</v>
      </c>
      <c r="AV8" s="132">
        <v>0</v>
      </c>
      <c r="AW8" s="132">
        <v>0</v>
      </c>
      <c r="AX8" s="132">
        <v>0</v>
      </c>
      <c r="AY8" s="132">
        <v>0</v>
      </c>
      <c r="AZ8" s="132">
        <v>0</v>
      </c>
      <c r="BA8" s="132">
        <v>0</v>
      </c>
      <c r="BB8" s="132">
        <v>2</v>
      </c>
      <c r="BC8" s="132">
        <v>0</v>
      </c>
      <c r="BD8" s="132">
        <v>0</v>
      </c>
      <c r="BE8" s="132">
        <v>0</v>
      </c>
      <c r="BF8" s="132">
        <v>0</v>
      </c>
      <c r="BG8" s="132">
        <v>0</v>
      </c>
      <c r="BH8" s="132">
        <v>0</v>
      </c>
      <c r="BI8" s="132">
        <v>0</v>
      </c>
      <c r="BJ8" s="132">
        <v>0</v>
      </c>
      <c r="BK8" s="132">
        <v>0</v>
      </c>
      <c r="BL8" s="132">
        <v>0</v>
      </c>
      <c r="BM8" s="132">
        <v>0</v>
      </c>
      <c r="BN8" s="132">
        <v>0</v>
      </c>
      <c r="BO8" s="132">
        <v>4</v>
      </c>
      <c r="BP8" s="132">
        <v>0</v>
      </c>
      <c r="BQ8" s="132">
        <v>0</v>
      </c>
      <c r="BR8" s="132">
        <v>0</v>
      </c>
      <c r="BS8" s="132">
        <v>0</v>
      </c>
      <c r="BT8" s="132">
        <v>0</v>
      </c>
      <c r="BU8" s="132">
        <v>0</v>
      </c>
      <c r="BV8" s="132">
        <v>18</v>
      </c>
      <c r="BW8" s="182">
        <v>0</v>
      </c>
      <c r="BX8" s="182">
        <v>0</v>
      </c>
      <c r="BY8" s="182">
        <v>0</v>
      </c>
      <c r="BZ8" s="132">
        <v>0</v>
      </c>
      <c r="CA8" s="132">
        <v>0</v>
      </c>
      <c r="CB8" s="132">
        <v>0</v>
      </c>
      <c r="CC8" s="132">
        <v>0</v>
      </c>
      <c r="CD8" s="132">
        <v>0</v>
      </c>
      <c r="CE8" s="132">
        <v>0</v>
      </c>
      <c r="CF8" s="132">
        <v>4</v>
      </c>
      <c r="CG8" s="128">
        <f t="shared" si="0"/>
        <v>5</v>
      </c>
      <c r="CH8" s="128">
        <f t="shared" si="1"/>
        <v>4</v>
      </c>
      <c r="CI8" s="128">
        <f t="shared" si="2"/>
        <v>1</v>
      </c>
      <c r="CJ8" s="109">
        <v>2305</v>
      </c>
      <c r="CK8" s="109">
        <v>41953</v>
      </c>
      <c r="CL8" s="135">
        <f t="shared" si="3"/>
        <v>5.494243558267585E-2</v>
      </c>
    </row>
    <row r="9" spans="1:91">
      <c r="A9" s="166" t="s">
        <v>2188</v>
      </c>
      <c r="B9" s="132">
        <v>0</v>
      </c>
      <c r="C9" s="132">
        <v>1</v>
      </c>
      <c r="D9" s="132">
        <v>0</v>
      </c>
      <c r="E9" s="132">
        <v>3</v>
      </c>
      <c r="F9" s="132">
        <v>14</v>
      </c>
      <c r="G9" s="132">
        <v>0</v>
      </c>
      <c r="H9" s="132">
        <v>0</v>
      </c>
      <c r="I9" s="132">
        <v>606</v>
      </c>
      <c r="J9" s="132">
        <v>0</v>
      </c>
      <c r="K9" s="132">
        <v>44</v>
      </c>
      <c r="L9" s="132">
        <v>7</v>
      </c>
      <c r="M9" s="132">
        <v>1</v>
      </c>
      <c r="N9" s="132">
        <v>7</v>
      </c>
      <c r="O9" s="132">
        <v>47</v>
      </c>
      <c r="P9" s="132">
        <v>12</v>
      </c>
      <c r="Q9" s="132">
        <v>3</v>
      </c>
      <c r="R9" s="132">
        <v>14</v>
      </c>
      <c r="S9" s="132">
        <v>0</v>
      </c>
      <c r="T9" s="132">
        <v>0</v>
      </c>
      <c r="U9" s="132">
        <v>3</v>
      </c>
      <c r="V9" s="132">
        <v>72</v>
      </c>
      <c r="W9" s="132">
        <v>18</v>
      </c>
      <c r="X9" s="132">
        <v>2</v>
      </c>
      <c r="Y9" s="132">
        <v>1</v>
      </c>
      <c r="Z9" s="132">
        <v>0</v>
      </c>
      <c r="AA9" s="132">
        <v>1</v>
      </c>
      <c r="AB9" s="132">
        <v>1</v>
      </c>
      <c r="AC9" s="132">
        <v>1</v>
      </c>
      <c r="AD9" s="132">
        <v>1</v>
      </c>
      <c r="AE9" s="132">
        <v>8</v>
      </c>
      <c r="AF9" s="132">
        <v>11</v>
      </c>
      <c r="AG9" s="132">
        <v>0</v>
      </c>
      <c r="AH9" s="132">
        <v>11</v>
      </c>
      <c r="AI9" s="132">
        <v>40</v>
      </c>
      <c r="AJ9" s="132">
        <v>12</v>
      </c>
      <c r="AK9" s="132">
        <v>1</v>
      </c>
      <c r="AL9" s="132">
        <v>15</v>
      </c>
      <c r="AM9" s="132">
        <v>3</v>
      </c>
      <c r="AN9" s="182">
        <v>69</v>
      </c>
      <c r="AO9" s="132">
        <v>1</v>
      </c>
      <c r="AP9" s="132">
        <v>11</v>
      </c>
      <c r="AQ9" s="132">
        <v>3</v>
      </c>
      <c r="AR9" s="132">
        <v>3</v>
      </c>
      <c r="AS9" s="132">
        <v>0</v>
      </c>
      <c r="AT9" s="132">
        <v>15</v>
      </c>
      <c r="AU9" s="132">
        <v>0</v>
      </c>
      <c r="AV9" s="132">
        <v>1</v>
      </c>
      <c r="AW9" s="132">
        <v>3</v>
      </c>
      <c r="AX9" s="132">
        <v>46</v>
      </c>
      <c r="AY9" s="132">
        <v>4</v>
      </c>
      <c r="AZ9" s="132">
        <v>3</v>
      </c>
      <c r="BA9" s="132">
        <v>5</v>
      </c>
      <c r="BB9" s="132">
        <v>1</v>
      </c>
      <c r="BC9" s="132">
        <v>113</v>
      </c>
      <c r="BD9" s="132">
        <v>69</v>
      </c>
      <c r="BE9" s="132">
        <v>27</v>
      </c>
      <c r="BF9" s="132">
        <v>0</v>
      </c>
      <c r="BG9" s="132">
        <v>49</v>
      </c>
      <c r="BH9" s="132">
        <v>3</v>
      </c>
      <c r="BI9" s="132">
        <v>25</v>
      </c>
      <c r="BJ9" s="132">
        <v>0</v>
      </c>
      <c r="BK9" s="132">
        <v>2</v>
      </c>
      <c r="BL9" s="132">
        <v>4</v>
      </c>
      <c r="BM9" s="132">
        <v>0</v>
      </c>
      <c r="BN9" s="132">
        <v>2</v>
      </c>
      <c r="BO9" s="132">
        <v>0</v>
      </c>
      <c r="BP9" s="132">
        <v>4</v>
      </c>
      <c r="BQ9" s="132">
        <v>0</v>
      </c>
      <c r="BR9" s="132">
        <v>38</v>
      </c>
      <c r="BS9" s="132">
        <v>0</v>
      </c>
      <c r="BT9" s="132">
        <v>237</v>
      </c>
      <c r="BU9" s="132">
        <v>1</v>
      </c>
      <c r="BV9" s="132">
        <v>6</v>
      </c>
      <c r="BW9" s="182">
        <v>79</v>
      </c>
      <c r="BX9" s="182">
        <v>56</v>
      </c>
      <c r="BY9" s="182">
        <v>40</v>
      </c>
      <c r="BZ9" s="132">
        <v>3</v>
      </c>
      <c r="CA9" s="132">
        <v>2</v>
      </c>
      <c r="CB9" s="132">
        <v>0</v>
      </c>
      <c r="CC9" s="132">
        <v>0</v>
      </c>
      <c r="CD9" s="132">
        <v>0</v>
      </c>
      <c r="CE9" s="132">
        <v>0</v>
      </c>
      <c r="CF9" s="132">
        <v>95</v>
      </c>
      <c r="CG9" s="128">
        <f t="shared" si="0"/>
        <v>12</v>
      </c>
      <c r="CH9" s="128">
        <f t="shared" si="1"/>
        <v>96</v>
      </c>
      <c r="CI9" s="128">
        <f t="shared" si="2"/>
        <v>244</v>
      </c>
      <c r="CJ9" s="109">
        <v>1980</v>
      </c>
      <c r="CK9" s="109">
        <v>68617</v>
      </c>
      <c r="CL9" s="135">
        <f t="shared" si="3"/>
        <v>2.8855822901030358E-2</v>
      </c>
    </row>
    <row r="10" spans="1:91">
      <c r="A10" s="166" t="s">
        <v>2189</v>
      </c>
      <c r="B10" s="132">
        <v>6</v>
      </c>
      <c r="C10" s="132">
        <v>17</v>
      </c>
      <c r="D10" s="132">
        <v>3</v>
      </c>
      <c r="E10" s="132">
        <v>7</v>
      </c>
      <c r="F10" s="132">
        <v>78</v>
      </c>
      <c r="G10" s="132">
        <v>11</v>
      </c>
      <c r="H10" s="132">
        <v>0</v>
      </c>
      <c r="I10" s="132">
        <v>30</v>
      </c>
      <c r="J10" s="132">
        <v>1</v>
      </c>
      <c r="K10" s="132">
        <v>1691</v>
      </c>
      <c r="L10" s="132">
        <v>14</v>
      </c>
      <c r="M10" s="132">
        <v>10</v>
      </c>
      <c r="N10" s="132">
        <v>14</v>
      </c>
      <c r="O10" s="132">
        <v>140</v>
      </c>
      <c r="P10" s="132">
        <v>10</v>
      </c>
      <c r="Q10" s="132">
        <v>58</v>
      </c>
      <c r="R10" s="132">
        <v>158</v>
      </c>
      <c r="S10" s="132">
        <v>0</v>
      </c>
      <c r="T10" s="132">
        <v>11</v>
      </c>
      <c r="U10" s="132">
        <v>11</v>
      </c>
      <c r="V10" s="132">
        <v>314</v>
      </c>
      <c r="W10" s="132">
        <v>31</v>
      </c>
      <c r="X10" s="132">
        <v>9</v>
      </c>
      <c r="Y10" s="132">
        <v>12</v>
      </c>
      <c r="Z10" s="132">
        <v>0</v>
      </c>
      <c r="AA10" s="132">
        <v>23</v>
      </c>
      <c r="AB10" s="132">
        <v>4</v>
      </c>
      <c r="AC10" s="132">
        <v>2</v>
      </c>
      <c r="AD10" s="132">
        <v>8</v>
      </c>
      <c r="AE10" s="132">
        <v>34</v>
      </c>
      <c r="AF10" s="132">
        <v>26</v>
      </c>
      <c r="AG10" s="132">
        <v>0</v>
      </c>
      <c r="AH10" s="132">
        <v>9</v>
      </c>
      <c r="AI10" s="132">
        <v>532</v>
      </c>
      <c r="AJ10" s="132">
        <v>25</v>
      </c>
      <c r="AK10" s="132">
        <v>13</v>
      </c>
      <c r="AL10" s="132">
        <v>59</v>
      </c>
      <c r="AM10" s="132">
        <v>12</v>
      </c>
      <c r="AN10" s="182">
        <v>109</v>
      </c>
      <c r="AO10" s="132">
        <v>22</v>
      </c>
      <c r="AP10" s="132">
        <v>41</v>
      </c>
      <c r="AQ10" s="132">
        <v>5</v>
      </c>
      <c r="AR10" s="132">
        <v>11</v>
      </c>
      <c r="AS10" s="132">
        <v>0</v>
      </c>
      <c r="AT10" s="132">
        <v>65</v>
      </c>
      <c r="AU10" s="132">
        <v>24</v>
      </c>
      <c r="AV10" s="132">
        <v>9</v>
      </c>
      <c r="AW10" s="132">
        <v>13</v>
      </c>
      <c r="AX10" s="132">
        <v>53</v>
      </c>
      <c r="AY10" s="132">
        <v>2</v>
      </c>
      <c r="AZ10" s="132">
        <v>88</v>
      </c>
      <c r="BA10" s="132">
        <v>303</v>
      </c>
      <c r="BB10" s="132">
        <v>9</v>
      </c>
      <c r="BC10" s="132">
        <v>45</v>
      </c>
      <c r="BD10" s="132">
        <v>88</v>
      </c>
      <c r="BE10" s="132">
        <v>406</v>
      </c>
      <c r="BF10" s="132">
        <v>0</v>
      </c>
      <c r="BG10" s="132">
        <v>124</v>
      </c>
      <c r="BH10" s="132">
        <v>57</v>
      </c>
      <c r="BI10" s="132">
        <v>29</v>
      </c>
      <c r="BJ10" s="132">
        <v>1</v>
      </c>
      <c r="BK10" s="132">
        <v>45</v>
      </c>
      <c r="BL10" s="132">
        <v>12</v>
      </c>
      <c r="BM10" s="132">
        <v>8</v>
      </c>
      <c r="BN10" s="132">
        <v>5</v>
      </c>
      <c r="BO10" s="132">
        <v>0</v>
      </c>
      <c r="BP10" s="132">
        <v>22</v>
      </c>
      <c r="BQ10" s="132">
        <v>4</v>
      </c>
      <c r="BR10" s="132">
        <v>38</v>
      </c>
      <c r="BS10" s="132">
        <v>1</v>
      </c>
      <c r="BT10" s="132">
        <v>21</v>
      </c>
      <c r="BU10" s="132">
        <v>6</v>
      </c>
      <c r="BV10" s="132">
        <v>37</v>
      </c>
      <c r="BW10" s="182">
        <v>265</v>
      </c>
      <c r="BX10" s="182">
        <v>114</v>
      </c>
      <c r="BY10" s="182">
        <v>340</v>
      </c>
      <c r="BZ10" s="132">
        <v>3</v>
      </c>
      <c r="CA10" s="132">
        <v>1</v>
      </c>
      <c r="CB10" s="132">
        <v>0</v>
      </c>
      <c r="CC10" s="132">
        <v>2</v>
      </c>
      <c r="CD10" s="132">
        <v>0</v>
      </c>
      <c r="CE10" s="132">
        <v>0</v>
      </c>
      <c r="CF10" s="132">
        <v>113</v>
      </c>
      <c r="CG10" s="128">
        <f t="shared" si="0"/>
        <v>11</v>
      </c>
      <c r="CH10" s="128">
        <f t="shared" si="1"/>
        <v>126</v>
      </c>
      <c r="CI10" s="128">
        <f t="shared" si="2"/>
        <v>828</v>
      </c>
      <c r="CJ10" s="109">
        <v>5924</v>
      </c>
      <c r="CK10" s="109">
        <v>236230</v>
      </c>
      <c r="CL10" s="135">
        <f t="shared" si="3"/>
        <v>2.5077255217372901E-2</v>
      </c>
    </row>
    <row r="11" spans="1:91">
      <c r="A11" s="166" t="s">
        <v>2190</v>
      </c>
      <c r="B11" s="132">
        <v>46</v>
      </c>
      <c r="C11" s="132">
        <v>0</v>
      </c>
      <c r="D11" s="132">
        <v>1</v>
      </c>
      <c r="E11" s="132">
        <v>1</v>
      </c>
      <c r="F11" s="132">
        <v>4</v>
      </c>
      <c r="G11" s="132">
        <v>4</v>
      </c>
      <c r="H11" s="132">
        <v>1</v>
      </c>
      <c r="I11" s="132">
        <v>14</v>
      </c>
      <c r="J11" s="132">
        <v>2</v>
      </c>
      <c r="K11" s="132">
        <v>4</v>
      </c>
      <c r="L11" s="132">
        <v>1239</v>
      </c>
      <c r="M11" s="132">
        <v>1</v>
      </c>
      <c r="N11" s="132">
        <v>6</v>
      </c>
      <c r="O11" s="132">
        <v>37</v>
      </c>
      <c r="P11" s="132">
        <v>32</v>
      </c>
      <c r="Q11" s="132">
        <v>1</v>
      </c>
      <c r="R11" s="132">
        <v>11</v>
      </c>
      <c r="S11" s="132">
        <v>0</v>
      </c>
      <c r="T11" s="132">
        <v>1</v>
      </c>
      <c r="U11" s="132">
        <v>6</v>
      </c>
      <c r="V11" s="132">
        <v>24</v>
      </c>
      <c r="W11" s="132">
        <v>6</v>
      </c>
      <c r="X11" s="132">
        <v>1</v>
      </c>
      <c r="Y11" s="132">
        <v>10</v>
      </c>
      <c r="Z11" s="132">
        <v>1</v>
      </c>
      <c r="AA11" s="132">
        <v>0</v>
      </c>
      <c r="AB11" s="132">
        <v>90</v>
      </c>
      <c r="AC11" s="132">
        <v>15</v>
      </c>
      <c r="AD11" s="132">
        <v>100</v>
      </c>
      <c r="AE11" s="132">
        <v>6</v>
      </c>
      <c r="AF11" s="132">
        <v>72</v>
      </c>
      <c r="AG11" s="132">
        <v>133</v>
      </c>
      <c r="AH11" s="132">
        <v>282</v>
      </c>
      <c r="AI11" s="132">
        <v>25</v>
      </c>
      <c r="AJ11" s="132">
        <v>5</v>
      </c>
      <c r="AK11" s="132">
        <v>12</v>
      </c>
      <c r="AL11" s="132">
        <v>9</v>
      </c>
      <c r="AM11" s="132">
        <v>2</v>
      </c>
      <c r="AN11" s="182">
        <v>61</v>
      </c>
      <c r="AO11" s="132">
        <v>0</v>
      </c>
      <c r="AP11" s="132">
        <v>3</v>
      </c>
      <c r="AQ11" s="132">
        <v>5</v>
      </c>
      <c r="AR11" s="132">
        <v>11</v>
      </c>
      <c r="AS11" s="132">
        <v>205</v>
      </c>
      <c r="AT11" s="132">
        <v>15</v>
      </c>
      <c r="AU11" s="132">
        <v>5</v>
      </c>
      <c r="AV11" s="132">
        <v>7</v>
      </c>
      <c r="AW11" s="132">
        <v>3</v>
      </c>
      <c r="AX11" s="132">
        <v>93</v>
      </c>
      <c r="AY11" s="132">
        <v>117</v>
      </c>
      <c r="AZ11" s="132">
        <v>2</v>
      </c>
      <c r="BA11" s="132">
        <v>13</v>
      </c>
      <c r="BB11" s="132">
        <v>11</v>
      </c>
      <c r="BC11" s="132">
        <v>19</v>
      </c>
      <c r="BD11" s="132">
        <v>476</v>
      </c>
      <c r="BE11" s="132">
        <v>30</v>
      </c>
      <c r="BF11" s="132">
        <v>4</v>
      </c>
      <c r="BG11" s="132">
        <v>27</v>
      </c>
      <c r="BH11" s="132">
        <v>0</v>
      </c>
      <c r="BI11" s="132">
        <v>7</v>
      </c>
      <c r="BJ11" s="132">
        <v>0</v>
      </c>
      <c r="BK11" s="132">
        <v>10</v>
      </c>
      <c r="BL11" s="132">
        <v>3</v>
      </c>
      <c r="BM11" s="132">
        <v>1</v>
      </c>
      <c r="BN11" s="132">
        <v>0</v>
      </c>
      <c r="BO11" s="132">
        <v>0</v>
      </c>
      <c r="BP11" s="132">
        <v>9</v>
      </c>
      <c r="BQ11" s="132">
        <v>2</v>
      </c>
      <c r="BR11" s="132">
        <v>82</v>
      </c>
      <c r="BS11" s="132">
        <v>0</v>
      </c>
      <c r="BT11" s="132">
        <v>56</v>
      </c>
      <c r="BU11" s="132">
        <v>0</v>
      </c>
      <c r="BV11" s="132">
        <v>14</v>
      </c>
      <c r="BW11" s="182">
        <v>51</v>
      </c>
      <c r="BX11" s="182">
        <v>33</v>
      </c>
      <c r="BY11" s="182">
        <v>29</v>
      </c>
      <c r="BZ11" s="132">
        <v>7</v>
      </c>
      <c r="CA11" s="132">
        <v>0</v>
      </c>
      <c r="CB11" s="132">
        <v>1</v>
      </c>
      <c r="CC11" s="132">
        <v>0</v>
      </c>
      <c r="CD11" s="132">
        <v>4</v>
      </c>
      <c r="CE11" s="132">
        <v>0</v>
      </c>
      <c r="CF11" s="132">
        <v>149</v>
      </c>
      <c r="CG11" s="128">
        <f t="shared" si="0"/>
        <v>34</v>
      </c>
      <c r="CH11" s="128">
        <f t="shared" si="1"/>
        <v>161</v>
      </c>
      <c r="CI11" s="128">
        <f t="shared" si="2"/>
        <v>174</v>
      </c>
      <c r="CJ11" s="109">
        <v>3769</v>
      </c>
      <c r="CK11" s="109">
        <v>72573</v>
      </c>
      <c r="CL11" s="135">
        <f t="shared" si="3"/>
        <v>5.1933914816805149E-2</v>
      </c>
    </row>
    <row r="12" spans="1:91">
      <c r="A12" s="166" t="s">
        <v>2191</v>
      </c>
      <c r="B12" s="132">
        <v>2</v>
      </c>
      <c r="C12" s="132">
        <v>39</v>
      </c>
      <c r="D12" s="132">
        <v>44</v>
      </c>
      <c r="E12" s="132">
        <v>14</v>
      </c>
      <c r="F12" s="132">
        <v>4</v>
      </c>
      <c r="G12" s="132">
        <v>5</v>
      </c>
      <c r="H12" s="132">
        <v>0</v>
      </c>
      <c r="I12" s="132">
        <v>5</v>
      </c>
      <c r="J12" s="132">
        <v>0</v>
      </c>
      <c r="K12" s="132">
        <v>24</v>
      </c>
      <c r="L12" s="132">
        <v>3</v>
      </c>
      <c r="M12" s="132">
        <v>1487</v>
      </c>
      <c r="N12" s="132">
        <v>105</v>
      </c>
      <c r="O12" s="132">
        <v>46</v>
      </c>
      <c r="P12" s="132">
        <v>20</v>
      </c>
      <c r="Q12" s="132">
        <v>1</v>
      </c>
      <c r="R12" s="132">
        <v>8</v>
      </c>
      <c r="S12" s="132">
        <v>7</v>
      </c>
      <c r="T12" s="132">
        <v>6</v>
      </c>
      <c r="U12" s="132">
        <v>2</v>
      </c>
      <c r="V12" s="132">
        <v>93</v>
      </c>
      <c r="W12" s="132">
        <v>680</v>
      </c>
      <c r="X12" s="132">
        <v>52</v>
      </c>
      <c r="Y12" s="132">
        <v>107</v>
      </c>
      <c r="Z12" s="132">
        <v>28</v>
      </c>
      <c r="AA12" s="132">
        <v>5</v>
      </c>
      <c r="AB12" s="132">
        <v>0</v>
      </c>
      <c r="AC12" s="132">
        <v>0</v>
      </c>
      <c r="AD12" s="132">
        <v>5</v>
      </c>
      <c r="AE12" s="132">
        <v>9</v>
      </c>
      <c r="AF12" s="132">
        <v>3</v>
      </c>
      <c r="AG12" s="132">
        <v>0</v>
      </c>
      <c r="AH12" s="132">
        <v>2</v>
      </c>
      <c r="AI12" s="132">
        <v>60</v>
      </c>
      <c r="AJ12" s="132">
        <v>59</v>
      </c>
      <c r="AK12" s="132">
        <v>0</v>
      </c>
      <c r="AL12" s="132">
        <v>80</v>
      </c>
      <c r="AM12" s="132">
        <v>3</v>
      </c>
      <c r="AN12" s="182">
        <v>128</v>
      </c>
      <c r="AO12" s="132">
        <v>4</v>
      </c>
      <c r="AP12" s="132">
        <v>29</v>
      </c>
      <c r="AQ12" s="132">
        <v>25</v>
      </c>
      <c r="AR12" s="132">
        <v>142</v>
      </c>
      <c r="AS12" s="132">
        <v>0</v>
      </c>
      <c r="AT12" s="132">
        <v>43</v>
      </c>
      <c r="AU12" s="132">
        <v>36</v>
      </c>
      <c r="AV12" s="132">
        <v>22</v>
      </c>
      <c r="AW12" s="132">
        <v>17</v>
      </c>
      <c r="AX12" s="132">
        <v>8</v>
      </c>
      <c r="AY12" s="132">
        <v>5</v>
      </c>
      <c r="AZ12" s="132">
        <v>0</v>
      </c>
      <c r="BA12" s="132">
        <v>8</v>
      </c>
      <c r="BB12" s="132">
        <v>10</v>
      </c>
      <c r="BC12" s="132">
        <v>11</v>
      </c>
      <c r="BD12" s="132">
        <v>11</v>
      </c>
      <c r="BE12" s="132">
        <v>65</v>
      </c>
      <c r="BF12" s="132">
        <v>0</v>
      </c>
      <c r="BG12" s="132">
        <v>69</v>
      </c>
      <c r="BH12" s="132">
        <v>1</v>
      </c>
      <c r="BI12" s="132">
        <v>6</v>
      </c>
      <c r="BJ12" s="132">
        <v>6</v>
      </c>
      <c r="BK12" s="132">
        <v>1</v>
      </c>
      <c r="BL12" s="132">
        <v>33</v>
      </c>
      <c r="BM12" s="132">
        <v>13</v>
      </c>
      <c r="BN12" s="132">
        <v>7</v>
      </c>
      <c r="BO12" s="132">
        <v>0</v>
      </c>
      <c r="BP12" s="132">
        <v>20</v>
      </c>
      <c r="BQ12" s="132">
        <v>31</v>
      </c>
      <c r="BR12" s="132">
        <v>3</v>
      </c>
      <c r="BS12" s="132">
        <v>0</v>
      </c>
      <c r="BT12" s="132">
        <v>2</v>
      </c>
      <c r="BU12" s="132">
        <v>27</v>
      </c>
      <c r="BV12" s="132">
        <v>40</v>
      </c>
      <c r="BW12" s="182">
        <v>233</v>
      </c>
      <c r="BX12" s="182">
        <v>146</v>
      </c>
      <c r="BY12" s="182">
        <v>183</v>
      </c>
      <c r="BZ12" s="132">
        <v>0</v>
      </c>
      <c r="CA12" s="132">
        <v>4</v>
      </c>
      <c r="CB12" s="132">
        <v>0</v>
      </c>
      <c r="CC12" s="132">
        <v>4</v>
      </c>
      <c r="CD12" s="132">
        <v>0</v>
      </c>
      <c r="CE12" s="132">
        <v>15</v>
      </c>
      <c r="CF12" s="132">
        <v>48</v>
      </c>
      <c r="CG12" s="128">
        <f t="shared" si="0"/>
        <v>20</v>
      </c>
      <c r="CH12" s="128">
        <f t="shared" si="1"/>
        <v>48</v>
      </c>
      <c r="CI12" s="128">
        <f t="shared" si="2"/>
        <v>690</v>
      </c>
      <c r="CJ12" s="109">
        <v>4464</v>
      </c>
      <c r="CK12" s="109">
        <v>128949</v>
      </c>
      <c r="CL12" s="135">
        <f t="shared" si="3"/>
        <v>3.4618337482260432E-2</v>
      </c>
    </row>
    <row r="13" spans="1:91">
      <c r="A13" s="166" t="s">
        <v>2192</v>
      </c>
      <c r="B13" s="132">
        <v>0</v>
      </c>
      <c r="C13" s="132">
        <v>26</v>
      </c>
      <c r="D13" s="132">
        <v>36</v>
      </c>
      <c r="E13" s="132">
        <v>0</v>
      </c>
      <c r="F13" s="132">
        <v>0</v>
      </c>
      <c r="G13" s="132">
        <v>10</v>
      </c>
      <c r="H13" s="132">
        <v>0</v>
      </c>
      <c r="I13" s="132">
        <v>4</v>
      </c>
      <c r="J13" s="132">
        <v>0</v>
      </c>
      <c r="K13" s="132">
        <v>4</v>
      </c>
      <c r="L13" s="132">
        <v>7</v>
      </c>
      <c r="M13" s="132">
        <v>64</v>
      </c>
      <c r="N13" s="132">
        <v>1742</v>
      </c>
      <c r="O13" s="132">
        <v>12</v>
      </c>
      <c r="P13" s="132">
        <v>7</v>
      </c>
      <c r="Q13" s="132">
        <v>2</v>
      </c>
      <c r="R13" s="132">
        <v>0</v>
      </c>
      <c r="S13" s="132">
        <v>15</v>
      </c>
      <c r="T13" s="132">
        <v>0</v>
      </c>
      <c r="U13" s="132">
        <v>0</v>
      </c>
      <c r="V13" s="132">
        <v>30</v>
      </c>
      <c r="W13" s="132">
        <v>130</v>
      </c>
      <c r="X13" s="132">
        <v>45</v>
      </c>
      <c r="Y13" s="132">
        <v>132</v>
      </c>
      <c r="Z13" s="132">
        <v>9</v>
      </c>
      <c r="AA13" s="132">
        <v>0</v>
      </c>
      <c r="AB13" s="132">
        <v>2</v>
      </c>
      <c r="AC13" s="132">
        <v>0</v>
      </c>
      <c r="AD13" s="132">
        <v>4</v>
      </c>
      <c r="AE13" s="132">
        <v>33</v>
      </c>
      <c r="AF13" s="132">
        <v>6</v>
      </c>
      <c r="AG13" s="132">
        <v>0</v>
      </c>
      <c r="AH13" s="132">
        <v>1</v>
      </c>
      <c r="AI13" s="132">
        <v>14</v>
      </c>
      <c r="AJ13" s="132">
        <v>117</v>
      </c>
      <c r="AK13" s="132">
        <v>63</v>
      </c>
      <c r="AL13" s="132">
        <v>9</v>
      </c>
      <c r="AM13" s="132">
        <v>12</v>
      </c>
      <c r="AN13" s="182">
        <v>23</v>
      </c>
      <c r="AO13" s="132">
        <v>0</v>
      </c>
      <c r="AP13" s="132">
        <v>7</v>
      </c>
      <c r="AQ13" s="132">
        <v>39</v>
      </c>
      <c r="AR13" s="132">
        <v>642</v>
      </c>
      <c r="AS13" s="132">
        <v>2</v>
      </c>
      <c r="AT13" s="132">
        <v>20</v>
      </c>
      <c r="AU13" s="132">
        <v>28</v>
      </c>
      <c r="AV13" s="132">
        <v>67</v>
      </c>
      <c r="AW13" s="132">
        <v>0</v>
      </c>
      <c r="AX13" s="132">
        <v>4</v>
      </c>
      <c r="AY13" s="132">
        <v>1</v>
      </c>
      <c r="AZ13" s="132">
        <v>0</v>
      </c>
      <c r="BA13" s="132">
        <v>0</v>
      </c>
      <c r="BB13" s="132">
        <v>1</v>
      </c>
      <c r="BC13" s="132">
        <v>23</v>
      </c>
      <c r="BD13" s="132">
        <v>2</v>
      </c>
      <c r="BE13" s="132">
        <v>6</v>
      </c>
      <c r="BF13" s="132">
        <v>0</v>
      </c>
      <c r="BG13" s="132">
        <v>14</v>
      </c>
      <c r="BH13" s="132">
        <v>6</v>
      </c>
      <c r="BI13" s="132">
        <v>2</v>
      </c>
      <c r="BJ13" s="132">
        <v>2</v>
      </c>
      <c r="BK13" s="132">
        <v>0</v>
      </c>
      <c r="BL13" s="132">
        <v>36</v>
      </c>
      <c r="BM13" s="132">
        <v>0</v>
      </c>
      <c r="BN13" s="132">
        <v>11</v>
      </c>
      <c r="BO13" s="132">
        <v>1</v>
      </c>
      <c r="BP13" s="132">
        <v>9</v>
      </c>
      <c r="BQ13" s="132">
        <v>14</v>
      </c>
      <c r="BR13" s="132">
        <v>2</v>
      </c>
      <c r="BS13" s="132">
        <v>0</v>
      </c>
      <c r="BT13" s="132">
        <v>0</v>
      </c>
      <c r="BU13" s="132">
        <v>37</v>
      </c>
      <c r="BV13" s="132">
        <v>122</v>
      </c>
      <c r="BW13" s="182">
        <v>26</v>
      </c>
      <c r="BX13" s="182">
        <v>17</v>
      </c>
      <c r="BY13" s="182">
        <v>35</v>
      </c>
      <c r="BZ13" s="132">
        <v>0</v>
      </c>
      <c r="CA13" s="132">
        <v>0</v>
      </c>
      <c r="CB13" s="132">
        <v>0</v>
      </c>
      <c r="CC13" s="132">
        <v>5</v>
      </c>
      <c r="CD13" s="132">
        <v>0</v>
      </c>
      <c r="CE13" s="132">
        <v>18</v>
      </c>
      <c r="CF13" s="132">
        <v>58</v>
      </c>
      <c r="CG13" s="128">
        <f t="shared" si="0"/>
        <v>7</v>
      </c>
      <c r="CH13" s="128">
        <f t="shared" si="1"/>
        <v>121</v>
      </c>
      <c r="CI13" s="128">
        <f t="shared" si="2"/>
        <v>101</v>
      </c>
      <c r="CJ13" s="109">
        <v>3816</v>
      </c>
      <c r="CK13" s="109">
        <v>129198</v>
      </c>
      <c r="CL13" s="135">
        <f t="shared" si="3"/>
        <v>2.9536060929735753E-2</v>
      </c>
    </row>
    <row r="14" spans="1:91">
      <c r="A14" s="166" t="s">
        <v>2193</v>
      </c>
      <c r="B14" s="132">
        <v>11</v>
      </c>
      <c r="C14" s="132">
        <v>23</v>
      </c>
      <c r="D14" s="132">
        <v>3</v>
      </c>
      <c r="E14" s="132">
        <v>24</v>
      </c>
      <c r="F14" s="132">
        <v>104</v>
      </c>
      <c r="G14" s="132">
        <v>19</v>
      </c>
      <c r="H14" s="132">
        <v>3</v>
      </c>
      <c r="I14" s="132">
        <v>47</v>
      </c>
      <c r="J14" s="132">
        <v>2</v>
      </c>
      <c r="K14" s="132">
        <v>96</v>
      </c>
      <c r="L14" s="132">
        <v>32</v>
      </c>
      <c r="M14" s="132">
        <v>39</v>
      </c>
      <c r="N14" s="132">
        <v>11</v>
      </c>
      <c r="O14" s="132">
        <v>3070</v>
      </c>
      <c r="P14" s="132">
        <v>48</v>
      </c>
      <c r="Q14" s="132">
        <v>37</v>
      </c>
      <c r="R14" s="132">
        <v>114</v>
      </c>
      <c r="S14" s="132">
        <v>7</v>
      </c>
      <c r="T14" s="132">
        <v>42</v>
      </c>
      <c r="U14" s="132">
        <v>15</v>
      </c>
      <c r="V14" s="132">
        <v>197</v>
      </c>
      <c r="W14" s="132">
        <v>84</v>
      </c>
      <c r="X14" s="132">
        <v>19</v>
      </c>
      <c r="Y14" s="132">
        <v>43</v>
      </c>
      <c r="Z14" s="132">
        <v>6</v>
      </c>
      <c r="AA14" s="132">
        <v>25</v>
      </c>
      <c r="AB14" s="132">
        <v>0</v>
      </c>
      <c r="AC14" s="132">
        <v>25</v>
      </c>
      <c r="AD14" s="132">
        <v>26</v>
      </c>
      <c r="AE14" s="132">
        <v>111</v>
      </c>
      <c r="AF14" s="132">
        <v>94</v>
      </c>
      <c r="AG14" s="132">
        <v>0</v>
      </c>
      <c r="AH14" s="132">
        <v>17</v>
      </c>
      <c r="AI14" s="132">
        <v>135</v>
      </c>
      <c r="AJ14" s="132">
        <v>26</v>
      </c>
      <c r="AK14" s="132">
        <v>6</v>
      </c>
      <c r="AL14" s="132">
        <v>130</v>
      </c>
      <c r="AM14" s="132">
        <v>14</v>
      </c>
      <c r="AN14" s="182">
        <v>2605</v>
      </c>
      <c r="AO14" s="132">
        <v>10</v>
      </c>
      <c r="AP14" s="132">
        <v>94</v>
      </c>
      <c r="AQ14" s="132">
        <v>15</v>
      </c>
      <c r="AR14" s="132">
        <v>18</v>
      </c>
      <c r="AS14" s="132">
        <v>0</v>
      </c>
      <c r="AT14" s="132">
        <v>137</v>
      </c>
      <c r="AU14" s="132">
        <v>34</v>
      </c>
      <c r="AV14" s="132">
        <v>21</v>
      </c>
      <c r="AW14" s="132">
        <v>29</v>
      </c>
      <c r="AX14" s="132">
        <v>264</v>
      </c>
      <c r="AY14" s="132">
        <v>26</v>
      </c>
      <c r="AZ14" s="132">
        <v>29</v>
      </c>
      <c r="BA14" s="132">
        <v>41</v>
      </c>
      <c r="BB14" s="132">
        <v>17</v>
      </c>
      <c r="BC14" s="132">
        <v>293</v>
      </c>
      <c r="BD14" s="132">
        <v>201</v>
      </c>
      <c r="BE14" s="132">
        <v>147</v>
      </c>
      <c r="BF14" s="132">
        <v>3</v>
      </c>
      <c r="BG14" s="132">
        <v>284</v>
      </c>
      <c r="BH14" s="132">
        <v>28</v>
      </c>
      <c r="BI14" s="132">
        <v>61</v>
      </c>
      <c r="BJ14" s="132">
        <v>7</v>
      </c>
      <c r="BK14" s="132">
        <v>62</v>
      </c>
      <c r="BL14" s="132">
        <v>12</v>
      </c>
      <c r="BM14" s="132">
        <v>5</v>
      </c>
      <c r="BN14" s="132">
        <v>5</v>
      </c>
      <c r="BO14" s="132">
        <v>2</v>
      </c>
      <c r="BP14" s="132">
        <v>16</v>
      </c>
      <c r="BQ14" s="132">
        <v>25</v>
      </c>
      <c r="BR14" s="132">
        <v>65</v>
      </c>
      <c r="BS14" s="132">
        <v>0</v>
      </c>
      <c r="BT14" s="132">
        <v>36</v>
      </c>
      <c r="BU14" s="132">
        <v>19</v>
      </c>
      <c r="BV14" s="132">
        <v>43</v>
      </c>
      <c r="BW14" s="182">
        <v>2437</v>
      </c>
      <c r="BX14" s="182">
        <v>2962</v>
      </c>
      <c r="BY14" s="182">
        <v>578</v>
      </c>
      <c r="BZ14" s="132">
        <v>14</v>
      </c>
      <c r="CA14" s="132">
        <v>0</v>
      </c>
      <c r="CB14" s="132">
        <v>0</v>
      </c>
      <c r="CC14" s="132">
        <v>1</v>
      </c>
      <c r="CD14" s="132">
        <v>0</v>
      </c>
      <c r="CE14" s="132">
        <v>1</v>
      </c>
      <c r="CF14" s="132">
        <v>143</v>
      </c>
      <c r="CG14" s="128">
        <f t="shared" si="0"/>
        <v>50</v>
      </c>
      <c r="CH14" s="128">
        <f t="shared" si="1"/>
        <v>149</v>
      </c>
      <c r="CI14" s="128">
        <f t="shared" si="2"/>
        <v>8582</v>
      </c>
      <c r="CJ14" s="109">
        <v>15495</v>
      </c>
      <c r="CK14" s="109">
        <v>294513</v>
      </c>
      <c r="CL14" s="135">
        <f t="shared" si="3"/>
        <v>5.2612278575139296E-2</v>
      </c>
    </row>
    <row r="15" spans="1:91">
      <c r="A15" s="148" t="s">
        <v>2153</v>
      </c>
      <c r="B15" s="132">
        <v>40</v>
      </c>
      <c r="C15" s="132">
        <v>0</v>
      </c>
      <c r="D15" s="132">
        <v>4</v>
      </c>
      <c r="E15" s="132">
        <v>1</v>
      </c>
      <c r="F15" s="132">
        <v>1</v>
      </c>
      <c r="G15" s="132">
        <v>3</v>
      </c>
      <c r="H15" s="132">
        <v>1</v>
      </c>
      <c r="I15" s="132">
        <v>2</v>
      </c>
      <c r="J15" s="132">
        <v>61</v>
      </c>
      <c r="K15" s="132">
        <v>9</v>
      </c>
      <c r="L15" s="132">
        <v>27</v>
      </c>
      <c r="M15" s="132">
        <v>1</v>
      </c>
      <c r="N15" s="132">
        <v>7</v>
      </c>
      <c r="O15" s="132">
        <v>27</v>
      </c>
      <c r="P15" s="132">
        <v>879</v>
      </c>
      <c r="Q15" s="132">
        <v>1</v>
      </c>
      <c r="R15" s="132">
        <v>7</v>
      </c>
      <c r="S15" s="132">
        <v>0</v>
      </c>
      <c r="T15" s="132">
        <v>7</v>
      </c>
      <c r="U15" s="132">
        <v>0</v>
      </c>
      <c r="V15" s="132">
        <v>51</v>
      </c>
      <c r="W15" s="132">
        <v>4</v>
      </c>
      <c r="X15" s="132">
        <v>1</v>
      </c>
      <c r="Y15" s="132">
        <v>4</v>
      </c>
      <c r="Z15" s="132">
        <v>0</v>
      </c>
      <c r="AA15" s="132">
        <v>0</v>
      </c>
      <c r="AB15" s="132">
        <v>14</v>
      </c>
      <c r="AC15" s="132">
        <v>54</v>
      </c>
      <c r="AD15" s="132">
        <v>55</v>
      </c>
      <c r="AE15" s="132">
        <v>12</v>
      </c>
      <c r="AF15" s="132">
        <v>129</v>
      </c>
      <c r="AG15" s="132">
        <v>63</v>
      </c>
      <c r="AH15" s="132">
        <v>22</v>
      </c>
      <c r="AI15" s="132">
        <v>27</v>
      </c>
      <c r="AJ15" s="132">
        <v>1</v>
      </c>
      <c r="AK15" s="132">
        <v>6</v>
      </c>
      <c r="AL15" s="132">
        <v>8</v>
      </c>
      <c r="AM15" s="132">
        <v>5</v>
      </c>
      <c r="AN15" s="182">
        <v>100</v>
      </c>
      <c r="AO15" s="132">
        <v>0</v>
      </c>
      <c r="AP15" s="132">
        <v>5</v>
      </c>
      <c r="AQ15" s="132">
        <v>0</v>
      </c>
      <c r="AR15" s="132">
        <v>4</v>
      </c>
      <c r="AS15" s="132">
        <v>4</v>
      </c>
      <c r="AT15" s="132">
        <v>4</v>
      </c>
      <c r="AU15" s="132">
        <v>1</v>
      </c>
      <c r="AV15" s="132">
        <v>0</v>
      </c>
      <c r="AW15" s="132">
        <v>5</v>
      </c>
      <c r="AX15" s="132">
        <v>20</v>
      </c>
      <c r="AY15" s="132">
        <v>13</v>
      </c>
      <c r="AZ15" s="132">
        <v>4</v>
      </c>
      <c r="BA15" s="132">
        <v>5</v>
      </c>
      <c r="BB15" s="132">
        <v>3</v>
      </c>
      <c r="BC15" s="132">
        <v>26</v>
      </c>
      <c r="BD15" s="132">
        <v>21</v>
      </c>
      <c r="BE15" s="132">
        <v>23</v>
      </c>
      <c r="BF15" s="132">
        <v>4</v>
      </c>
      <c r="BG15" s="132">
        <v>29</v>
      </c>
      <c r="BH15" s="132">
        <v>4</v>
      </c>
      <c r="BI15" s="132">
        <v>2</v>
      </c>
      <c r="BJ15" s="132">
        <v>0</v>
      </c>
      <c r="BK15" s="132">
        <v>0</v>
      </c>
      <c r="BL15" s="132">
        <v>5</v>
      </c>
      <c r="BM15" s="132">
        <v>0</v>
      </c>
      <c r="BN15" s="132">
        <v>1</v>
      </c>
      <c r="BO15" s="132">
        <v>0</v>
      </c>
      <c r="BP15" s="132">
        <v>0</v>
      </c>
      <c r="BQ15" s="132">
        <v>5</v>
      </c>
      <c r="BR15" s="132">
        <v>12</v>
      </c>
      <c r="BS15" s="132">
        <v>0</v>
      </c>
      <c r="BT15" s="132">
        <v>3</v>
      </c>
      <c r="BU15" s="132">
        <v>1</v>
      </c>
      <c r="BV15" s="132">
        <v>4</v>
      </c>
      <c r="BW15" s="182">
        <v>108</v>
      </c>
      <c r="BX15" s="182">
        <v>42</v>
      </c>
      <c r="BY15" s="182">
        <v>81</v>
      </c>
      <c r="BZ15" s="132">
        <v>9</v>
      </c>
      <c r="CA15" s="132">
        <v>0</v>
      </c>
      <c r="CB15" s="132">
        <v>0</v>
      </c>
      <c r="CC15" s="132">
        <v>0</v>
      </c>
      <c r="CD15" s="132">
        <v>43</v>
      </c>
      <c r="CE15" s="132">
        <v>1</v>
      </c>
      <c r="CF15" s="132">
        <v>33</v>
      </c>
      <c r="CG15" s="128">
        <f t="shared" si="0"/>
        <v>940</v>
      </c>
      <c r="CH15" s="128">
        <f t="shared" si="1"/>
        <v>39</v>
      </c>
      <c r="CI15" s="128">
        <f t="shared" si="2"/>
        <v>331</v>
      </c>
      <c r="CJ15" s="109">
        <v>2159</v>
      </c>
      <c r="CK15" s="109">
        <v>117814</v>
      </c>
      <c r="CL15" s="135">
        <f t="shared" si="3"/>
        <v>1.8325496121004294E-2</v>
      </c>
    </row>
    <row r="16" spans="1:91">
      <c r="A16" s="166" t="s">
        <v>2194</v>
      </c>
      <c r="B16" s="132">
        <v>0</v>
      </c>
      <c r="C16" s="132">
        <v>0</v>
      </c>
      <c r="D16" s="132">
        <v>1</v>
      </c>
      <c r="E16" s="132">
        <v>0</v>
      </c>
      <c r="F16" s="132">
        <v>41</v>
      </c>
      <c r="G16" s="132">
        <v>5</v>
      </c>
      <c r="H16" s="132">
        <v>0</v>
      </c>
      <c r="I16" s="132">
        <v>3</v>
      </c>
      <c r="J16" s="132">
        <v>0</v>
      </c>
      <c r="K16" s="132">
        <v>47</v>
      </c>
      <c r="L16" s="132">
        <v>3</v>
      </c>
      <c r="M16" s="132">
        <v>1</v>
      </c>
      <c r="N16" s="132">
        <v>1</v>
      </c>
      <c r="O16" s="132">
        <v>42</v>
      </c>
      <c r="P16" s="132">
        <v>1</v>
      </c>
      <c r="Q16" s="132">
        <v>486</v>
      </c>
      <c r="R16" s="132">
        <v>130</v>
      </c>
      <c r="S16" s="132">
        <v>0</v>
      </c>
      <c r="T16" s="132">
        <v>0</v>
      </c>
      <c r="U16" s="132">
        <v>1</v>
      </c>
      <c r="V16" s="132">
        <v>63</v>
      </c>
      <c r="W16" s="132">
        <v>1</v>
      </c>
      <c r="X16" s="132">
        <v>1</v>
      </c>
      <c r="Y16" s="132">
        <v>4</v>
      </c>
      <c r="Z16" s="132">
        <v>7</v>
      </c>
      <c r="AA16" s="132">
        <v>1</v>
      </c>
      <c r="AB16" s="132">
        <v>0</v>
      </c>
      <c r="AC16" s="132">
        <v>0</v>
      </c>
      <c r="AD16" s="132">
        <v>5</v>
      </c>
      <c r="AE16" s="132">
        <v>5</v>
      </c>
      <c r="AF16" s="132">
        <v>6</v>
      </c>
      <c r="AG16" s="132">
        <v>3</v>
      </c>
      <c r="AH16" s="132">
        <v>3</v>
      </c>
      <c r="AI16" s="132">
        <v>75</v>
      </c>
      <c r="AJ16" s="132">
        <v>0</v>
      </c>
      <c r="AK16" s="132">
        <v>0</v>
      </c>
      <c r="AL16" s="132">
        <v>8</v>
      </c>
      <c r="AM16" s="132">
        <v>0</v>
      </c>
      <c r="AN16" s="182">
        <v>19</v>
      </c>
      <c r="AO16" s="132">
        <v>7</v>
      </c>
      <c r="AP16" s="132">
        <v>5</v>
      </c>
      <c r="AQ16" s="132">
        <v>0</v>
      </c>
      <c r="AR16" s="132">
        <v>1</v>
      </c>
      <c r="AS16" s="132">
        <v>1</v>
      </c>
      <c r="AT16" s="132">
        <v>1</v>
      </c>
      <c r="AU16" s="132">
        <v>0</v>
      </c>
      <c r="AV16" s="132">
        <v>1</v>
      </c>
      <c r="AW16" s="132">
        <v>5</v>
      </c>
      <c r="AX16" s="132">
        <v>4</v>
      </c>
      <c r="AY16" s="132">
        <v>0</v>
      </c>
      <c r="AZ16" s="132">
        <v>0</v>
      </c>
      <c r="BA16" s="132">
        <v>4</v>
      </c>
      <c r="BB16" s="132">
        <v>0</v>
      </c>
      <c r="BC16" s="132">
        <v>13</v>
      </c>
      <c r="BD16" s="132">
        <v>13</v>
      </c>
      <c r="BE16" s="132">
        <v>128</v>
      </c>
      <c r="BF16" s="132">
        <v>0</v>
      </c>
      <c r="BG16" s="132">
        <v>34</v>
      </c>
      <c r="BH16" s="132">
        <v>0</v>
      </c>
      <c r="BI16" s="132">
        <v>1</v>
      </c>
      <c r="BJ16" s="132">
        <v>1</v>
      </c>
      <c r="BK16" s="132">
        <v>26</v>
      </c>
      <c r="BL16" s="132">
        <v>5</v>
      </c>
      <c r="BM16" s="132">
        <v>0</v>
      </c>
      <c r="BN16" s="132">
        <v>0</v>
      </c>
      <c r="BO16" s="132">
        <v>1</v>
      </c>
      <c r="BP16" s="132">
        <v>0</v>
      </c>
      <c r="BQ16" s="132">
        <v>0</v>
      </c>
      <c r="BR16" s="132">
        <v>14</v>
      </c>
      <c r="BS16" s="132">
        <v>0</v>
      </c>
      <c r="BT16" s="132">
        <v>12</v>
      </c>
      <c r="BU16" s="132">
        <v>2</v>
      </c>
      <c r="BV16" s="132">
        <v>3</v>
      </c>
      <c r="BW16" s="182">
        <v>74</v>
      </c>
      <c r="BX16" s="182">
        <v>70</v>
      </c>
      <c r="BY16" s="182">
        <v>56</v>
      </c>
      <c r="BZ16" s="132">
        <v>4</v>
      </c>
      <c r="CA16" s="132">
        <v>0</v>
      </c>
      <c r="CB16" s="132">
        <v>0</v>
      </c>
      <c r="CC16" s="132">
        <v>0</v>
      </c>
      <c r="CD16" s="132">
        <v>0</v>
      </c>
      <c r="CE16" s="132">
        <v>0</v>
      </c>
      <c r="CF16" s="132">
        <v>55</v>
      </c>
      <c r="CG16" s="128">
        <f t="shared" si="0"/>
        <v>1</v>
      </c>
      <c r="CH16" s="128">
        <f t="shared" si="1"/>
        <v>55</v>
      </c>
      <c r="CI16" s="128">
        <f t="shared" si="2"/>
        <v>219</v>
      </c>
      <c r="CJ16" s="109">
        <v>1504</v>
      </c>
      <c r="CK16" s="109">
        <v>53546</v>
      </c>
      <c r="CL16" s="135">
        <f t="shared" si="3"/>
        <v>2.8087999103574495E-2</v>
      </c>
    </row>
    <row r="17" spans="1:90">
      <c r="A17" s="166" t="s">
        <v>2195</v>
      </c>
      <c r="B17" s="132">
        <v>0</v>
      </c>
      <c r="C17" s="132">
        <v>5</v>
      </c>
      <c r="D17" s="132">
        <v>2</v>
      </c>
      <c r="E17" s="132">
        <v>6</v>
      </c>
      <c r="F17" s="132">
        <v>210</v>
      </c>
      <c r="G17" s="132">
        <v>8</v>
      </c>
      <c r="H17" s="132">
        <v>1</v>
      </c>
      <c r="I17" s="132">
        <v>20</v>
      </c>
      <c r="J17" s="132">
        <v>0</v>
      </c>
      <c r="K17" s="132">
        <v>82</v>
      </c>
      <c r="L17" s="132">
        <v>11</v>
      </c>
      <c r="M17" s="132">
        <v>8</v>
      </c>
      <c r="N17" s="132">
        <v>0</v>
      </c>
      <c r="O17" s="132">
        <v>105</v>
      </c>
      <c r="P17" s="132">
        <v>12</v>
      </c>
      <c r="Q17" s="132">
        <v>89</v>
      </c>
      <c r="R17" s="132">
        <v>1924</v>
      </c>
      <c r="S17" s="132">
        <v>0</v>
      </c>
      <c r="T17" s="132">
        <v>1</v>
      </c>
      <c r="U17" s="132">
        <v>8</v>
      </c>
      <c r="V17" s="132">
        <v>198</v>
      </c>
      <c r="W17" s="132">
        <v>5</v>
      </c>
      <c r="X17" s="132">
        <v>3</v>
      </c>
      <c r="Y17" s="132">
        <v>2</v>
      </c>
      <c r="Z17" s="132">
        <v>0</v>
      </c>
      <c r="AA17" s="132">
        <v>4</v>
      </c>
      <c r="AB17" s="132">
        <v>1</v>
      </c>
      <c r="AC17" s="132">
        <v>6</v>
      </c>
      <c r="AD17" s="132">
        <v>3</v>
      </c>
      <c r="AE17" s="132">
        <v>30</v>
      </c>
      <c r="AF17" s="132">
        <v>7</v>
      </c>
      <c r="AG17" s="132">
        <v>1</v>
      </c>
      <c r="AH17" s="132">
        <v>6</v>
      </c>
      <c r="AI17" s="132">
        <v>182</v>
      </c>
      <c r="AJ17" s="132">
        <v>5</v>
      </c>
      <c r="AK17" s="132">
        <v>5</v>
      </c>
      <c r="AL17" s="132">
        <v>26</v>
      </c>
      <c r="AM17" s="132">
        <v>1</v>
      </c>
      <c r="AN17" s="182">
        <v>115</v>
      </c>
      <c r="AO17" s="132">
        <v>15</v>
      </c>
      <c r="AP17" s="132">
        <v>32</v>
      </c>
      <c r="AQ17" s="132">
        <v>2</v>
      </c>
      <c r="AR17" s="132">
        <v>3</v>
      </c>
      <c r="AS17" s="132">
        <v>0</v>
      </c>
      <c r="AT17" s="132">
        <v>21</v>
      </c>
      <c r="AU17" s="132">
        <v>10</v>
      </c>
      <c r="AV17" s="132">
        <v>1</v>
      </c>
      <c r="AW17" s="132">
        <v>11</v>
      </c>
      <c r="AX17" s="132">
        <v>31</v>
      </c>
      <c r="AY17" s="132">
        <v>0</v>
      </c>
      <c r="AZ17" s="132">
        <v>6</v>
      </c>
      <c r="BA17" s="132">
        <v>20</v>
      </c>
      <c r="BB17" s="132">
        <v>12</v>
      </c>
      <c r="BC17" s="132">
        <v>47</v>
      </c>
      <c r="BD17" s="132">
        <v>23</v>
      </c>
      <c r="BE17" s="132">
        <v>126</v>
      </c>
      <c r="BF17" s="132">
        <v>0</v>
      </c>
      <c r="BG17" s="132">
        <v>168</v>
      </c>
      <c r="BH17" s="132">
        <v>7</v>
      </c>
      <c r="BI17" s="132">
        <v>13</v>
      </c>
      <c r="BJ17" s="132">
        <v>0</v>
      </c>
      <c r="BK17" s="132">
        <v>35</v>
      </c>
      <c r="BL17" s="132">
        <v>8</v>
      </c>
      <c r="BM17" s="132">
        <v>1</v>
      </c>
      <c r="BN17" s="132">
        <v>0</v>
      </c>
      <c r="BO17" s="132">
        <v>0</v>
      </c>
      <c r="BP17" s="132">
        <v>5</v>
      </c>
      <c r="BQ17" s="132">
        <v>2</v>
      </c>
      <c r="BR17" s="132">
        <v>15</v>
      </c>
      <c r="BS17" s="132">
        <v>0</v>
      </c>
      <c r="BT17" s="132">
        <v>5</v>
      </c>
      <c r="BU17" s="132">
        <v>5</v>
      </c>
      <c r="BV17" s="132">
        <v>7</v>
      </c>
      <c r="BW17" s="182">
        <v>264</v>
      </c>
      <c r="BX17" s="182">
        <v>149</v>
      </c>
      <c r="BY17" s="182">
        <v>275</v>
      </c>
      <c r="BZ17" s="132">
        <v>2</v>
      </c>
      <c r="CA17" s="132">
        <v>1</v>
      </c>
      <c r="CB17" s="132">
        <v>0</v>
      </c>
      <c r="CC17" s="132">
        <v>0</v>
      </c>
      <c r="CD17" s="132">
        <v>0</v>
      </c>
      <c r="CE17" s="132">
        <v>0</v>
      </c>
      <c r="CF17" s="132">
        <v>55</v>
      </c>
      <c r="CG17" s="128">
        <f t="shared" si="0"/>
        <v>12</v>
      </c>
      <c r="CH17" s="128">
        <f t="shared" si="1"/>
        <v>60</v>
      </c>
      <c r="CI17" s="128">
        <f t="shared" si="2"/>
        <v>803</v>
      </c>
      <c r="CJ17" s="109">
        <v>4469</v>
      </c>
      <c r="CK17" s="109">
        <v>179900</v>
      </c>
      <c r="CL17" s="135">
        <f t="shared" si="3"/>
        <v>2.4841578654808228E-2</v>
      </c>
    </row>
    <row r="18" spans="1:90">
      <c r="A18" s="166" t="s">
        <v>2196</v>
      </c>
      <c r="B18" s="132">
        <v>0</v>
      </c>
      <c r="C18" s="132">
        <v>13</v>
      </c>
      <c r="D18" s="132">
        <v>1</v>
      </c>
      <c r="E18" s="132">
        <v>0</v>
      </c>
      <c r="F18" s="132">
        <v>0</v>
      </c>
      <c r="G18" s="132">
        <v>0</v>
      </c>
      <c r="H18" s="132">
        <v>0</v>
      </c>
      <c r="I18" s="132">
        <v>0</v>
      </c>
      <c r="J18" s="132">
        <v>0</v>
      </c>
      <c r="K18" s="132">
        <v>0</v>
      </c>
      <c r="L18" s="132">
        <v>0</v>
      </c>
      <c r="M18" s="132">
        <v>14</v>
      </c>
      <c r="N18" s="132">
        <v>41</v>
      </c>
      <c r="O18" s="132">
        <v>0</v>
      </c>
      <c r="P18" s="132">
        <v>0</v>
      </c>
      <c r="Q18" s="132">
        <v>0</v>
      </c>
      <c r="R18" s="132">
        <v>0</v>
      </c>
      <c r="S18" s="132">
        <v>24</v>
      </c>
      <c r="T18" s="132">
        <v>0</v>
      </c>
      <c r="U18" s="132">
        <v>0</v>
      </c>
      <c r="V18" s="132">
        <v>1</v>
      </c>
      <c r="W18" s="132">
        <v>32</v>
      </c>
      <c r="X18" s="132">
        <v>1</v>
      </c>
      <c r="Y18" s="132">
        <v>6</v>
      </c>
      <c r="Z18" s="132">
        <v>4</v>
      </c>
      <c r="AA18" s="132">
        <v>0</v>
      </c>
      <c r="AB18" s="132">
        <v>0</v>
      </c>
      <c r="AC18" s="132">
        <v>0</v>
      </c>
      <c r="AD18" s="132">
        <v>0</v>
      </c>
      <c r="AE18" s="132">
        <v>0</v>
      </c>
      <c r="AF18" s="132">
        <v>1</v>
      </c>
      <c r="AG18" s="132">
        <v>0</v>
      </c>
      <c r="AH18" s="132">
        <v>0</v>
      </c>
      <c r="AI18" s="132">
        <v>7</v>
      </c>
      <c r="AJ18" s="132">
        <v>5</v>
      </c>
      <c r="AK18" s="132">
        <v>7</v>
      </c>
      <c r="AL18" s="132">
        <v>0</v>
      </c>
      <c r="AM18" s="132">
        <v>0</v>
      </c>
      <c r="AN18" s="182">
        <v>0</v>
      </c>
      <c r="AO18" s="132">
        <v>0</v>
      </c>
      <c r="AP18" s="132">
        <v>0</v>
      </c>
      <c r="AQ18" s="132">
        <v>3</v>
      </c>
      <c r="AR18" s="132">
        <v>72</v>
      </c>
      <c r="AS18" s="132">
        <v>0</v>
      </c>
      <c r="AT18" s="132">
        <v>0</v>
      </c>
      <c r="AU18" s="132">
        <v>0</v>
      </c>
      <c r="AV18" s="132">
        <v>0</v>
      </c>
      <c r="AW18" s="132">
        <v>0</v>
      </c>
      <c r="AX18" s="132">
        <v>0</v>
      </c>
      <c r="AY18" s="132">
        <v>0</v>
      </c>
      <c r="AZ18" s="132">
        <v>0</v>
      </c>
      <c r="BA18" s="132">
        <v>0</v>
      </c>
      <c r="BB18" s="132">
        <v>0</v>
      </c>
      <c r="BC18" s="132">
        <v>0</v>
      </c>
      <c r="BD18" s="132">
        <v>0</v>
      </c>
      <c r="BE18" s="132">
        <v>7</v>
      </c>
      <c r="BF18" s="132">
        <v>0</v>
      </c>
      <c r="BG18" s="132">
        <v>5</v>
      </c>
      <c r="BH18" s="132">
        <v>0</v>
      </c>
      <c r="BI18" s="132">
        <v>0</v>
      </c>
      <c r="BJ18" s="132">
        <v>0</v>
      </c>
      <c r="BK18" s="132">
        <v>0</v>
      </c>
      <c r="BL18" s="132">
        <v>0</v>
      </c>
      <c r="BM18" s="132">
        <v>0</v>
      </c>
      <c r="BN18" s="132">
        <v>0</v>
      </c>
      <c r="BO18" s="132">
        <v>0</v>
      </c>
      <c r="BP18" s="132">
        <v>0</v>
      </c>
      <c r="BQ18" s="132">
        <v>0</v>
      </c>
      <c r="BR18" s="132">
        <v>0</v>
      </c>
      <c r="BS18" s="132">
        <v>0</v>
      </c>
      <c r="BT18" s="132">
        <v>0</v>
      </c>
      <c r="BU18" s="132">
        <v>0</v>
      </c>
      <c r="BV18" s="132">
        <v>0</v>
      </c>
      <c r="BW18" s="182">
        <v>9</v>
      </c>
      <c r="BX18" s="182">
        <v>5</v>
      </c>
      <c r="BY18" s="182">
        <v>0</v>
      </c>
      <c r="BZ18" s="132">
        <v>2</v>
      </c>
      <c r="CA18" s="132">
        <v>3</v>
      </c>
      <c r="CB18" s="132">
        <v>0</v>
      </c>
      <c r="CC18" s="132">
        <v>0</v>
      </c>
      <c r="CD18" s="132">
        <v>0</v>
      </c>
      <c r="CE18" s="132">
        <v>0</v>
      </c>
      <c r="CF18" s="132">
        <v>14</v>
      </c>
      <c r="CG18" s="128">
        <f t="shared" si="0"/>
        <v>0</v>
      </c>
      <c r="CH18" s="128">
        <f t="shared" si="1"/>
        <v>21</v>
      </c>
      <c r="CI18" s="128">
        <f t="shared" si="2"/>
        <v>14</v>
      </c>
      <c r="CJ18" s="109">
        <v>277</v>
      </c>
      <c r="CK18" s="109">
        <v>8365</v>
      </c>
      <c r="CL18" s="135">
        <f t="shared" si="3"/>
        <v>3.3114166168559472E-2</v>
      </c>
    </row>
    <row r="19" spans="1:90">
      <c r="A19" s="166" t="s">
        <v>2197</v>
      </c>
      <c r="B19" s="132">
        <v>0</v>
      </c>
      <c r="C19" s="132">
        <v>1</v>
      </c>
      <c r="D19" s="132">
        <v>1</v>
      </c>
      <c r="E19" s="132">
        <v>32</v>
      </c>
      <c r="F19" s="132">
        <v>5</v>
      </c>
      <c r="G19" s="132">
        <v>9</v>
      </c>
      <c r="H19" s="132">
        <v>2</v>
      </c>
      <c r="I19" s="132">
        <v>2</v>
      </c>
      <c r="J19" s="132">
        <v>0</v>
      </c>
      <c r="K19" s="132">
        <v>1</v>
      </c>
      <c r="L19" s="132">
        <v>0</v>
      </c>
      <c r="M19" s="132">
        <v>3</v>
      </c>
      <c r="N19" s="132">
        <v>0</v>
      </c>
      <c r="O19" s="132">
        <v>27</v>
      </c>
      <c r="P19" s="132">
        <v>0</v>
      </c>
      <c r="Q19" s="132">
        <v>0</v>
      </c>
      <c r="R19" s="132">
        <v>0</v>
      </c>
      <c r="S19" s="132">
        <v>0</v>
      </c>
      <c r="T19" s="132">
        <v>318</v>
      </c>
      <c r="U19" s="132">
        <v>0</v>
      </c>
      <c r="V19" s="132">
        <v>41</v>
      </c>
      <c r="W19" s="132">
        <v>12</v>
      </c>
      <c r="X19" s="132">
        <v>1</v>
      </c>
      <c r="Y19" s="132">
        <v>3</v>
      </c>
      <c r="Z19" s="132">
        <v>0</v>
      </c>
      <c r="AA19" s="132">
        <v>0</v>
      </c>
      <c r="AB19" s="132">
        <v>0</v>
      </c>
      <c r="AC19" s="132">
        <v>0</v>
      </c>
      <c r="AD19" s="132">
        <v>0</v>
      </c>
      <c r="AE19" s="132">
        <v>177</v>
      </c>
      <c r="AF19" s="132">
        <v>0</v>
      </c>
      <c r="AG19" s="132">
        <v>0</v>
      </c>
      <c r="AH19" s="132">
        <v>0</v>
      </c>
      <c r="AI19" s="132">
        <v>20</v>
      </c>
      <c r="AJ19" s="132">
        <v>0</v>
      </c>
      <c r="AK19" s="132">
        <v>0</v>
      </c>
      <c r="AL19" s="132">
        <v>4</v>
      </c>
      <c r="AM19" s="132">
        <v>0</v>
      </c>
      <c r="AN19" s="182">
        <v>26</v>
      </c>
      <c r="AO19" s="132">
        <v>0</v>
      </c>
      <c r="AP19" s="132">
        <v>32</v>
      </c>
      <c r="AQ19" s="132">
        <v>0</v>
      </c>
      <c r="AR19" s="132">
        <v>0</v>
      </c>
      <c r="AS19" s="132">
        <v>0</v>
      </c>
      <c r="AT19" s="132">
        <v>32</v>
      </c>
      <c r="AU19" s="132">
        <v>5</v>
      </c>
      <c r="AV19" s="132">
        <v>0</v>
      </c>
      <c r="AW19" s="132">
        <v>0</v>
      </c>
      <c r="AX19" s="132">
        <v>3</v>
      </c>
      <c r="AY19" s="132">
        <v>0</v>
      </c>
      <c r="AZ19" s="132">
        <v>0</v>
      </c>
      <c r="BA19" s="132">
        <v>0</v>
      </c>
      <c r="BB19" s="132">
        <v>4</v>
      </c>
      <c r="BC19" s="132">
        <v>6</v>
      </c>
      <c r="BD19" s="132">
        <v>3</v>
      </c>
      <c r="BE19" s="132">
        <v>24</v>
      </c>
      <c r="BF19" s="132">
        <v>0</v>
      </c>
      <c r="BG19" s="132">
        <v>12</v>
      </c>
      <c r="BH19" s="132">
        <v>4</v>
      </c>
      <c r="BI19" s="132">
        <v>4</v>
      </c>
      <c r="BJ19" s="132">
        <v>1</v>
      </c>
      <c r="BK19" s="132">
        <v>3</v>
      </c>
      <c r="BL19" s="132">
        <v>10</v>
      </c>
      <c r="BM19" s="132">
        <v>0</v>
      </c>
      <c r="BN19" s="132">
        <v>1</v>
      </c>
      <c r="BO19" s="132">
        <v>0</v>
      </c>
      <c r="BP19" s="132">
        <v>0</v>
      </c>
      <c r="BQ19" s="132">
        <v>4</v>
      </c>
      <c r="BR19" s="132">
        <v>0</v>
      </c>
      <c r="BS19" s="132">
        <v>0</v>
      </c>
      <c r="BT19" s="132">
        <v>0</v>
      </c>
      <c r="BU19" s="132">
        <v>0</v>
      </c>
      <c r="BV19" s="132">
        <v>18</v>
      </c>
      <c r="BW19" s="182">
        <v>50</v>
      </c>
      <c r="BX19" s="182">
        <v>49</v>
      </c>
      <c r="BY19" s="182">
        <v>50</v>
      </c>
      <c r="BZ19" s="132">
        <v>0</v>
      </c>
      <c r="CA19" s="132">
        <v>0</v>
      </c>
      <c r="CB19" s="132">
        <v>1</v>
      </c>
      <c r="CC19" s="132">
        <v>0</v>
      </c>
      <c r="CD19" s="132">
        <v>0</v>
      </c>
      <c r="CE19" s="132">
        <v>0</v>
      </c>
      <c r="CF19" s="132">
        <v>15</v>
      </c>
      <c r="CG19" s="128">
        <f t="shared" si="0"/>
        <v>0</v>
      </c>
      <c r="CH19" s="128">
        <f t="shared" si="1"/>
        <v>15</v>
      </c>
      <c r="CI19" s="128">
        <f t="shared" si="2"/>
        <v>175</v>
      </c>
      <c r="CJ19" s="109">
        <v>1016</v>
      </c>
      <c r="CK19" s="109">
        <v>72475</v>
      </c>
      <c r="CL19" s="135">
        <f t="shared" si="3"/>
        <v>1.4018627112797517E-2</v>
      </c>
    </row>
    <row r="20" spans="1:90">
      <c r="A20" s="166" t="s">
        <v>2198</v>
      </c>
      <c r="B20" s="132">
        <v>1</v>
      </c>
      <c r="C20" s="132">
        <v>0</v>
      </c>
      <c r="D20" s="132">
        <v>1</v>
      </c>
      <c r="E20" s="132">
        <v>1</v>
      </c>
      <c r="F20" s="132">
        <v>48</v>
      </c>
      <c r="G20" s="132">
        <v>0</v>
      </c>
      <c r="H20" s="132">
        <v>0</v>
      </c>
      <c r="I20" s="132">
        <v>1</v>
      </c>
      <c r="J20" s="132">
        <v>0</v>
      </c>
      <c r="K20" s="132">
        <v>14</v>
      </c>
      <c r="L20" s="132">
        <v>3</v>
      </c>
      <c r="M20" s="132">
        <v>2</v>
      </c>
      <c r="N20" s="132">
        <v>0</v>
      </c>
      <c r="O20" s="132">
        <v>46</v>
      </c>
      <c r="P20" s="132">
        <v>12</v>
      </c>
      <c r="Q20" s="132">
        <v>12</v>
      </c>
      <c r="R20" s="132">
        <v>33</v>
      </c>
      <c r="S20" s="132">
        <v>0</v>
      </c>
      <c r="T20" s="132">
        <v>0</v>
      </c>
      <c r="U20" s="132">
        <v>240</v>
      </c>
      <c r="V20" s="132">
        <v>32</v>
      </c>
      <c r="W20" s="132">
        <v>11</v>
      </c>
      <c r="X20" s="132">
        <v>1</v>
      </c>
      <c r="Y20" s="132">
        <v>0</v>
      </c>
      <c r="Z20" s="132">
        <v>0</v>
      </c>
      <c r="AA20" s="132">
        <v>1</v>
      </c>
      <c r="AB20" s="132">
        <v>0</v>
      </c>
      <c r="AC20" s="132">
        <v>6</v>
      </c>
      <c r="AD20" s="132">
        <v>0</v>
      </c>
      <c r="AE20" s="132">
        <v>0</v>
      </c>
      <c r="AF20" s="132">
        <v>2</v>
      </c>
      <c r="AG20" s="132">
        <v>0</v>
      </c>
      <c r="AH20" s="132">
        <v>1</v>
      </c>
      <c r="AI20" s="132">
        <v>39</v>
      </c>
      <c r="AJ20" s="132">
        <v>0</v>
      </c>
      <c r="AK20" s="132">
        <v>0</v>
      </c>
      <c r="AL20" s="132">
        <v>5</v>
      </c>
      <c r="AM20" s="132">
        <v>0</v>
      </c>
      <c r="AN20" s="182">
        <v>35</v>
      </c>
      <c r="AO20" s="132">
        <v>0</v>
      </c>
      <c r="AP20" s="132">
        <v>3</v>
      </c>
      <c r="AQ20" s="132">
        <v>0</v>
      </c>
      <c r="AR20" s="132">
        <v>0</v>
      </c>
      <c r="AS20" s="132">
        <v>0</v>
      </c>
      <c r="AT20" s="132">
        <v>0</v>
      </c>
      <c r="AU20" s="132">
        <v>0</v>
      </c>
      <c r="AV20" s="132">
        <v>1</v>
      </c>
      <c r="AW20" s="132">
        <v>4</v>
      </c>
      <c r="AX20" s="132">
        <v>4</v>
      </c>
      <c r="AY20" s="132">
        <v>0</v>
      </c>
      <c r="AZ20" s="132">
        <v>0</v>
      </c>
      <c r="BA20" s="132">
        <v>0</v>
      </c>
      <c r="BB20" s="132">
        <v>6</v>
      </c>
      <c r="BC20" s="132">
        <v>4</v>
      </c>
      <c r="BD20" s="132">
        <v>1</v>
      </c>
      <c r="BE20" s="132">
        <v>9</v>
      </c>
      <c r="BF20" s="132">
        <v>0</v>
      </c>
      <c r="BG20" s="132">
        <v>49</v>
      </c>
      <c r="BH20" s="132">
        <v>0</v>
      </c>
      <c r="BI20" s="132">
        <v>5</v>
      </c>
      <c r="BJ20" s="132">
        <v>0</v>
      </c>
      <c r="BK20" s="132">
        <v>8</v>
      </c>
      <c r="BL20" s="132">
        <v>0</v>
      </c>
      <c r="BM20" s="132">
        <v>0</v>
      </c>
      <c r="BN20" s="132">
        <v>0</v>
      </c>
      <c r="BO20" s="132">
        <v>1</v>
      </c>
      <c r="BP20" s="132">
        <v>0</v>
      </c>
      <c r="BQ20" s="132">
        <v>2</v>
      </c>
      <c r="BR20" s="132">
        <v>0</v>
      </c>
      <c r="BS20" s="132">
        <v>0</v>
      </c>
      <c r="BT20" s="132">
        <v>0</v>
      </c>
      <c r="BU20" s="132">
        <v>0</v>
      </c>
      <c r="BV20" s="132">
        <v>1</v>
      </c>
      <c r="BW20" s="182">
        <v>103</v>
      </c>
      <c r="BX20" s="182">
        <v>44</v>
      </c>
      <c r="BY20" s="182">
        <v>116</v>
      </c>
      <c r="BZ20" s="132">
        <v>0</v>
      </c>
      <c r="CA20" s="132">
        <v>0</v>
      </c>
      <c r="CB20" s="132">
        <v>0</v>
      </c>
      <c r="CC20" s="132">
        <v>0</v>
      </c>
      <c r="CD20" s="132">
        <v>0</v>
      </c>
      <c r="CE20" s="132">
        <v>0</v>
      </c>
      <c r="CF20" s="132">
        <v>52</v>
      </c>
      <c r="CG20" s="128">
        <f t="shared" si="0"/>
        <v>12</v>
      </c>
      <c r="CH20" s="128">
        <f t="shared" si="1"/>
        <v>52</v>
      </c>
      <c r="CI20" s="128">
        <f t="shared" si="2"/>
        <v>298</v>
      </c>
      <c r="CJ20" s="109">
        <v>960</v>
      </c>
      <c r="CK20" s="109">
        <v>24639</v>
      </c>
      <c r="CL20" s="135">
        <f t="shared" si="3"/>
        <v>3.8962620236210888E-2</v>
      </c>
    </row>
    <row r="21" spans="1:90">
      <c r="A21" s="166" t="s">
        <v>2199</v>
      </c>
      <c r="B21" s="132">
        <v>17</v>
      </c>
      <c r="C21" s="132">
        <v>52</v>
      </c>
      <c r="D21" s="132">
        <v>21</v>
      </c>
      <c r="E21" s="132">
        <v>45</v>
      </c>
      <c r="F21" s="132">
        <v>213</v>
      </c>
      <c r="G21" s="132">
        <v>54</v>
      </c>
      <c r="H21" s="132">
        <v>1</v>
      </c>
      <c r="I21" s="132">
        <v>88</v>
      </c>
      <c r="J21" s="132">
        <v>2</v>
      </c>
      <c r="K21" s="132">
        <v>498</v>
      </c>
      <c r="L21" s="132">
        <v>29</v>
      </c>
      <c r="M21" s="132">
        <v>76</v>
      </c>
      <c r="N21" s="132">
        <v>31</v>
      </c>
      <c r="O21" s="132">
        <v>311</v>
      </c>
      <c r="P21" s="132">
        <v>107</v>
      </c>
      <c r="Q21" s="132">
        <v>114</v>
      </c>
      <c r="R21" s="132">
        <v>296</v>
      </c>
      <c r="S21" s="132">
        <v>4</v>
      </c>
      <c r="T21" s="132">
        <v>81</v>
      </c>
      <c r="U21" s="132">
        <v>28</v>
      </c>
      <c r="V21" s="132">
        <v>5379</v>
      </c>
      <c r="W21" s="132">
        <v>165</v>
      </c>
      <c r="X21" s="132">
        <v>25</v>
      </c>
      <c r="Y21" s="132">
        <v>91</v>
      </c>
      <c r="Z21" s="132">
        <v>17</v>
      </c>
      <c r="AA21" s="132">
        <v>69</v>
      </c>
      <c r="AB21" s="132">
        <v>7</v>
      </c>
      <c r="AC21" s="132">
        <v>31</v>
      </c>
      <c r="AD21" s="132">
        <v>25</v>
      </c>
      <c r="AE21" s="132">
        <v>234</v>
      </c>
      <c r="AF21" s="132">
        <v>110</v>
      </c>
      <c r="AG21" s="132">
        <v>1</v>
      </c>
      <c r="AH21" s="132">
        <v>41</v>
      </c>
      <c r="AI21" s="132">
        <v>768</v>
      </c>
      <c r="AJ21" s="132">
        <v>65</v>
      </c>
      <c r="AK21" s="132">
        <v>53</v>
      </c>
      <c r="AL21" s="132">
        <v>289</v>
      </c>
      <c r="AM21" s="132">
        <v>11</v>
      </c>
      <c r="AN21" s="182">
        <v>1888</v>
      </c>
      <c r="AO21" s="132">
        <v>52</v>
      </c>
      <c r="AP21" s="132">
        <v>123</v>
      </c>
      <c r="AQ21" s="132">
        <v>24</v>
      </c>
      <c r="AR21" s="132">
        <v>44</v>
      </c>
      <c r="AS21" s="132">
        <v>0</v>
      </c>
      <c r="AT21" s="132">
        <v>259</v>
      </c>
      <c r="AU21" s="132">
        <v>82</v>
      </c>
      <c r="AV21" s="132">
        <v>27</v>
      </c>
      <c r="AW21" s="132">
        <v>42</v>
      </c>
      <c r="AX21" s="132">
        <v>167</v>
      </c>
      <c r="AY21" s="132">
        <v>37</v>
      </c>
      <c r="AZ21" s="132">
        <v>75</v>
      </c>
      <c r="BA21" s="132">
        <v>142</v>
      </c>
      <c r="BB21" s="132">
        <v>49</v>
      </c>
      <c r="BC21" s="132">
        <v>158</v>
      </c>
      <c r="BD21" s="132">
        <v>249</v>
      </c>
      <c r="BE21" s="132">
        <v>423</v>
      </c>
      <c r="BF21" s="132">
        <v>3</v>
      </c>
      <c r="BG21" s="132">
        <v>268</v>
      </c>
      <c r="BH21" s="132">
        <v>52</v>
      </c>
      <c r="BI21" s="132">
        <v>142</v>
      </c>
      <c r="BJ21" s="132">
        <v>1</v>
      </c>
      <c r="BK21" s="132">
        <v>123</v>
      </c>
      <c r="BL21" s="132">
        <v>43</v>
      </c>
      <c r="BM21" s="132">
        <v>34</v>
      </c>
      <c r="BN21" s="132">
        <v>16</v>
      </c>
      <c r="BO21" s="132">
        <v>5</v>
      </c>
      <c r="BP21" s="132">
        <v>61</v>
      </c>
      <c r="BQ21" s="132">
        <v>42</v>
      </c>
      <c r="BR21" s="132">
        <v>79</v>
      </c>
      <c r="BS21" s="132">
        <v>13</v>
      </c>
      <c r="BT21" s="132">
        <v>60</v>
      </c>
      <c r="BU21" s="132">
        <v>38</v>
      </c>
      <c r="BV21" s="132">
        <v>86</v>
      </c>
      <c r="BW21" s="182">
        <v>1414</v>
      </c>
      <c r="BX21" s="182">
        <v>710</v>
      </c>
      <c r="BY21" s="182">
        <v>4452</v>
      </c>
      <c r="BZ21" s="132">
        <v>9</v>
      </c>
      <c r="CA21" s="132">
        <v>6</v>
      </c>
      <c r="CB21" s="132">
        <v>10</v>
      </c>
      <c r="CC21" s="132">
        <v>3</v>
      </c>
      <c r="CD21" s="132">
        <v>0</v>
      </c>
      <c r="CE21" s="132">
        <v>0</v>
      </c>
      <c r="CF21" s="132">
        <v>591</v>
      </c>
      <c r="CG21" s="128">
        <f t="shared" si="0"/>
        <v>109</v>
      </c>
      <c r="CH21" s="128">
        <f t="shared" si="1"/>
        <v>644</v>
      </c>
      <c r="CI21" s="128">
        <f t="shared" si="2"/>
        <v>8464</v>
      </c>
      <c r="CJ21" s="109">
        <v>21551</v>
      </c>
      <c r="CK21" s="109">
        <v>305744</v>
      </c>
      <c r="CL21" s="135">
        <f t="shared" si="3"/>
        <v>7.0487074153540219E-2</v>
      </c>
    </row>
    <row r="22" spans="1:90">
      <c r="A22" s="166" t="s">
        <v>2200</v>
      </c>
      <c r="B22" s="132">
        <v>0</v>
      </c>
      <c r="C22" s="132">
        <v>125</v>
      </c>
      <c r="D22" s="132">
        <v>59</v>
      </c>
      <c r="E22" s="132">
        <v>5</v>
      </c>
      <c r="F22" s="132">
        <v>1</v>
      </c>
      <c r="G22" s="132">
        <v>5</v>
      </c>
      <c r="H22" s="132">
        <v>4</v>
      </c>
      <c r="I22" s="132">
        <v>2</v>
      </c>
      <c r="J22" s="132">
        <v>0</v>
      </c>
      <c r="K22" s="132">
        <v>15</v>
      </c>
      <c r="L22" s="132">
        <v>9</v>
      </c>
      <c r="M22" s="132">
        <v>633</v>
      </c>
      <c r="N22" s="132">
        <v>133</v>
      </c>
      <c r="O22" s="132">
        <v>45</v>
      </c>
      <c r="P22" s="132">
        <v>60</v>
      </c>
      <c r="Q22" s="132">
        <v>0</v>
      </c>
      <c r="R22" s="132">
        <v>1</v>
      </c>
      <c r="S22" s="132">
        <v>12</v>
      </c>
      <c r="T22" s="132">
        <v>10</v>
      </c>
      <c r="U22" s="132">
        <v>1</v>
      </c>
      <c r="V22" s="132">
        <v>95</v>
      </c>
      <c r="W22" s="132">
        <v>7918</v>
      </c>
      <c r="X22" s="132">
        <v>39</v>
      </c>
      <c r="Y22" s="132">
        <v>139</v>
      </c>
      <c r="Z22" s="132">
        <v>35</v>
      </c>
      <c r="AA22" s="132">
        <v>16</v>
      </c>
      <c r="AB22" s="132">
        <v>0</v>
      </c>
      <c r="AC22" s="132">
        <v>3</v>
      </c>
      <c r="AD22" s="132">
        <v>1</v>
      </c>
      <c r="AE22" s="132">
        <v>57</v>
      </c>
      <c r="AF22" s="132">
        <v>7</v>
      </c>
      <c r="AG22" s="132">
        <v>0</v>
      </c>
      <c r="AH22" s="132">
        <v>0</v>
      </c>
      <c r="AI22" s="132">
        <v>45</v>
      </c>
      <c r="AJ22" s="132">
        <v>164</v>
      </c>
      <c r="AK22" s="132">
        <v>21</v>
      </c>
      <c r="AL22" s="132">
        <v>527</v>
      </c>
      <c r="AM22" s="132">
        <v>9</v>
      </c>
      <c r="AN22" s="182">
        <v>163</v>
      </c>
      <c r="AO22" s="132">
        <v>0</v>
      </c>
      <c r="AP22" s="132">
        <v>97</v>
      </c>
      <c r="AQ22" s="132">
        <v>128</v>
      </c>
      <c r="AR22" s="132">
        <v>105</v>
      </c>
      <c r="AS22" s="132">
        <v>0</v>
      </c>
      <c r="AT22" s="132">
        <v>466</v>
      </c>
      <c r="AU22" s="132">
        <v>441</v>
      </c>
      <c r="AV22" s="132">
        <v>34</v>
      </c>
      <c r="AW22" s="132">
        <v>6</v>
      </c>
      <c r="AX22" s="132">
        <v>18</v>
      </c>
      <c r="AY22" s="132">
        <v>1</v>
      </c>
      <c r="AZ22" s="132">
        <v>0</v>
      </c>
      <c r="BA22" s="132">
        <v>0</v>
      </c>
      <c r="BB22" s="132">
        <v>18</v>
      </c>
      <c r="BC22" s="132">
        <v>42</v>
      </c>
      <c r="BD22" s="132">
        <v>27</v>
      </c>
      <c r="BE22" s="132">
        <v>67</v>
      </c>
      <c r="BF22" s="132">
        <v>0</v>
      </c>
      <c r="BG22" s="132">
        <v>71</v>
      </c>
      <c r="BH22" s="132">
        <v>7</v>
      </c>
      <c r="BI22" s="132">
        <v>59</v>
      </c>
      <c r="BJ22" s="132">
        <v>26</v>
      </c>
      <c r="BK22" s="132">
        <v>15</v>
      </c>
      <c r="BL22" s="132">
        <v>40</v>
      </c>
      <c r="BM22" s="132">
        <v>46</v>
      </c>
      <c r="BN22" s="132">
        <v>6</v>
      </c>
      <c r="BO22" s="132">
        <v>3</v>
      </c>
      <c r="BP22" s="132">
        <v>99</v>
      </c>
      <c r="BQ22" s="132">
        <v>66</v>
      </c>
      <c r="BR22" s="132">
        <v>1</v>
      </c>
      <c r="BS22" s="132">
        <v>8</v>
      </c>
      <c r="BT22" s="132">
        <v>3</v>
      </c>
      <c r="BU22" s="132">
        <v>157</v>
      </c>
      <c r="BV22" s="132">
        <v>256</v>
      </c>
      <c r="BW22" s="182">
        <v>117</v>
      </c>
      <c r="BX22" s="182">
        <v>126</v>
      </c>
      <c r="BY22" s="182">
        <v>111</v>
      </c>
      <c r="BZ22" s="132">
        <v>3</v>
      </c>
      <c r="CA22" s="132">
        <v>20</v>
      </c>
      <c r="CB22" s="132">
        <v>3</v>
      </c>
      <c r="CC22" s="132">
        <v>3</v>
      </c>
      <c r="CD22" s="132">
        <v>0</v>
      </c>
      <c r="CE22" s="132">
        <v>1</v>
      </c>
      <c r="CF22" s="132">
        <v>88</v>
      </c>
      <c r="CG22" s="128">
        <f t="shared" si="0"/>
        <v>60</v>
      </c>
      <c r="CH22" s="128">
        <f t="shared" si="1"/>
        <v>109</v>
      </c>
      <c r="CI22" s="128">
        <f t="shared" si="2"/>
        <v>517</v>
      </c>
      <c r="CJ22" s="109">
        <v>13144</v>
      </c>
      <c r="CK22" s="109">
        <v>418085</v>
      </c>
      <c r="CL22" s="135">
        <f t="shared" si="3"/>
        <v>3.1438583063252687E-2</v>
      </c>
    </row>
    <row r="23" spans="1:90">
      <c r="A23" s="166" t="s">
        <v>2201</v>
      </c>
      <c r="B23" s="132">
        <v>0</v>
      </c>
      <c r="C23" s="132">
        <v>52</v>
      </c>
      <c r="D23" s="132">
        <v>197</v>
      </c>
      <c r="E23" s="132">
        <v>0</v>
      </c>
      <c r="F23" s="132">
        <v>8</v>
      </c>
      <c r="G23" s="132">
        <v>5</v>
      </c>
      <c r="H23" s="132">
        <v>19</v>
      </c>
      <c r="I23" s="132">
        <v>0</v>
      </c>
      <c r="J23" s="132">
        <v>0</v>
      </c>
      <c r="K23" s="132">
        <v>7</v>
      </c>
      <c r="L23" s="132">
        <v>0</v>
      </c>
      <c r="M23" s="132">
        <v>27</v>
      </c>
      <c r="N23" s="132">
        <v>42</v>
      </c>
      <c r="O23" s="132">
        <v>24</v>
      </c>
      <c r="P23" s="132">
        <v>18</v>
      </c>
      <c r="Q23" s="132">
        <v>2</v>
      </c>
      <c r="R23" s="132">
        <v>0</v>
      </c>
      <c r="S23" s="132">
        <v>7</v>
      </c>
      <c r="T23" s="132">
        <v>0</v>
      </c>
      <c r="U23" s="132">
        <v>0</v>
      </c>
      <c r="V23" s="132">
        <v>24</v>
      </c>
      <c r="W23" s="132">
        <v>46</v>
      </c>
      <c r="X23" s="132">
        <v>881</v>
      </c>
      <c r="Y23" s="132">
        <v>950</v>
      </c>
      <c r="Z23" s="132">
        <v>227</v>
      </c>
      <c r="AA23" s="132">
        <v>0</v>
      </c>
      <c r="AB23" s="132">
        <v>0</v>
      </c>
      <c r="AC23" s="132">
        <v>0</v>
      </c>
      <c r="AD23" s="132">
        <v>0</v>
      </c>
      <c r="AE23" s="132">
        <v>11</v>
      </c>
      <c r="AF23" s="132">
        <v>4</v>
      </c>
      <c r="AG23" s="132">
        <v>0</v>
      </c>
      <c r="AH23" s="132">
        <v>3</v>
      </c>
      <c r="AI23" s="132">
        <v>8</v>
      </c>
      <c r="AJ23" s="132">
        <v>5</v>
      </c>
      <c r="AK23" s="132">
        <v>7</v>
      </c>
      <c r="AL23" s="132">
        <v>15</v>
      </c>
      <c r="AM23" s="132">
        <v>15</v>
      </c>
      <c r="AN23" s="182">
        <v>64</v>
      </c>
      <c r="AO23" s="132">
        <v>0</v>
      </c>
      <c r="AP23" s="132">
        <v>0</v>
      </c>
      <c r="AQ23" s="132">
        <v>16</v>
      </c>
      <c r="AR23" s="132">
        <v>37</v>
      </c>
      <c r="AS23" s="132">
        <v>0</v>
      </c>
      <c r="AT23" s="132">
        <v>9</v>
      </c>
      <c r="AU23" s="132">
        <v>11</v>
      </c>
      <c r="AV23" s="132">
        <v>145</v>
      </c>
      <c r="AW23" s="132">
        <v>0</v>
      </c>
      <c r="AX23" s="132">
        <v>10</v>
      </c>
      <c r="AY23" s="132">
        <v>3</v>
      </c>
      <c r="AZ23" s="132">
        <v>0</v>
      </c>
      <c r="BA23" s="132">
        <v>3</v>
      </c>
      <c r="BB23" s="132">
        <v>1</v>
      </c>
      <c r="BC23" s="132">
        <v>6</v>
      </c>
      <c r="BD23" s="132">
        <v>4</v>
      </c>
      <c r="BE23" s="132">
        <v>14</v>
      </c>
      <c r="BF23" s="132">
        <v>0</v>
      </c>
      <c r="BG23" s="132">
        <v>16</v>
      </c>
      <c r="BH23" s="132">
        <v>7</v>
      </c>
      <c r="BI23" s="132">
        <v>2</v>
      </c>
      <c r="BJ23" s="132">
        <v>3</v>
      </c>
      <c r="BK23" s="132">
        <v>2</v>
      </c>
      <c r="BL23" s="132">
        <v>88</v>
      </c>
      <c r="BM23" s="132">
        <v>3</v>
      </c>
      <c r="BN23" s="132">
        <v>17</v>
      </c>
      <c r="BO23" s="132">
        <v>0</v>
      </c>
      <c r="BP23" s="132">
        <v>36</v>
      </c>
      <c r="BQ23" s="132">
        <v>46</v>
      </c>
      <c r="BR23" s="132">
        <v>4</v>
      </c>
      <c r="BS23" s="132">
        <v>1</v>
      </c>
      <c r="BT23" s="132">
        <v>5</v>
      </c>
      <c r="BU23" s="132">
        <v>4</v>
      </c>
      <c r="BV23" s="132">
        <v>63</v>
      </c>
      <c r="BW23" s="182">
        <v>28</v>
      </c>
      <c r="BX23" s="182">
        <v>27</v>
      </c>
      <c r="BY23" s="182">
        <v>31</v>
      </c>
      <c r="BZ23" s="132">
        <v>0</v>
      </c>
      <c r="CA23" s="132">
        <v>0</v>
      </c>
      <c r="CB23" s="132">
        <v>0</v>
      </c>
      <c r="CC23" s="132">
        <v>14</v>
      </c>
      <c r="CD23" s="132">
        <v>0</v>
      </c>
      <c r="CE23" s="132">
        <v>570</v>
      </c>
      <c r="CF23" s="132">
        <v>65</v>
      </c>
      <c r="CG23" s="128">
        <f t="shared" si="0"/>
        <v>18</v>
      </c>
      <c r="CH23" s="128">
        <f t="shared" si="1"/>
        <v>72</v>
      </c>
      <c r="CI23" s="128">
        <f t="shared" si="2"/>
        <v>150</v>
      </c>
      <c r="CJ23" s="109">
        <v>3959</v>
      </c>
      <c r="CK23" s="109">
        <v>97984</v>
      </c>
      <c r="CL23" s="135">
        <f t="shared" si="3"/>
        <v>4.0404555845852383E-2</v>
      </c>
    </row>
    <row r="24" spans="1:90">
      <c r="A24" s="166" t="s">
        <v>2202</v>
      </c>
      <c r="B24" s="132">
        <v>0</v>
      </c>
      <c r="C24" s="132">
        <v>20</v>
      </c>
      <c r="D24" s="132">
        <v>164</v>
      </c>
      <c r="E24" s="132">
        <v>3</v>
      </c>
      <c r="F24" s="132">
        <v>8</v>
      </c>
      <c r="G24" s="132">
        <v>1</v>
      </c>
      <c r="H24" s="132">
        <v>1</v>
      </c>
      <c r="I24" s="132">
        <v>4</v>
      </c>
      <c r="J24" s="132">
        <v>0</v>
      </c>
      <c r="K24" s="132">
        <v>13</v>
      </c>
      <c r="L24" s="132">
        <v>4</v>
      </c>
      <c r="M24" s="132">
        <v>63</v>
      </c>
      <c r="N24" s="132">
        <v>152</v>
      </c>
      <c r="O24" s="132">
        <v>37</v>
      </c>
      <c r="P24" s="132">
        <v>33</v>
      </c>
      <c r="Q24" s="132">
        <v>0</v>
      </c>
      <c r="R24" s="132">
        <v>5</v>
      </c>
      <c r="S24" s="132">
        <v>7</v>
      </c>
      <c r="T24" s="132">
        <v>1</v>
      </c>
      <c r="U24" s="132">
        <v>1</v>
      </c>
      <c r="V24" s="132">
        <v>38</v>
      </c>
      <c r="W24" s="132">
        <v>127</v>
      </c>
      <c r="X24" s="132">
        <v>710</v>
      </c>
      <c r="Y24" s="132">
        <v>1654</v>
      </c>
      <c r="Z24" s="132">
        <v>446</v>
      </c>
      <c r="AA24" s="132">
        <v>0</v>
      </c>
      <c r="AB24" s="132">
        <v>0</v>
      </c>
      <c r="AC24" s="132">
        <v>9</v>
      </c>
      <c r="AD24" s="132">
        <v>10</v>
      </c>
      <c r="AE24" s="132">
        <v>33</v>
      </c>
      <c r="AF24" s="132">
        <v>2</v>
      </c>
      <c r="AG24" s="132">
        <v>0</v>
      </c>
      <c r="AH24" s="132">
        <v>1</v>
      </c>
      <c r="AI24" s="132">
        <v>52</v>
      </c>
      <c r="AJ24" s="132">
        <v>31</v>
      </c>
      <c r="AK24" s="132">
        <v>48</v>
      </c>
      <c r="AL24" s="132">
        <v>32</v>
      </c>
      <c r="AM24" s="132">
        <v>48</v>
      </c>
      <c r="AN24" s="182">
        <v>107</v>
      </c>
      <c r="AO24" s="132">
        <v>0</v>
      </c>
      <c r="AP24" s="132">
        <v>3</v>
      </c>
      <c r="AQ24" s="132">
        <v>27</v>
      </c>
      <c r="AR24" s="132">
        <v>60</v>
      </c>
      <c r="AS24" s="132">
        <v>0</v>
      </c>
      <c r="AT24" s="132">
        <v>22</v>
      </c>
      <c r="AU24" s="132">
        <v>11</v>
      </c>
      <c r="AV24" s="132">
        <v>494</v>
      </c>
      <c r="AW24" s="132">
        <v>8</v>
      </c>
      <c r="AX24" s="132">
        <v>16</v>
      </c>
      <c r="AY24" s="132">
        <v>0</v>
      </c>
      <c r="AZ24" s="132">
        <v>1</v>
      </c>
      <c r="BA24" s="132">
        <v>0</v>
      </c>
      <c r="BB24" s="132">
        <v>3</v>
      </c>
      <c r="BC24" s="132">
        <v>13</v>
      </c>
      <c r="BD24" s="132">
        <v>6</v>
      </c>
      <c r="BE24" s="132">
        <v>44</v>
      </c>
      <c r="BF24" s="132">
        <v>0</v>
      </c>
      <c r="BG24" s="132">
        <v>16</v>
      </c>
      <c r="BH24" s="132">
        <v>4</v>
      </c>
      <c r="BI24" s="132">
        <v>15</v>
      </c>
      <c r="BJ24" s="132">
        <v>3</v>
      </c>
      <c r="BK24" s="132">
        <v>6</v>
      </c>
      <c r="BL24" s="132">
        <v>326</v>
      </c>
      <c r="BM24" s="132">
        <v>11</v>
      </c>
      <c r="BN24" s="132">
        <v>105</v>
      </c>
      <c r="BO24" s="132">
        <v>1</v>
      </c>
      <c r="BP24" s="132">
        <v>42</v>
      </c>
      <c r="BQ24" s="132">
        <v>154</v>
      </c>
      <c r="BR24" s="132">
        <v>7</v>
      </c>
      <c r="BS24" s="132">
        <v>12</v>
      </c>
      <c r="BT24" s="132">
        <v>2</v>
      </c>
      <c r="BU24" s="132">
        <v>23</v>
      </c>
      <c r="BV24" s="132">
        <v>80</v>
      </c>
      <c r="BW24" s="182">
        <v>75</v>
      </c>
      <c r="BX24" s="182">
        <v>46</v>
      </c>
      <c r="BY24" s="182">
        <v>69</v>
      </c>
      <c r="BZ24" s="132">
        <v>0</v>
      </c>
      <c r="CA24" s="132">
        <v>3</v>
      </c>
      <c r="CB24" s="132">
        <v>1</v>
      </c>
      <c r="CC24" s="132">
        <v>71</v>
      </c>
      <c r="CD24" s="132">
        <v>1</v>
      </c>
      <c r="CE24" s="132">
        <v>257</v>
      </c>
      <c r="CF24" s="132">
        <v>441</v>
      </c>
      <c r="CG24" s="128">
        <f t="shared" si="0"/>
        <v>33</v>
      </c>
      <c r="CH24" s="128">
        <f t="shared" si="1"/>
        <v>489</v>
      </c>
      <c r="CI24" s="128">
        <f t="shared" si="2"/>
        <v>297</v>
      </c>
      <c r="CJ24" s="109">
        <v>6344</v>
      </c>
      <c r="CK24" s="109">
        <v>228423</v>
      </c>
      <c r="CL24" s="135">
        <f t="shared" si="3"/>
        <v>2.7773035114677595E-2</v>
      </c>
    </row>
    <row r="25" spans="1:90">
      <c r="A25" s="166" t="s">
        <v>2203</v>
      </c>
      <c r="B25" s="132">
        <v>0</v>
      </c>
      <c r="C25" s="132">
        <v>2</v>
      </c>
      <c r="D25" s="132">
        <v>16</v>
      </c>
      <c r="E25" s="132">
        <v>1</v>
      </c>
      <c r="F25" s="132">
        <v>6</v>
      </c>
      <c r="G25" s="132">
        <v>0</v>
      </c>
      <c r="H25" s="132">
        <v>1</v>
      </c>
      <c r="I25" s="132">
        <v>0</v>
      </c>
      <c r="J25" s="132">
        <v>0</v>
      </c>
      <c r="K25" s="132">
        <v>4</v>
      </c>
      <c r="L25" s="132">
        <v>0</v>
      </c>
      <c r="M25" s="132">
        <v>14</v>
      </c>
      <c r="N25" s="132">
        <v>7</v>
      </c>
      <c r="O25" s="132">
        <v>3</v>
      </c>
      <c r="P25" s="132">
        <v>3</v>
      </c>
      <c r="Q25" s="132">
        <v>0</v>
      </c>
      <c r="R25" s="132">
        <v>0</v>
      </c>
      <c r="S25" s="132">
        <v>0</v>
      </c>
      <c r="T25" s="132">
        <v>0</v>
      </c>
      <c r="U25" s="132">
        <v>1</v>
      </c>
      <c r="V25" s="132">
        <v>5</v>
      </c>
      <c r="W25" s="132">
        <v>16</v>
      </c>
      <c r="X25" s="132">
        <v>83</v>
      </c>
      <c r="Y25" s="132">
        <v>159</v>
      </c>
      <c r="Z25" s="132">
        <v>221</v>
      </c>
      <c r="AA25" s="132">
        <v>0</v>
      </c>
      <c r="AB25" s="132">
        <v>0</v>
      </c>
      <c r="AC25" s="132">
        <v>2</v>
      </c>
      <c r="AD25" s="132">
        <v>0</v>
      </c>
      <c r="AE25" s="132">
        <v>0</v>
      </c>
      <c r="AF25" s="132">
        <v>3</v>
      </c>
      <c r="AG25" s="132">
        <v>0</v>
      </c>
      <c r="AH25" s="132">
        <v>1</v>
      </c>
      <c r="AI25" s="132">
        <v>14</v>
      </c>
      <c r="AJ25" s="132">
        <v>2</v>
      </c>
      <c r="AK25" s="132">
        <v>3</v>
      </c>
      <c r="AL25" s="132">
        <v>9</v>
      </c>
      <c r="AM25" s="132">
        <v>0</v>
      </c>
      <c r="AN25" s="182">
        <v>9</v>
      </c>
      <c r="AO25" s="132">
        <v>0</v>
      </c>
      <c r="AP25" s="132">
        <v>0</v>
      </c>
      <c r="AQ25" s="132">
        <v>2</v>
      </c>
      <c r="AR25" s="132">
        <v>0</v>
      </c>
      <c r="AS25" s="132">
        <v>0</v>
      </c>
      <c r="AT25" s="132">
        <v>0</v>
      </c>
      <c r="AU25" s="132">
        <v>4</v>
      </c>
      <c r="AV25" s="132">
        <v>18</v>
      </c>
      <c r="AW25" s="132">
        <v>0</v>
      </c>
      <c r="AX25" s="132">
        <v>0</v>
      </c>
      <c r="AY25" s="132">
        <v>1</v>
      </c>
      <c r="AZ25" s="132">
        <v>0</v>
      </c>
      <c r="BA25" s="132">
        <v>0</v>
      </c>
      <c r="BB25" s="132">
        <v>0</v>
      </c>
      <c r="BC25" s="132">
        <v>1</v>
      </c>
      <c r="BD25" s="132">
        <v>1</v>
      </c>
      <c r="BE25" s="132">
        <v>5</v>
      </c>
      <c r="BF25" s="132">
        <v>0</v>
      </c>
      <c r="BG25" s="132">
        <v>3</v>
      </c>
      <c r="BH25" s="132">
        <v>0</v>
      </c>
      <c r="BI25" s="132">
        <v>5</v>
      </c>
      <c r="BJ25" s="132">
        <v>0</v>
      </c>
      <c r="BK25" s="132">
        <v>0</v>
      </c>
      <c r="BL25" s="132">
        <v>32</v>
      </c>
      <c r="BM25" s="132">
        <v>0</v>
      </c>
      <c r="BN25" s="132">
        <v>5</v>
      </c>
      <c r="BO25" s="132">
        <v>0</v>
      </c>
      <c r="BP25" s="132">
        <v>5</v>
      </c>
      <c r="BQ25" s="132">
        <v>38</v>
      </c>
      <c r="BR25" s="132">
        <v>0</v>
      </c>
      <c r="BS25" s="132">
        <v>1</v>
      </c>
      <c r="BT25" s="132">
        <v>0</v>
      </c>
      <c r="BU25" s="132">
        <v>1</v>
      </c>
      <c r="BV25" s="132">
        <v>15</v>
      </c>
      <c r="BW25" s="182">
        <v>11</v>
      </c>
      <c r="BX25" s="182">
        <v>14</v>
      </c>
      <c r="BY25" s="182">
        <v>6</v>
      </c>
      <c r="BZ25" s="132">
        <v>0</v>
      </c>
      <c r="CA25" s="132">
        <v>0</v>
      </c>
      <c r="CB25" s="132">
        <v>0</v>
      </c>
      <c r="CC25" s="132">
        <v>13</v>
      </c>
      <c r="CD25" s="132">
        <v>0</v>
      </c>
      <c r="CE25" s="132">
        <v>57</v>
      </c>
      <c r="CF25" s="132">
        <v>76</v>
      </c>
      <c r="CG25" s="128">
        <f t="shared" si="0"/>
        <v>3</v>
      </c>
      <c r="CH25" s="128">
        <f t="shared" si="1"/>
        <v>79</v>
      </c>
      <c r="CI25" s="128">
        <f t="shared" si="2"/>
        <v>40</v>
      </c>
      <c r="CJ25" s="109">
        <v>899</v>
      </c>
      <c r="CK25" s="109">
        <v>51096</v>
      </c>
      <c r="CL25" s="135">
        <f t="shared" si="3"/>
        <v>1.7594332237357131E-2</v>
      </c>
    </row>
    <row r="26" spans="1:90">
      <c r="A26" s="166" t="s">
        <v>2204</v>
      </c>
      <c r="B26" s="132">
        <v>0</v>
      </c>
      <c r="C26" s="132">
        <v>0</v>
      </c>
      <c r="D26" s="132">
        <v>0</v>
      </c>
      <c r="E26" s="132">
        <v>1</v>
      </c>
      <c r="F26" s="132">
        <v>0</v>
      </c>
      <c r="G26" s="132">
        <v>0</v>
      </c>
      <c r="H26" s="132">
        <v>0</v>
      </c>
      <c r="I26" s="132">
        <v>6</v>
      </c>
      <c r="J26" s="132">
        <v>0</v>
      </c>
      <c r="K26" s="132">
        <v>6</v>
      </c>
      <c r="L26" s="132">
        <v>0</v>
      </c>
      <c r="M26" s="132">
        <v>6</v>
      </c>
      <c r="N26" s="132">
        <v>0</v>
      </c>
      <c r="O26" s="132">
        <v>37</v>
      </c>
      <c r="P26" s="132">
        <v>1</v>
      </c>
      <c r="Q26" s="132">
        <v>0</v>
      </c>
      <c r="R26" s="132">
        <v>0</v>
      </c>
      <c r="S26" s="132">
        <v>0</v>
      </c>
      <c r="T26" s="132">
        <v>0</v>
      </c>
      <c r="U26" s="132">
        <v>4</v>
      </c>
      <c r="V26" s="132">
        <v>52</v>
      </c>
      <c r="W26" s="132">
        <v>10</v>
      </c>
      <c r="X26" s="132">
        <v>0</v>
      </c>
      <c r="Y26" s="132">
        <v>1</v>
      </c>
      <c r="Z26" s="132">
        <v>0</v>
      </c>
      <c r="AA26" s="132">
        <v>224</v>
      </c>
      <c r="AB26" s="132">
        <v>0</v>
      </c>
      <c r="AC26" s="132">
        <v>2</v>
      </c>
      <c r="AD26" s="132">
        <v>0</v>
      </c>
      <c r="AE26" s="132">
        <v>3</v>
      </c>
      <c r="AF26" s="132">
        <v>0</v>
      </c>
      <c r="AG26" s="132">
        <v>0</v>
      </c>
      <c r="AH26" s="132">
        <v>1</v>
      </c>
      <c r="AI26" s="132">
        <v>14</v>
      </c>
      <c r="AJ26" s="132">
        <v>3</v>
      </c>
      <c r="AK26" s="132">
        <v>1</v>
      </c>
      <c r="AL26" s="132">
        <v>80</v>
      </c>
      <c r="AM26" s="132">
        <v>0</v>
      </c>
      <c r="AN26" s="182">
        <v>54</v>
      </c>
      <c r="AO26" s="132">
        <v>0</v>
      </c>
      <c r="AP26" s="132">
        <v>5</v>
      </c>
      <c r="AQ26" s="132">
        <v>3</v>
      </c>
      <c r="AR26" s="132">
        <v>5</v>
      </c>
      <c r="AS26" s="132">
        <v>0</v>
      </c>
      <c r="AT26" s="132">
        <v>8</v>
      </c>
      <c r="AU26" s="132">
        <v>2</v>
      </c>
      <c r="AV26" s="132">
        <v>0</v>
      </c>
      <c r="AW26" s="132">
        <v>21</v>
      </c>
      <c r="AX26" s="132">
        <v>0</v>
      </c>
      <c r="AY26" s="132">
        <v>0</v>
      </c>
      <c r="AZ26" s="132">
        <v>3</v>
      </c>
      <c r="BA26" s="132">
        <v>3</v>
      </c>
      <c r="BB26" s="132">
        <v>0</v>
      </c>
      <c r="BC26" s="132">
        <v>16</v>
      </c>
      <c r="BD26" s="132">
        <v>3</v>
      </c>
      <c r="BE26" s="132">
        <v>16</v>
      </c>
      <c r="BF26" s="132">
        <v>1</v>
      </c>
      <c r="BG26" s="132">
        <v>62</v>
      </c>
      <c r="BH26" s="132">
        <v>0</v>
      </c>
      <c r="BI26" s="132">
        <v>55</v>
      </c>
      <c r="BJ26" s="132">
        <v>0</v>
      </c>
      <c r="BK26" s="132">
        <v>4</v>
      </c>
      <c r="BL26" s="132">
        <v>1</v>
      </c>
      <c r="BM26" s="132">
        <v>4</v>
      </c>
      <c r="BN26" s="132">
        <v>1</v>
      </c>
      <c r="BO26" s="132">
        <v>0</v>
      </c>
      <c r="BP26" s="132">
        <v>2</v>
      </c>
      <c r="BQ26" s="132">
        <v>4</v>
      </c>
      <c r="BR26" s="132">
        <v>4</v>
      </c>
      <c r="BS26" s="132">
        <v>0</v>
      </c>
      <c r="BT26" s="132">
        <v>13</v>
      </c>
      <c r="BU26" s="132">
        <v>6</v>
      </c>
      <c r="BV26" s="132">
        <v>7</v>
      </c>
      <c r="BW26" s="182">
        <v>102</v>
      </c>
      <c r="BX26" s="182">
        <v>58</v>
      </c>
      <c r="BY26" s="182">
        <v>54</v>
      </c>
      <c r="BZ26" s="132">
        <v>0</v>
      </c>
      <c r="CA26" s="132">
        <v>6</v>
      </c>
      <c r="CB26" s="132">
        <v>0</v>
      </c>
      <c r="CC26" s="132">
        <v>0</v>
      </c>
      <c r="CD26" s="132">
        <v>0</v>
      </c>
      <c r="CE26" s="132">
        <v>0</v>
      </c>
      <c r="CF26" s="132">
        <v>33</v>
      </c>
      <c r="CG26" s="128">
        <f t="shared" si="0"/>
        <v>1</v>
      </c>
      <c r="CH26" s="128">
        <f t="shared" si="1"/>
        <v>34</v>
      </c>
      <c r="CI26" s="128">
        <f t="shared" si="2"/>
        <v>268</v>
      </c>
      <c r="CJ26" s="109">
        <v>1008</v>
      </c>
      <c r="CK26" s="109">
        <v>42983</v>
      </c>
      <c r="CL26" s="135">
        <f t="shared" si="3"/>
        <v>2.345113184282158E-2</v>
      </c>
    </row>
    <row r="27" spans="1:90">
      <c r="A27" s="166" t="s">
        <v>2205</v>
      </c>
      <c r="B27" s="132">
        <v>0</v>
      </c>
      <c r="C27" s="132">
        <v>0</v>
      </c>
      <c r="D27" s="132">
        <v>0</v>
      </c>
      <c r="E27" s="132">
        <v>0</v>
      </c>
      <c r="F27" s="132">
        <v>0</v>
      </c>
      <c r="G27" s="132">
        <v>0</v>
      </c>
      <c r="H27" s="132">
        <v>0</v>
      </c>
      <c r="I27" s="132">
        <v>0</v>
      </c>
      <c r="J27" s="132">
        <v>0</v>
      </c>
      <c r="K27" s="132">
        <v>1</v>
      </c>
      <c r="L27" s="132">
        <v>26</v>
      </c>
      <c r="M27" s="132">
        <v>0</v>
      </c>
      <c r="N27" s="132">
        <v>0</v>
      </c>
      <c r="O27" s="132">
        <v>1</v>
      </c>
      <c r="P27" s="132">
        <v>8</v>
      </c>
      <c r="Q27" s="132">
        <v>0</v>
      </c>
      <c r="R27" s="132">
        <v>0</v>
      </c>
      <c r="S27" s="132">
        <v>0</v>
      </c>
      <c r="T27" s="132">
        <v>0</v>
      </c>
      <c r="U27" s="132">
        <v>1</v>
      </c>
      <c r="V27" s="132">
        <v>7</v>
      </c>
      <c r="W27" s="132">
        <v>0</v>
      </c>
      <c r="X27" s="132">
        <v>0</v>
      </c>
      <c r="Y27" s="132">
        <v>0</v>
      </c>
      <c r="Z27" s="132">
        <v>0</v>
      </c>
      <c r="AA27" s="132">
        <v>0</v>
      </c>
      <c r="AB27" s="132">
        <v>100</v>
      </c>
      <c r="AC27" s="132">
        <v>1</v>
      </c>
      <c r="AD27" s="132">
        <v>1</v>
      </c>
      <c r="AE27" s="132">
        <v>1</v>
      </c>
      <c r="AF27" s="132">
        <v>54</v>
      </c>
      <c r="AG27" s="132">
        <v>5</v>
      </c>
      <c r="AH27" s="132">
        <v>1</v>
      </c>
      <c r="AI27" s="132">
        <v>0</v>
      </c>
      <c r="AJ27" s="132">
        <v>0</v>
      </c>
      <c r="AK27" s="132">
        <v>0</v>
      </c>
      <c r="AL27" s="132">
        <v>0</v>
      </c>
      <c r="AM27" s="132">
        <v>0</v>
      </c>
      <c r="AN27" s="182">
        <v>3</v>
      </c>
      <c r="AO27" s="132">
        <v>0</v>
      </c>
      <c r="AP27" s="132">
        <v>0</v>
      </c>
      <c r="AQ27" s="132">
        <v>0</v>
      </c>
      <c r="AR27" s="132">
        <v>0</v>
      </c>
      <c r="AS27" s="132">
        <v>9</v>
      </c>
      <c r="AT27" s="132">
        <v>1</v>
      </c>
      <c r="AU27" s="132">
        <v>0</v>
      </c>
      <c r="AV27" s="132">
        <v>0</v>
      </c>
      <c r="AW27" s="132">
        <v>0</v>
      </c>
      <c r="AX27" s="132">
        <v>3</v>
      </c>
      <c r="AY27" s="132">
        <v>40</v>
      </c>
      <c r="AZ27" s="132">
        <v>0</v>
      </c>
      <c r="BA27" s="132">
        <v>0</v>
      </c>
      <c r="BB27" s="132">
        <v>2</v>
      </c>
      <c r="BC27" s="132">
        <v>0</v>
      </c>
      <c r="BD27" s="132">
        <v>12</v>
      </c>
      <c r="BE27" s="132">
        <v>0</v>
      </c>
      <c r="BF27" s="132">
        <v>14</v>
      </c>
      <c r="BG27" s="132">
        <v>3</v>
      </c>
      <c r="BH27" s="132">
        <v>0</v>
      </c>
      <c r="BI27" s="132">
        <v>1</v>
      </c>
      <c r="BJ27" s="132">
        <v>0</v>
      </c>
      <c r="BK27" s="132">
        <v>0</v>
      </c>
      <c r="BL27" s="132">
        <v>0</v>
      </c>
      <c r="BM27" s="132">
        <v>0</v>
      </c>
      <c r="BN27" s="132">
        <v>0</v>
      </c>
      <c r="BO27" s="132">
        <v>0</v>
      </c>
      <c r="BP27" s="132">
        <v>0</v>
      </c>
      <c r="BQ27" s="132">
        <v>0</v>
      </c>
      <c r="BR27" s="132">
        <v>0</v>
      </c>
      <c r="BS27" s="132">
        <v>0</v>
      </c>
      <c r="BT27" s="132">
        <v>0</v>
      </c>
      <c r="BU27" s="132">
        <v>0</v>
      </c>
      <c r="BV27" s="132">
        <v>0</v>
      </c>
      <c r="BW27" s="182">
        <v>3</v>
      </c>
      <c r="BX27" s="182">
        <v>0</v>
      </c>
      <c r="BY27" s="182">
        <v>2</v>
      </c>
      <c r="BZ27" s="132">
        <v>0</v>
      </c>
      <c r="CA27" s="132">
        <v>0</v>
      </c>
      <c r="CB27" s="132">
        <v>0</v>
      </c>
      <c r="CC27" s="132">
        <v>0</v>
      </c>
      <c r="CD27" s="132">
        <v>0</v>
      </c>
      <c r="CE27" s="132">
        <v>0</v>
      </c>
      <c r="CF27" s="132">
        <v>18</v>
      </c>
      <c r="CG27" s="128">
        <f t="shared" si="0"/>
        <v>8</v>
      </c>
      <c r="CH27" s="128">
        <f t="shared" si="1"/>
        <v>18</v>
      </c>
      <c r="CI27" s="128">
        <f t="shared" si="2"/>
        <v>8</v>
      </c>
      <c r="CJ27" s="109">
        <v>318</v>
      </c>
      <c r="CK27" s="109">
        <v>18620</v>
      </c>
      <c r="CL27" s="135">
        <f t="shared" si="3"/>
        <v>1.7078410311493018E-2</v>
      </c>
    </row>
    <row r="28" spans="1:90">
      <c r="A28" s="166" t="s">
        <v>2206</v>
      </c>
      <c r="B28" s="132">
        <v>15</v>
      </c>
      <c r="C28" s="132">
        <v>1</v>
      </c>
      <c r="D28" s="132">
        <v>0</v>
      </c>
      <c r="E28" s="132">
        <v>3</v>
      </c>
      <c r="F28" s="132">
        <v>2</v>
      </c>
      <c r="G28" s="132">
        <v>0</v>
      </c>
      <c r="H28" s="132">
        <v>0</v>
      </c>
      <c r="I28" s="132">
        <v>1</v>
      </c>
      <c r="J28" s="132">
        <v>1</v>
      </c>
      <c r="K28" s="132">
        <v>6</v>
      </c>
      <c r="L28" s="132">
        <v>10</v>
      </c>
      <c r="M28" s="132">
        <v>0</v>
      </c>
      <c r="N28" s="132">
        <v>1</v>
      </c>
      <c r="O28" s="132">
        <v>10</v>
      </c>
      <c r="P28" s="132">
        <v>75</v>
      </c>
      <c r="Q28" s="132">
        <v>0</v>
      </c>
      <c r="R28" s="132">
        <v>7</v>
      </c>
      <c r="S28" s="132">
        <v>0</v>
      </c>
      <c r="T28" s="132">
        <v>0</v>
      </c>
      <c r="U28" s="132">
        <v>0</v>
      </c>
      <c r="V28" s="132">
        <v>19</v>
      </c>
      <c r="W28" s="132">
        <v>1</v>
      </c>
      <c r="X28" s="132">
        <v>1</v>
      </c>
      <c r="Y28" s="132">
        <v>0</v>
      </c>
      <c r="Z28" s="132">
        <v>1</v>
      </c>
      <c r="AA28" s="132">
        <v>1</v>
      </c>
      <c r="AB28" s="132">
        <v>0</v>
      </c>
      <c r="AC28" s="132">
        <v>397</v>
      </c>
      <c r="AD28" s="132">
        <v>43</v>
      </c>
      <c r="AE28" s="132">
        <v>0</v>
      </c>
      <c r="AF28" s="132">
        <v>27</v>
      </c>
      <c r="AG28" s="132">
        <v>1</v>
      </c>
      <c r="AH28" s="132">
        <v>17</v>
      </c>
      <c r="AI28" s="132">
        <v>12</v>
      </c>
      <c r="AJ28" s="132">
        <v>1</v>
      </c>
      <c r="AK28" s="132">
        <v>0</v>
      </c>
      <c r="AL28" s="132">
        <v>4</v>
      </c>
      <c r="AM28" s="132">
        <v>0</v>
      </c>
      <c r="AN28" s="182">
        <v>46</v>
      </c>
      <c r="AO28" s="132">
        <v>0</v>
      </c>
      <c r="AP28" s="132">
        <v>2</v>
      </c>
      <c r="AQ28" s="132">
        <v>0</v>
      </c>
      <c r="AR28" s="132">
        <v>0</v>
      </c>
      <c r="AS28" s="132">
        <v>2</v>
      </c>
      <c r="AT28" s="132">
        <v>1</v>
      </c>
      <c r="AU28" s="132">
        <v>4</v>
      </c>
      <c r="AV28" s="132">
        <v>0</v>
      </c>
      <c r="AW28" s="132">
        <v>1</v>
      </c>
      <c r="AX28" s="132">
        <v>11</v>
      </c>
      <c r="AY28" s="132">
        <v>8</v>
      </c>
      <c r="AZ28" s="132">
        <v>1</v>
      </c>
      <c r="BA28" s="132">
        <v>4</v>
      </c>
      <c r="BB28" s="132">
        <v>2</v>
      </c>
      <c r="BC28" s="132">
        <v>15</v>
      </c>
      <c r="BD28" s="132">
        <v>34</v>
      </c>
      <c r="BE28" s="132">
        <v>11</v>
      </c>
      <c r="BF28" s="132">
        <v>0</v>
      </c>
      <c r="BG28" s="132">
        <v>14</v>
      </c>
      <c r="BH28" s="132">
        <v>0</v>
      </c>
      <c r="BI28" s="132">
        <v>4</v>
      </c>
      <c r="BJ28" s="132">
        <v>0</v>
      </c>
      <c r="BK28" s="132">
        <v>0</v>
      </c>
      <c r="BL28" s="132">
        <v>0</v>
      </c>
      <c r="BM28" s="132">
        <v>0</v>
      </c>
      <c r="BN28" s="132">
        <v>0</v>
      </c>
      <c r="BO28" s="132">
        <v>0</v>
      </c>
      <c r="BP28" s="132">
        <v>0</v>
      </c>
      <c r="BQ28" s="132">
        <v>0</v>
      </c>
      <c r="BR28" s="132">
        <v>16</v>
      </c>
      <c r="BS28" s="132">
        <v>0</v>
      </c>
      <c r="BT28" s="132">
        <v>3</v>
      </c>
      <c r="BU28" s="132">
        <v>1</v>
      </c>
      <c r="BV28" s="132">
        <v>2</v>
      </c>
      <c r="BW28" s="182">
        <v>35</v>
      </c>
      <c r="BX28" s="182">
        <v>26</v>
      </c>
      <c r="BY28" s="182">
        <v>19</v>
      </c>
      <c r="BZ28" s="132">
        <v>1</v>
      </c>
      <c r="CA28" s="132">
        <v>0</v>
      </c>
      <c r="CB28" s="132">
        <v>0</v>
      </c>
      <c r="CC28" s="132">
        <v>0</v>
      </c>
      <c r="CD28" s="132">
        <v>8</v>
      </c>
      <c r="CE28" s="132">
        <v>0</v>
      </c>
      <c r="CF28" s="132">
        <v>25</v>
      </c>
      <c r="CG28" s="128">
        <f t="shared" si="0"/>
        <v>76</v>
      </c>
      <c r="CH28" s="128">
        <f t="shared" si="1"/>
        <v>25</v>
      </c>
      <c r="CI28" s="128">
        <f t="shared" si="2"/>
        <v>126</v>
      </c>
      <c r="CJ28" s="109">
        <v>953</v>
      </c>
      <c r="CK28" s="109">
        <v>58270</v>
      </c>
      <c r="CL28" s="135">
        <f t="shared" si="3"/>
        <v>1.6354899605285737E-2</v>
      </c>
    </row>
    <row r="29" spans="1:90">
      <c r="A29" s="166" t="s">
        <v>2207</v>
      </c>
      <c r="B29" s="132">
        <v>55</v>
      </c>
      <c r="C29" s="132">
        <v>1</v>
      </c>
      <c r="D29" s="132">
        <v>0</v>
      </c>
      <c r="E29" s="132">
        <v>8</v>
      </c>
      <c r="F29" s="132">
        <v>7</v>
      </c>
      <c r="G29" s="132">
        <v>4</v>
      </c>
      <c r="H29" s="132">
        <v>0</v>
      </c>
      <c r="I29" s="132">
        <v>1</v>
      </c>
      <c r="J29" s="132">
        <v>0</v>
      </c>
      <c r="K29" s="132">
        <v>9</v>
      </c>
      <c r="L29" s="132">
        <v>86</v>
      </c>
      <c r="M29" s="132">
        <v>6</v>
      </c>
      <c r="N29" s="132">
        <v>0</v>
      </c>
      <c r="O29" s="132">
        <v>22</v>
      </c>
      <c r="P29" s="132">
        <v>31</v>
      </c>
      <c r="Q29" s="132">
        <v>0</v>
      </c>
      <c r="R29" s="132">
        <v>5</v>
      </c>
      <c r="S29" s="132">
        <v>0</v>
      </c>
      <c r="T29" s="132">
        <v>1</v>
      </c>
      <c r="U29" s="132">
        <v>0</v>
      </c>
      <c r="V29" s="132">
        <v>15</v>
      </c>
      <c r="W29" s="132">
        <v>1</v>
      </c>
      <c r="X29" s="132">
        <v>0</v>
      </c>
      <c r="Y29" s="132">
        <v>3</v>
      </c>
      <c r="Z29" s="132">
        <v>0</v>
      </c>
      <c r="AA29" s="132">
        <v>0</v>
      </c>
      <c r="AB29" s="132">
        <v>1</v>
      </c>
      <c r="AC29" s="132">
        <v>19</v>
      </c>
      <c r="AD29" s="132">
        <v>414</v>
      </c>
      <c r="AE29" s="132">
        <v>4</v>
      </c>
      <c r="AF29" s="132">
        <v>28</v>
      </c>
      <c r="AG29" s="132">
        <v>2</v>
      </c>
      <c r="AH29" s="132">
        <v>71</v>
      </c>
      <c r="AI29" s="132">
        <v>12</v>
      </c>
      <c r="AJ29" s="132">
        <v>1</v>
      </c>
      <c r="AK29" s="132">
        <v>0</v>
      </c>
      <c r="AL29" s="132">
        <v>4</v>
      </c>
      <c r="AM29" s="132">
        <v>0</v>
      </c>
      <c r="AN29" s="182">
        <v>43</v>
      </c>
      <c r="AO29" s="132">
        <v>0</v>
      </c>
      <c r="AP29" s="132">
        <v>2</v>
      </c>
      <c r="AQ29" s="132">
        <v>0</v>
      </c>
      <c r="AR29" s="132">
        <v>2</v>
      </c>
      <c r="AS29" s="132">
        <v>3</v>
      </c>
      <c r="AT29" s="132">
        <v>2</v>
      </c>
      <c r="AU29" s="132">
        <v>3</v>
      </c>
      <c r="AV29" s="132">
        <v>2</v>
      </c>
      <c r="AW29" s="132">
        <v>1</v>
      </c>
      <c r="AX29" s="132">
        <v>19</v>
      </c>
      <c r="AY29" s="132">
        <v>5</v>
      </c>
      <c r="AZ29" s="132">
        <v>1</v>
      </c>
      <c r="BA29" s="132">
        <v>5</v>
      </c>
      <c r="BB29" s="132">
        <v>10</v>
      </c>
      <c r="BC29" s="132">
        <v>13</v>
      </c>
      <c r="BD29" s="132">
        <v>56</v>
      </c>
      <c r="BE29" s="132">
        <v>5</v>
      </c>
      <c r="BF29" s="132">
        <v>0</v>
      </c>
      <c r="BG29" s="132">
        <v>23</v>
      </c>
      <c r="BH29" s="132">
        <v>0</v>
      </c>
      <c r="BI29" s="132">
        <v>2</v>
      </c>
      <c r="BJ29" s="132">
        <v>0</v>
      </c>
      <c r="BK29" s="132">
        <v>0</v>
      </c>
      <c r="BL29" s="132">
        <v>1</v>
      </c>
      <c r="BM29" s="132">
        <v>0</v>
      </c>
      <c r="BN29" s="132">
        <v>1</v>
      </c>
      <c r="BO29" s="132">
        <v>0</v>
      </c>
      <c r="BP29" s="132">
        <v>2</v>
      </c>
      <c r="BQ29" s="132">
        <v>1</v>
      </c>
      <c r="BR29" s="132">
        <v>32</v>
      </c>
      <c r="BS29" s="132">
        <v>0</v>
      </c>
      <c r="BT29" s="132">
        <v>1</v>
      </c>
      <c r="BU29" s="132">
        <v>1</v>
      </c>
      <c r="BV29" s="132">
        <v>2</v>
      </c>
      <c r="BW29" s="182">
        <v>75</v>
      </c>
      <c r="BX29" s="182">
        <v>34</v>
      </c>
      <c r="BY29" s="182">
        <v>33</v>
      </c>
      <c r="BZ29" s="132">
        <v>0</v>
      </c>
      <c r="CA29" s="132">
        <v>0</v>
      </c>
      <c r="CB29" s="132">
        <v>0</v>
      </c>
      <c r="CC29" s="132">
        <v>1</v>
      </c>
      <c r="CD29" s="132">
        <v>5</v>
      </c>
      <c r="CE29" s="132">
        <v>0</v>
      </c>
      <c r="CF29" s="132">
        <v>24</v>
      </c>
      <c r="CG29" s="128">
        <f t="shared" si="0"/>
        <v>31</v>
      </c>
      <c r="CH29" s="128">
        <f t="shared" si="1"/>
        <v>24</v>
      </c>
      <c r="CI29" s="128">
        <f t="shared" si="2"/>
        <v>185</v>
      </c>
      <c r="CJ29" s="109">
        <v>1221</v>
      </c>
      <c r="CK29" s="109">
        <v>66638</v>
      </c>
      <c r="CL29" s="135">
        <f t="shared" si="3"/>
        <v>1.8322878837900299E-2</v>
      </c>
    </row>
    <row r="30" spans="1:90">
      <c r="A30" s="166" t="s">
        <v>2208</v>
      </c>
      <c r="B30" s="132">
        <v>4</v>
      </c>
      <c r="C30" s="132">
        <v>11</v>
      </c>
      <c r="D30" s="132">
        <v>4</v>
      </c>
      <c r="E30" s="132">
        <v>43</v>
      </c>
      <c r="F30" s="132">
        <v>12</v>
      </c>
      <c r="G30" s="132">
        <v>130</v>
      </c>
      <c r="H30" s="132">
        <v>3</v>
      </c>
      <c r="I30" s="132">
        <v>7</v>
      </c>
      <c r="J30" s="132">
        <v>4</v>
      </c>
      <c r="K30" s="132">
        <v>5</v>
      </c>
      <c r="L30" s="132">
        <v>13</v>
      </c>
      <c r="M30" s="132">
        <v>8</v>
      </c>
      <c r="N30" s="132">
        <v>6</v>
      </c>
      <c r="O30" s="132">
        <v>68</v>
      </c>
      <c r="P30" s="132">
        <v>9</v>
      </c>
      <c r="Q30" s="132">
        <v>10</v>
      </c>
      <c r="R30" s="132">
        <v>13</v>
      </c>
      <c r="S30" s="132">
        <v>1</v>
      </c>
      <c r="T30" s="132">
        <v>305</v>
      </c>
      <c r="U30" s="132">
        <v>0</v>
      </c>
      <c r="V30" s="132">
        <v>82</v>
      </c>
      <c r="W30" s="132">
        <v>52</v>
      </c>
      <c r="X30" s="132">
        <v>11</v>
      </c>
      <c r="Y30" s="132">
        <v>34</v>
      </c>
      <c r="Z30" s="132">
        <v>1</v>
      </c>
      <c r="AA30" s="132">
        <v>3</v>
      </c>
      <c r="AB30" s="132">
        <v>0</v>
      </c>
      <c r="AC30" s="132">
        <v>1</v>
      </c>
      <c r="AD30" s="132">
        <v>1</v>
      </c>
      <c r="AE30" s="132">
        <v>2328</v>
      </c>
      <c r="AF30" s="132">
        <v>1</v>
      </c>
      <c r="AG30" s="132">
        <v>0</v>
      </c>
      <c r="AH30" s="132">
        <v>1</v>
      </c>
      <c r="AI30" s="132">
        <v>55</v>
      </c>
      <c r="AJ30" s="132">
        <v>19</v>
      </c>
      <c r="AK30" s="132">
        <v>1</v>
      </c>
      <c r="AL30" s="132">
        <v>23</v>
      </c>
      <c r="AM30" s="132">
        <v>10</v>
      </c>
      <c r="AN30" s="182">
        <v>86</v>
      </c>
      <c r="AO30" s="132">
        <v>1</v>
      </c>
      <c r="AP30" s="132">
        <v>9</v>
      </c>
      <c r="AQ30" s="132">
        <v>2</v>
      </c>
      <c r="AR30" s="132">
        <v>2</v>
      </c>
      <c r="AS30" s="132">
        <v>0</v>
      </c>
      <c r="AT30" s="132">
        <v>380</v>
      </c>
      <c r="AU30" s="132">
        <v>40</v>
      </c>
      <c r="AV30" s="132">
        <v>15</v>
      </c>
      <c r="AW30" s="132">
        <v>4</v>
      </c>
      <c r="AX30" s="132">
        <v>7</v>
      </c>
      <c r="AY30" s="132">
        <v>5</v>
      </c>
      <c r="AZ30" s="132">
        <v>0</v>
      </c>
      <c r="BA30" s="132">
        <v>7</v>
      </c>
      <c r="BB30" s="132">
        <v>30</v>
      </c>
      <c r="BC30" s="132">
        <v>24</v>
      </c>
      <c r="BD30" s="132">
        <v>28</v>
      </c>
      <c r="BE30" s="132">
        <v>41</v>
      </c>
      <c r="BF30" s="132">
        <v>5</v>
      </c>
      <c r="BG30" s="132">
        <v>58</v>
      </c>
      <c r="BH30" s="132">
        <v>11</v>
      </c>
      <c r="BI30" s="132">
        <v>12</v>
      </c>
      <c r="BJ30" s="132">
        <v>1</v>
      </c>
      <c r="BK30" s="132">
        <v>6</v>
      </c>
      <c r="BL30" s="132">
        <v>40</v>
      </c>
      <c r="BM30" s="132">
        <v>0</v>
      </c>
      <c r="BN30" s="132">
        <v>10</v>
      </c>
      <c r="BO30" s="132">
        <v>3</v>
      </c>
      <c r="BP30" s="132">
        <v>1</v>
      </c>
      <c r="BQ30" s="132">
        <v>12</v>
      </c>
      <c r="BR30" s="132">
        <v>4</v>
      </c>
      <c r="BS30" s="132">
        <v>0</v>
      </c>
      <c r="BT30" s="132">
        <v>5</v>
      </c>
      <c r="BU30" s="132">
        <v>13</v>
      </c>
      <c r="BV30" s="132">
        <v>16</v>
      </c>
      <c r="BW30" s="182">
        <v>130</v>
      </c>
      <c r="BX30" s="182">
        <v>106</v>
      </c>
      <c r="BY30" s="182">
        <v>152</v>
      </c>
      <c r="BZ30" s="132">
        <v>0</v>
      </c>
      <c r="CA30" s="132">
        <v>0</v>
      </c>
      <c r="CB30" s="132">
        <v>110</v>
      </c>
      <c r="CC30" s="132">
        <v>0</v>
      </c>
      <c r="CD30" s="132">
        <v>0</v>
      </c>
      <c r="CE30" s="132">
        <v>0</v>
      </c>
      <c r="CF30" s="132">
        <v>26</v>
      </c>
      <c r="CG30" s="128">
        <f t="shared" si="0"/>
        <v>13</v>
      </c>
      <c r="CH30" s="128">
        <f t="shared" si="1"/>
        <v>27</v>
      </c>
      <c r="CI30" s="128">
        <f t="shared" si="2"/>
        <v>474</v>
      </c>
      <c r="CJ30" s="109">
        <v>4681</v>
      </c>
      <c r="CK30" s="109">
        <v>230621</v>
      </c>
      <c r="CL30" s="135">
        <f t="shared" si="3"/>
        <v>2.0297371011312935E-2</v>
      </c>
    </row>
    <row r="31" spans="1:90">
      <c r="A31" s="166" t="s">
        <v>2209</v>
      </c>
      <c r="B31" s="132">
        <v>10</v>
      </c>
      <c r="C31" s="132">
        <v>2</v>
      </c>
      <c r="D31" s="132">
        <v>3</v>
      </c>
      <c r="E31" s="132">
        <v>3</v>
      </c>
      <c r="F31" s="132">
        <v>6</v>
      </c>
      <c r="G31" s="132">
        <v>3</v>
      </c>
      <c r="H31" s="132">
        <v>2</v>
      </c>
      <c r="I31" s="132">
        <v>11</v>
      </c>
      <c r="J31" s="132">
        <v>0</v>
      </c>
      <c r="K31" s="132">
        <v>10</v>
      </c>
      <c r="L31" s="132">
        <v>24</v>
      </c>
      <c r="M31" s="132">
        <v>1</v>
      </c>
      <c r="N31" s="132">
        <v>1</v>
      </c>
      <c r="O31" s="132">
        <v>34</v>
      </c>
      <c r="P31" s="132">
        <v>70</v>
      </c>
      <c r="Q31" s="132">
        <v>3</v>
      </c>
      <c r="R31" s="132">
        <v>9</v>
      </c>
      <c r="S31" s="132">
        <v>0</v>
      </c>
      <c r="T31" s="132">
        <v>0</v>
      </c>
      <c r="U31" s="132">
        <v>4</v>
      </c>
      <c r="V31" s="132">
        <v>57</v>
      </c>
      <c r="W31" s="132">
        <v>7</v>
      </c>
      <c r="X31" s="132">
        <v>8</v>
      </c>
      <c r="Y31" s="132">
        <v>8</v>
      </c>
      <c r="Z31" s="132">
        <v>0</v>
      </c>
      <c r="AA31" s="132">
        <v>1</v>
      </c>
      <c r="AB31" s="132">
        <v>49</v>
      </c>
      <c r="AC31" s="132">
        <v>15</v>
      </c>
      <c r="AD31" s="132">
        <v>20</v>
      </c>
      <c r="AE31" s="132">
        <v>7</v>
      </c>
      <c r="AF31" s="132">
        <v>976</v>
      </c>
      <c r="AG31" s="132">
        <v>29</v>
      </c>
      <c r="AH31" s="132">
        <v>14</v>
      </c>
      <c r="AI31" s="132">
        <v>25</v>
      </c>
      <c r="AJ31" s="132">
        <v>3</v>
      </c>
      <c r="AK31" s="132">
        <v>0</v>
      </c>
      <c r="AL31" s="132">
        <v>4</v>
      </c>
      <c r="AM31" s="132">
        <v>2</v>
      </c>
      <c r="AN31" s="182">
        <v>38</v>
      </c>
      <c r="AO31" s="132">
        <v>2</v>
      </c>
      <c r="AP31" s="132">
        <v>8</v>
      </c>
      <c r="AQ31" s="132">
        <v>1</v>
      </c>
      <c r="AR31" s="132">
        <v>0</v>
      </c>
      <c r="AS31" s="132">
        <v>6</v>
      </c>
      <c r="AT31" s="132">
        <v>3</v>
      </c>
      <c r="AU31" s="132">
        <v>5</v>
      </c>
      <c r="AV31" s="132">
        <v>3</v>
      </c>
      <c r="AW31" s="132">
        <v>0</v>
      </c>
      <c r="AX31" s="132">
        <v>86</v>
      </c>
      <c r="AY31" s="132">
        <v>57</v>
      </c>
      <c r="AZ31" s="132">
        <v>15</v>
      </c>
      <c r="BA31" s="132">
        <v>3</v>
      </c>
      <c r="BB31" s="132">
        <v>1</v>
      </c>
      <c r="BC31" s="132">
        <v>17</v>
      </c>
      <c r="BD31" s="132">
        <v>95</v>
      </c>
      <c r="BE31" s="132">
        <v>15</v>
      </c>
      <c r="BF31" s="132">
        <v>102</v>
      </c>
      <c r="BG31" s="132">
        <v>9</v>
      </c>
      <c r="BH31" s="132">
        <v>1</v>
      </c>
      <c r="BI31" s="132">
        <v>1</v>
      </c>
      <c r="BJ31" s="132">
        <v>0</v>
      </c>
      <c r="BK31" s="132">
        <v>2</v>
      </c>
      <c r="BL31" s="132">
        <v>1</v>
      </c>
      <c r="BM31" s="132">
        <v>0</v>
      </c>
      <c r="BN31" s="132">
        <v>0</v>
      </c>
      <c r="BO31" s="132">
        <v>0</v>
      </c>
      <c r="BP31" s="132">
        <v>0</v>
      </c>
      <c r="BQ31" s="132">
        <v>0</v>
      </c>
      <c r="BR31" s="132">
        <v>22</v>
      </c>
      <c r="BS31" s="132">
        <v>0</v>
      </c>
      <c r="BT31" s="132">
        <v>3</v>
      </c>
      <c r="BU31" s="132">
        <v>1</v>
      </c>
      <c r="BV31" s="132">
        <v>5</v>
      </c>
      <c r="BW31" s="182">
        <v>74</v>
      </c>
      <c r="BX31" s="182">
        <v>35</v>
      </c>
      <c r="BY31" s="182">
        <v>67</v>
      </c>
      <c r="BZ31" s="132">
        <v>13</v>
      </c>
      <c r="CA31" s="132">
        <v>0</v>
      </c>
      <c r="CB31" s="132">
        <v>0</v>
      </c>
      <c r="CC31" s="132">
        <v>0</v>
      </c>
      <c r="CD31" s="132">
        <v>9</v>
      </c>
      <c r="CE31" s="132">
        <v>0</v>
      </c>
      <c r="CF31" s="132">
        <v>59</v>
      </c>
      <c r="CG31" s="128">
        <f t="shared" si="0"/>
        <v>70</v>
      </c>
      <c r="CH31" s="128">
        <f t="shared" si="1"/>
        <v>59</v>
      </c>
      <c r="CI31" s="128">
        <f t="shared" si="2"/>
        <v>214</v>
      </c>
      <c r="CJ31" s="109">
        <v>2180</v>
      </c>
      <c r="CK31" s="109">
        <v>148579</v>
      </c>
      <c r="CL31" s="135">
        <f t="shared" si="3"/>
        <v>1.4672329198608149E-2</v>
      </c>
    </row>
    <row r="32" spans="1:90">
      <c r="A32" s="166" t="s">
        <v>2210</v>
      </c>
      <c r="B32" s="132">
        <v>2</v>
      </c>
      <c r="C32" s="132">
        <v>0</v>
      </c>
      <c r="D32" s="132">
        <v>0</v>
      </c>
      <c r="E32" s="132">
        <v>0</v>
      </c>
      <c r="F32" s="132">
        <v>0</v>
      </c>
      <c r="G32" s="132">
        <v>2</v>
      </c>
      <c r="H32" s="132">
        <v>0</v>
      </c>
      <c r="I32" s="132">
        <v>0</v>
      </c>
      <c r="J32" s="132">
        <v>0</v>
      </c>
      <c r="K32" s="132">
        <v>0</v>
      </c>
      <c r="L32" s="132">
        <v>23</v>
      </c>
      <c r="M32" s="132">
        <v>1</v>
      </c>
      <c r="N32" s="132">
        <v>1</v>
      </c>
      <c r="O32" s="132">
        <v>1</v>
      </c>
      <c r="P32" s="132">
        <v>19</v>
      </c>
      <c r="Q32" s="132">
        <v>0</v>
      </c>
      <c r="R32" s="132">
        <v>5</v>
      </c>
      <c r="S32" s="132">
        <v>0</v>
      </c>
      <c r="T32" s="132">
        <v>0</v>
      </c>
      <c r="U32" s="132">
        <v>0</v>
      </c>
      <c r="V32" s="132">
        <v>7</v>
      </c>
      <c r="W32" s="132">
        <v>0</v>
      </c>
      <c r="X32" s="132">
        <v>0</v>
      </c>
      <c r="Y32" s="132">
        <v>0</v>
      </c>
      <c r="Z32" s="132">
        <v>0</v>
      </c>
      <c r="AA32" s="132">
        <v>0</v>
      </c>
      <c r="AB32" s="132">
        <v>3</v>
      </c>
      <c r="AC32" s="132">
        <v>0</v>
      </c>
      <c r="AD32" s="132">
        <v>1</v>
      </c>
      <c r="AE32" s="132">
        <v>5</v>
      </c>
      <c r="AF32" s="132">
        <v>35</v>
      </c>
      <c r="AG32" s="132">
        <v>91</v>
      </c>
      <c r="AH32" s="132">
        <v>0</v>
      </c>
      <c r="AI32" s="132">
        <v>2</v>
      </c>
      <c r="AJ32" s="132">
        <v>0</v>
      </c>
      <c r="AK32" s="132">
        <v>0</v>
      </c>
      <c r="AL32" s="132">
        <v>0</v>
      </c>
      <c r="AM32" s="132">
        <v>1</v>
      </c>
      <c r="AN32" s="182">
        <v>4</v>
      </c>
      <c r="AO32" s="132">
        <v>0</v>
      </c>
      <c r="AP32" s="132">
        <v>0</v>
      </c>
      <c r="AQ32" s="132">
        <v>0</v>
      </c>
      <c r="AR32" s="132">
        <v>0</v>
      </c>
      <c r="AS32" s="132">
        <v>8</v>
      </c>
      <c r="AT32" s="132">
        <v>0</v>
      </c>
      <c r="AU32" s="132">
        <v>0</v>
      </c>
      <c r="AV32" s="132">
        <v>0</v>
      </c>
      <c r="AW32" s="132">
        <v>0</v>
      </c>
      <c r="AX32" s="132">
        <v>2</v>
      </c>
      <c r="AY32" s="132">
        <v>3</v>
      </c>
      <c r="AZ32" s="132">
        <v>1</v>
      </c>
      <c r="BA32" s="132">
        <v>3</v>
      </c>
      <c r="BB32" s="132">
        <v>1</v>
      </c>
      <c r="BC32" s="132">
        <v>0</v>
      </c>
      <c r="BD32" s="132">
        <v>5</v>
      </c>
      <c r="BE32" s="132">
        <v>8</v>
      </c>
      <c r="BF32" s="132">
        <v>0</v>
      </c>
      <c r="BG32" s="132">
        <v>0</v>
      </c>
      <c r="BH32" s="132">
        <v>0</v>
      </c>
      <c r="BI32" s="132">
        <v>0</v>
      </c>
      <c r="BJ32" s="132">
        <v>0</v>
      </c>
      <c r="BK32" s="132">
        <v>1</v>
      </c>
      <c r="BL32" s="132">
        <v>0</v>
      </c>
      <c r="BM32" s="132">
        <v>0</v>
      </c>
      <c r="BN32" s="132">
        <v>0</v>
      </c>
      <c r="BO32" s="132">
        <v>0</v>
      </c>
      <c r="BP32" s="132">
        <v>0</v>
      </c>
      <c r="BQ32" s="132">
        <v>0</v>
      </c>
      <c r="BR32" s="132">
        <v>0</v>
      </c>
      <c r="BS32" s="132">
        <v>0</v>
      </c>
      <c r="BT32" s="132">
        <v>0</v>
      </c>
      <c r="BU32" s="132">
        <v>0</v>
      </c>
      <c r="BV32" s="132">
        <v>0</v>
      </c>
      <c r="BW32" s="182">
        <v>6</v>
      </c>
      <c r="BX32" s="182">
        <v>0</v>
      </c>
      <c r="BY32" s="182">
        <v>3</v>
      </c>
      <c r="BZ32" s="132">
        <v>0</v>
      </c>
      <c r="CA32" s="132">
        <v>0</v>
      </c>
      <c r="CB32" s="132">
        <v>0</v>
      </c>
      <c r="CC32" s="132">
        <v>0</v>
      </c>
      <c r="CD32" s="132">
        <v>5</v>
      </c>
      <c r="CE32" s="132">
        <v>0</v>
      </c>
      <c r="CF32" s="132">
        <v>11</v>
      </c>
      <c r="CG32" s="128">
        <f t="shared" si="0"/>
        <v>19</v>
      </c>
      <c r="CH32" s="128">
        <f t="shared" si="1"/>
        <v>11</v>
      </c>
      <c r="CI32" s="128">
        <f t="shared" si="2"/>
        <v>13</v>
      </c>
      <c r="CJ32" s="109">
        <v>260</v>
      </c>
      <c r="CK32" s="109">
        <v>19879</v>
      </c>
      <c r="CL32" s="135">
        <f t="shared" si="3"/>
        <v>1.3079128728809297E-2</v>
      </c>
    </row>
    <row r="33" spans="1:90">
      <c r="A33" s="166" t="s">
        <v>2211</v>
      </c>
      <c r="B33" s="132">
        <v>21</v>
      </c>
      <c r="C33" s="132">
        <v>0</v>
      </c>
      <c r="D33" s="132">
        <v>1</v>
      </c>
      <c r="E33" s="132">
        <v>1</v>
      </c>
      <c r="F33" s="132">
        <v>20</v>
      </c>
      <c r="G33" s="132">
        <v>1</v>
      </c>
      <c r="H33" s="132">
        <v>4</v>
      </c>
      <c r="I33" s="132">
        <v>4</v>
      </c>
      <c r="J33" s="132">
        <v>0</v>
      </c>
      <c r="K33" s="132">
        <v>7</v>
      </c>
      <c r="L33" s="132">
        <v>190</v>
      </c>
      <c r="M33" s="132">
        <v>3</v>
      </c>
      <c r="N33" s="132">
        <v>3</v>
      </c>
      <c r="O33" s="132">
        <v>38</v>
      </c>
      <c r="P33" s="132">
        <v>17</v>
      </c>
      <c r="Q33" s="132">
        <v>0</v>
      </c>
      <c r="R33" s="132">
        <v>2</v>
      </c>
      <c r="S33" s="132">
        <v>0</v>
      </c>
      <c r="T33" s="132">
        <v>0</v>
      </c>
      <c r="U33" s="132">
        <v>0</v>
      </c>
      <c r="V33" s="132">
        <v>38</v>
      </c>
      <c r="W33" s="132">
        <v>5</v>
      </c>
      <c r="X33" s="132">
        <v>4</v>
      </c>
      <c r="Y33" s="132">
        <v>0</v>
      </c>
      <c r="Z33" s="132">
        <v>0</v>
      </c>
      <c r="AA33" s="132">
        <v>1</v>
      </c>
      <c r="AB33" s="132">
        <v>2</v>
      </c>
      <c r="AC33" s="132">
        <v>12</v>
      </c>
      <c r="AD33" s="132">
        <v>64</v>
      </c>
      <c r="AE33" s="132">
        <v>7</v>
      </c>
      <c r="AF33" s="132">
        <v>27</v>
      </c>
      <c r="AG33" s="132">
        <v>8</v>
      </c>
      <c r="AH33" s="132">
        <v>520</v>
      </c>
      <c r="AI33" s="132">
        <v>23</v>
      </c>
      <c r="AJ33" s="132">
        <v>2</v>
      </c>
      <c r="AK33" s="132">
        <v>0</v>
      </c>
      <c r="AL33" s="132">
        <v>9</v>
      </c>
      <c r="AM33" s="132">
        <v>0</v>
      </c>
      <c r="AN33" s="182">
        <v>40</v>
      </c>
      <c r="AO33" s="132">
        <v>1</v>
      </c>
      <c r="AP33" s="132">
        <v>11</v>
      </c>
      <c r="AQ33" s="132">
        <v>1</v>
      </c>
      <c r="AR33" s="132">
        <v>2</v>
      </c>
      <c r="AS33" s="132">
        <v>6</v>
      </c>
      <c r="AT33" s="132">
        <v>11</v>
      </c>
      <c r="AU33" s="132">
        <v>2</v>
      </c>
      <c r="AV33" s="132">
        <v>3</v>
      </c>
      <c r="AW33" s="132">
        <v>2</v>
      </c>
      <c r="AX33" s="132">
        <v>31</v>
      </c>
      <c r="AY33" s="132">
        <v>6</v>
      </c>
      <c r="AZ33" s="132">
        <v>0</v>
      </c>
      <c r="BA33" s="132">
        <v>2</v>
      </c>
      <c r="BB33" s="132">
        <v>2</v>
      </c>
      <c r="BC33" s="132">
        <v>26</v>
      </c>
      <c r="BD33" s="132">
        <v>191</v>
      </c>
      <c r="BE33" s="132">
        <v>9</v>
      </c>
      <c r="BF33" s="132">
        <v>3</v>
      </c>
      <c r="BG33" s="132">
        <v>25</v>
      </c>
      <c r="BH33" s="132">
        <v>0</v>
      </c>
      <c r="BI33" s="132">
        <v>3</v>
      </c>
      <c r="BJ33" s="132">
        <v>0</v>
      </c>
      <c r="BK33" s="132">
        <v>2</v>
      </c>
      <c r="BL33" s="132">
        <v>1</v>
      </c>
      <c r="BM33" s="132">
        <v>0</v>
      </c>
      <c r="BN33" s="132">
        <v>1</v>
      </c>
      <c r="BO33" s="132">
        <v>0</v>
      </c>
      <c r="BP33" s="132">
        <v>1</v>
      </c>
      <c r="BQ33" s="132">
        <v>2</v>
      </c>
      <c r="BR33" s="132">
        <v>13</v>
      </c>
      <c r="BS33" s="132">
        <v>0</v>
      </c>
      <c r="BT33" s="132">
        <v>4</v>
      </c>
      <c r="BU33" s="132">
        <v>2</v>
      </c>
      <c r="BV33" s="132">
        <v>2</v>
      </c>
      <c r="BW33" s="182">
        <v>66</v>
      </c>
      <c r="BX33" s="182">
        <v>31</v>
      </c>
      <c r="BY33" s="182">
        <v>55</v>
      </c>
      <c r="BZ33" s="132">
        <v>6</v>
      </c>
      <c r="CA33" s="132">
        <v>0</v>
      </c>
      <c r="CB33" s="132">
        <v>1</v>
      </c>
      <c r="CC33" s="132">
        <v>0</v>
      </c>
      <c r="CD33" s="132">
        <v>1</v>
      </c>
      <c r="CE33" s="132">
        <v>0</v>
      </c>
      <c r="CF33" s="132">
        <v>58</v>
      </c>
      <c r="CG33" s="128">
        <f t="shared" si="0"/>
        <v>17</v>
      </c>
      <c r="CH33" s="128">
        <f t="shared" si="1"/>
        <v>58</v>
      </c>
      <c r="CI33" s="128">
        <f t="shared" si="2"/>
        <v>192</v>
      </c>
      <c r="CJ33" s="109">
        <v>1657</v>
      </c>
      <c r="CK33" s="109">
        <v>74198</v>
      </c>
      <c r="CL33" s="135">
        <f t="shared" si="3"/>
        <v>2.2332138332569612E-2</v>
      </c>
    </row>
    <row r="34" spans="1:90">
      <c r="A34" s="166" t="s">
        <v>2212</v>
      </c>
      <c r="B34" s="132">
        <v>12</v>
      </c>
      <c r="C34" s="132">
        <v>40</v>
      </c>
      <c r="D34" s="132">
        <v>12</v>
      </c>
      <c r="E34" s="132">
        <v>22</v>
      </c>
      <c r="F34" s="132">
        <v>265</v>
      </c>
      <c r="G34" s="132">
        <v>11</v>
      </c>
      <c r="H34" s="132">
        <v>3</v>
      </c>
      <c r="I34" s="132">
        <v>34</v>
      </c>
      <c r="J34" s="132">
        <v>0</v>
      </c>
      <c r="K34" s="132">
        <v>576</v>
      </c>
      <c r="L34" s="132">
        <v>35</v>
      </c>
      <c r="M34" s="132">
        <v>33</v>
      </c>
      <c r="N34" s="132">
        <v>13</v>
      </c>
      <c r="O34" s="132">
        <v>208</v>
      </c>
      <c r="P34" s="132">
        <v>42</v>
      </c>
      <c r="Q34" s="132">
        <v>84</v>
      </c>
      <c r="R34" s="132">
        <v>358</v>
      </c>
      <c r="S34" s="132">
        <v>0</v>
      </c>
      <c r="T34" s="132">
        <v>31</v>
      </c>
      <c r="U34" s="132">
        <v>12</v>
      </c>
      <c r="V34" s="132">
        <v>467</v>
      </c>
      <c r="W34" s="132">
        <v>53</v>
      </c>
      <c r="X34" s="132">
        <v>26</v>
      </c>
      <c r="Y34" s="132">
        <v>34</v>
      </c>
      <c r="Z34" s="132">
        <v>1</v>
      </c>
      <c r="AA34" s="132">
        <v>0</v>
      </c>
      <c r="AB34" s="132">
        <v>2</v>
      </c>
      <c r="AC34" s="132">
        <v>8</v>
      </c>
      <c r="AD34" s="132">
        <v>12</v>
      </c>
      <c r="AE34" s="132">
        <v>101</v>
      </c>
      <c r="AF34" s="132">
        <v>46</v>
      </c>
      <c r="AG34" s="132">
        <v>5</v>
      </c>
      <c r="AH34" s="132">
        <v>44</v>
      </c>
      <c r="AI34" s="132">
        <v>3125</v>
      </c>
      <c r="AJ34" s="132">
        <v>34</v>
      </c>
      <c r="AK34" s="132">
        <v>20</v>
      </c>
      <c r="AL34" s="132">
        <v>134</v>
      </c>
      <c r="AM34" s="132">
        <v>12</v>
      </c>
      <c r="AN34" s="182">
        <v>1770</v>
      </c>
      <c r="AO34" s="132">
        <v>35</v>
      </c>
      <c r="AP34" s="132">
        <v>71</v>
      </c>
      <c r="AQ34" s="132">
        <v>12</v>
      </c>
      <c r="AR34" s="132">
        <v>10</v>
      </c>
      <c r="AS34" s="132">
        <v>3</v>
      </c>
      <c r="AT34" s="132">
        <v>165</v>
      </c>
      <c r="AU34" s="132">
        <v>44</v>
      </c>
      <c r="AV34" s="132">
        <v>23</v>
      </c>
      <c r="AW34" s="132">
        <v>21</v>
      </c>
      <c r="AX34" s="132">
        <v>106</v>
      </c>
      <c r="AY34" s="132">
        <v>13</v>
      </c>
      <c r="AZ34" s="132">
        <v>46</v>
      </c>
      <c r="BA34" s="132">
        <v>103</v>
      </c>
      <c r="BB34" s="132">
        <v>19</v>
      </c>
      <c r="BC34" s="132">
        <v>76</v>
      </c>
      <c r="BD34" s="132">
        <v>144</v>
      </c>
      <c r="BE34" s="132">
        <v>792</v>
      </c>
      <c r="BF34" s="132">
        <v>1</v>
      </c>
      <c r="BG34" s="132">
        <v>217</v>
      </c>
      <c r="BH34" s="132">
        <v>23</v>
      </c>
      <c r="BI34" s="132">
        <v>28</v>
      </c>
      <c r="BJ34" s="132">
        <v>2</v>
      </c>
      <c r="BK34" s="132">
        <v>124</v>
      </c>
      <c r="BL34" s="132">
        <v>11</v>
      </c>
      <c r="BM34" s="132">
        <v>6</v>
      </c>
      <c r="BN34" s="132">
        <v>6</v>
      </c>
      <c r="BO34" s="132">
        <v>1</v>
      </c>
      <c r="BP34" s="132">
        <v>16</v>
      </c>
      <c r="BQ34" s="132">
        <v>30</v>
      </c>
      <c r="BR34" s="132">
        <v>56</v>
      </c>
      <c r="BS34" s="132">
        <v>0</v>
      </c>
      <c r="BT34" s="132">
        <v>53</v>
      </c>
      <c r="BU34" s="132">
        <v>40</v>
      </c>
      <c r="BV34" s="132">
        <v>65</v>
      </c>
      <c r="BW34" s="182">
        <v>1807</v>
      </c>
      <c r="BX34" s="182">
        <v>263</v>
      </c>
      <c r="BY34" s="182">
        <v>3190</v>
      </c>
      <c r="BZ34" s="132">
        <v>7</v>
      </c>
      <c r="CA34" s="132">
        <v>0</v>
      </c>
      <c r="CB34" s="132">
        <v>1</v>
      </c>
      <c r="CC34" s="132">
        <v>3</v>
      </c>
      <c r="CD34" s="132">
        <v>2</v>
      </c>
      <c r="CE34" s="132">
        <v>3</v>
      </c>
      <c r="CF34" s="132">
        <v>454</v>
      </c>
      <c r="CG34" s="128">
        <f t="shared" si="0"/>
        <v>42</v>
      </c>
      <c r="CH34" s="128">
        <f t="shared" si="1"/>
        <v>474</v>
      </c>
      <c r="CI34" s="128">
        <f t="shared" si="2"/>
        <v>7030</v>
      </c>
      <c r="CJ34" s="109">
        <v>15777</v>
      </c>
      <c r="CK34" s="109">
        <v>265045</v>
      </c>
      <c r="CL34" s="135">
        <f t="shared" si="3"/>
        <v>5.9525740911920616E-2</v>
      </c>
    </row>
    <row r="35" spans="1:90">
      <c r="A35" s="166" t="s">
        <v>2213</v>
      </c>
      <c r="B35" s="132">
        <v>2</v>
      </c>
      <c r="C35" s="132">
        <v>12</v>
      </c>
      <c r="D35" s="132">
        <v>15</v>
      </c>
      <c r="E35" s="132">
        <v>0</v>
      </c>
      <c r="F35" s="132">
        <v>2</v>
      </c>
      <c r="G35" s="132">
        <v>0</v>
      </c>
      <c r="H35" s="132">
        <v>0</v>
      </c>
      <c r="I35" s="132">
        <v>0</v>
      </c>
      <c r="J35" s="132">
        <v>0</v>
      </c>
      <c r="K35" s="132">
        <v>0</v>
      </c>
      <c r="L35" s="132">
        <v>0</v>
      </c>
      <c r="M35" s="132">
        <v>6</v>
      </c>
      <c r="N35" s="132">
        <v>64</v>
      </c>
      <c r="O35" s="132">
        <v>19</v>
      </c>
      <c r="P35" s="132">
        <v>2</v>
      </c>
      <c r="Q35" s="132">
        <v>0</v>
      </c>
      <c r="R35" s="132">
        <v>0</v>
      </c>
      <c r="S35" s="132">
        <v>0</v>
      </c>
      <c r="T35" s="132">
        <v>0</v>
      </c>
      <c r="U35" s="132">
        <v>0</v>
      </c>
      <c r="V35" s="132">
        <v>19</v>
      </c>
      <c r="W35" s="132">
        <v>88</v>
      </c>
      <c r="X35" s="132">
        <v>1</v>
      </c>
      <c r="Y35" s="132">
        <v>12</v>
      </c>
      <c r="Z35" s="132">
        <v>9</v>
      </c>
      <c r="AA35" s="132">
        <v>0</v>
      </c>
      <c r="AB35" s="132">
        <v>0</v>
      </c>
      <c r="AC35" s="132">
        <v>0</v>
      </c>
      <c r="AD35" s="132">
        <v>0</v>
      </c>
      <c r="AE35" s="132">
        <v>7</v>
      </c>
      <c r="AF35" s="132">
        <v>0</v>
      </c>
      <c r="AG35" s="132">
        <v>0</v>
      </c>
      <c r="AH35" s="132">
        <v>0</v>
      </c>
      <c r="AI35" s="132">
        <v>6</v>
      </c>
      <c r="AJ35" s="132">
        <v>492</v>
      </c>
      <c r="AK35" s="132">
        <v>216</v>
      </c>
      <c r="AL35" s="132">
        <v>4</v>
      </c>
      <c r="AM35" s="132">
        <v>5</v>
      </c>
      <c r="AN35" s="182">
        <v>40</v>
      </c>
      <c r="AO35" s="132">
        <v>1</v>
      </c>
      <c r="AP35" s="132">
        <v>4</v>
      </c>
      <c r="AQ35" s="132">
        <v>88</v>
      </c>
      <c r="AR35" s="132">
        <v>141</v>
      </c>
      <c r="AS35" s="132">
        <v>0</v>
      </c>
      <c r="AT35" s="132">
        <v>8</v>
      </c>
      <c r="AU35" s="132">
        <v>24</v>
      </c>
      <c r="AV35" s="132">
        <v>22</v>
      </c>
      <c r="AW35" s="132">
        <v>0</v>
      </c>
      <c r="AX35" s="132">
        <v>3</v>
      </c>
      <c r="AY35" s="132">
        <v>0</v>
      </c>
      <c r="AZ35" s="132">
        <v>0</v>
      </c>
      <c r="BA35" s="132">
        <v>0</v>
      </c>
      <c r="BB35" s="132">
        <v>2</v>
      </c>
      <c r="BC35" s="132">
        <v>3</v>
      </c>
      <c r="BD35" s="132">
        <v>1</v>
      </c>
      <c r="BE35" s="132">
        <v>6</v>
      </c>
      <c r="BF35" s="132">
        <v>0</v>
      </c>
      <c r="BG35" s="132">
        <v>2</v>
      </c>
      <c r="BH35" s="132">
        <v>0</v>
      </c>
      <c r="BI35" s="132">
        <v>0</v>
      </c>
      <c r="BJ35" s="132">
        <v>20</v>
      </c>
      <c r="BK35" s="132">
        <v>0</v>
      </c>
      <c r="BL35" s="132">
        <v>5</v>
      </c>
      <c r="BM35" s="132">
        <v>1</v>
      </c>
      <c r="BN35" s="132">
        <v>2</v>
      </c>
      <c r="BO35" s="132">
        <v>1</v>
      </c>
      <c r="BP35" s="132">
        <v>18</v>
      </c>
      <c r="BQ35" s="132">
        <v>3</v>
      </c>
      <c r="BR35" s="132">
        <v>0</v>
      </c>
      <c r="BS35" s="132">
        <v>1</v>
      </c>
      <c r="BT35" s="132">
        <v>2</v>
      </c>
      <c r="BU35" s="132">
        <v>39</v>
      </c>
      <c r="BV35" s="132">
        <v>155</v>
      </c>
      <c r="BW35" s="182">
        <v>8</v>
      </c>
      <c r="BX35" s="182">
        <v>9</v>
      </c>
      <c r="BY35" s="182">
        <v>31</v>
      </c>
      <c r="BZ35" s="132">
        <v>0</v>
      </c>
      <c r="CA35" s="132">
        <v>0</v>
      </c>
      <c r="CB35" s="132">
        <v>0</v>
      </c>
      <c r="CC35" s="132">
        <v>1</v>
      </c>
      <c r="CD35" s="132">
        <v>0</v>
      </c>
      <c r="CE35" s="132">
        <v>0</v>
      </c>
      <c r="CF35" s="132">
        <v>43</v>
      </c>
      <c r="CG35" s="128">
        <f t="shared" si="0"/>
        <v>2</v>
      </c>
      <c r="CH35" s="128">
        <f t="shared" si="1"/>
        <v>259</v>
      </c>
      <c r="CI35" s="128">
        <f t="shared" si="2"/>
        <v>88</v>
      </c>
      <c r="CJ35" s="109">
        <v>1665</v>
      </c>
      <c r="CK35" s="109">
        <v>91607</v>
      </c>
      <c r="CL35" s="135">
        <f t="shared" si="3"/>
        <v>1.8175466940299322E-2</v>
      </c>
    </row>
    <row r="36" spans="1:90">
      <c r="A36" s="148" t="s">
        <v>2156</v>
      </c>
      <c r="B36" s="132">
        <v>1</v>
      </c>
      <c r="C36" s="132">
        <v>1</v>
      </c>
      <c r="D36" s="132">
        <v>1</v>
      </c>
      <c r="E36" s="132">
        <v>0</v>
      </c>
      <c r="F36" s="132">
        <v>0</v>
      </c>
      <c r="G36" s="132">
        <v>0</v>
      </c>
      <c r="H36" s="132">
        <v>0</v>
      </c>
      <c r="I36" s="132">
        <v>0</v>
      </c>
      <c r="J36" s="132">
        <v>0</v>
      </c>
      <c r="K36" s="132">
        <v>1</v>
      </c>
      <c r="L36" s="132">
        <v>0</v>
      </c>
      <c r="M36" s="132">
        <v>1</v>
      </c>
      <c r="N36" s="132">
        <v>15</v>
      </c>
      <c r="O36" s="132">
        <v>0</v>
      </c>
      <c r="P36" s="132">
        <v>0</v>
      </c>
      <c r="Q36" s="132">
        <v>0</v>
      </c>
      <c r="R36" s="132">
        <v>2</v>
      </c>
      <c r="S36" s="132">
        <v>0</v>
      </c>
      <c r="T36" s="132">
        <v>0</v>
      </c>
      <c r="U36" s="132">
        <v>0</v>
      </c>
      <c r="V36" s="132">
        <v>0</v>
      </c>
      <c r="W36" s="132">
        <v>2</v>
      </c>
      <c r="X36" s="132">
        <v>0</v>
      </c>
      <c r="Y36" s="132">
        <v>8</v>
      </c>
      <c r="Z36" s="132">
        <v>0</v>
      </c>
      <c r="AA36" s="132">
        <v>0</v>
      </c>
      <c r="AB36" s="132">
        <v>0</v>
      </c>
      <c r="AC36" s="132">
        <v>0</v>
      </c>
      <c r="AD36" s="132">
        <v>0</v>
      </c>
      <c r="AE36" s="132">
        <v>2</v>
      </c>
      <c r="AF36" s="132">
        <v>0</v>
      </c>
      <c r="AG36" s="132">
        <v>0</v>
      </c>
      <c r="AH36" s="132">
        <v>1</v>
      </c>
      <c r="AI36" s="132">
        <v>0</v>
      </c>
      <c r="AJ36" s="132">
        <v>57</v>
      </c>
      <c r="AK36" s="132">
        <v>202</v>
      </c>
      <c r="AL36" s="132">
        <v>4</v>
      </c>
      <c r="AM36" s="132">
        <v>17</v>
      </c>
      <c r="AN36" s="182">
        <v>2</v>
      </c>
      <c r="AO36" s="132">
        <v>0</v>
      </c>
      <c r="AP36" s="132">
        <v>0</v>
      </c>
      <c r="AQ36" s="132">
        <v>3</v>
      </c>
      <c r="AR36" s="132">
        <v>15</v>
      </c>
      <c r="AS36" s="132">
        <v>0</v>
      </c>
      <c r="AT36" s="132">
        <v>0</v>
      </c>
      <c r="AU36" s="132">
        <v>1</v>
      </c>
      <c r="AV36" s="132">
        <v>11</v>
      </c>
      <c r="AW36" s="132">
        <v>0</v>
      </c>
      <c r="AX36" s="132">
        <v>0</v>
      </c>
      <c r="AY36" s="132">
        <v>0</v>
      </c>
      <c r="AZ36" s="132">
        <v>0</v>
      </c>
      <c r="BA36" s="132">
        <v>0</v>
      </c>
      <c r="BB36" s="132">
        <v>0</v>
      </c>
      <c r="BC36" s="132">
        <v>0</v>
      </c>
      <c r="BD36" s="132">
        <v>0</v>
      </c>
      <c r="BE36" s="132">
        <v>0</v>
      </c>
      <c r="BF36" s="132">
        <v>0</v>
      </c>
      <c r="BG36" s="132">
        <v>9</v>
      </c>
      <c r="BH36" s="132">
        <v>0</v>
      </c>
      <c r="BI36" s="132">
        <v>0</v>
      </c>
      <c r="BJ36" s="132">
        <v>3</v>
      </c>
      <c r="BK36" s="132">
        <v>0</v>
      </c>
      <c r="BL36" s="132">
        <v>1</v>
      </c>
      <c r="BM36" s="132">
        <v>0</v>
      </c>
      <c r="BN36" s="132">
        <v>0</v>
      </c>
      <c r="BO36" s="132">
        <v>0</v>
      </c>
      <c r="BP36" s="132">
        <v>1</v>
      </c>
      <c r="BQ36" s="132">
        <v>2</v>
      </c>
      <c r="BR36" s="132">
        <v>0</v>
      </c>
      <c r="BS36" s="132">
        <v>0</v>
      </c>
      <c r="BT36" s="132">
        <v>0</v>
      </c>
      <c r="BU36" s="132">
        <v>2</v>
      </c>
      <c r="BV36" s="132">
        <v>5</v>
      </c>
      <c r="BW36" s="182">
        <v>4</v>
      </c>
      <c r="BX36" s="182">
        <v>1</v>
      </c>
      <c r="BY36" s="182">
        <v>4</v>
      </c>
      <c r="BZ36" s="132">
        <v>0</v>
      </c>
      <c r="CA36" s="132">
        <v>0</v>
      </c>
      <c r="CB36" s="132">
        <v>0</v>
      </c>
      <c r="CC36" s="132">
        <v>1</v>
      </c>
      <c r="CD36" s="132">
        <v>0</v>
      </c>
      <c r="CE36" s="132">
        <v>0</v>
      </c>
      <c r="CF36" s="132">
        <v>706</v>
      </c>
      <c r="CG36" s="128">
        <f t="shared" si="0"/>
        <v>0</v>
      </c>
      <c r="CH36" s="128">
        <f t="shared" si="1"/>
        <v>908</v>
      </c>
      <c r="CI36" s="128">
        <f t="shared" si="2"/>
        <v>11</v>
      </c>
      <c r="CJ36" s="109">
        <v>1086</v>
      </c>
      <c r="CK36" s="109">
        <v>114507</v>
      </c>
      <c r="CL36" s="135">
        <f t="shared" si="3"/>
        <v>9.4841363410097194E-3</v>
      </c>
    </row>
    <row r="37" spans="1:90">
      <c r="A37" s="166" t="s">
        <v>2214</v>
      </c>
      <c r="B37" s="132">
        <v>0</v>
      </c>
      <c r="C37" s="132">
        <v>24</v>
      </c>
      <c r="D37" s="132">
        <v>19</v>
      </c>
      <c r="E37" s="132">
        <v>4</v>
      </c>
      <c r="F37" s="132">
        <v>10</v>
      </c>
      <c r="G37" s="132">
        <v>11</v>
      </c>
      <c r="H37" s="132">
        <v>0</v>
      </c>
      <c r="I37" s="132">
        <v>7</v>
      </c>
      <c r="J37" s="132">
        <v>0</v>
      </c>
      <c r="K37" s="132">
        <v>27</v>
      </c>
      <c r="L37" s="132">
        <v>15</v>
      </c>
      <c r="M37" s="132">
        <v>90</v>
      </c>
      <c r="N37" s="132">
        <v>8</v>
      </c>
      <c r="O37" s="132">
        <v>110</v>
      </c>
      <c r="P37" s="132">
        <v>10</v>
      </c>
      <c r="Q37" s="132">
        <v>4</v>
      </c>
      <c r="R37" s="132">
        <v>16</v>
      </c>
      <c r="S37" s="132">
        <v>3</v>
      </c>
      <c r="T37" s="132">
        <v>5</v>
      </c>
      <c r="U37" s="132">
        <v>7</v>
      </c>
      <c r="V37" s="132">
        <v>180</v>
      </c>
      <c r="W37" s="132">
        <v>385</v>
      </c>
      <c r="X37" s="132">
        <v>21</v>
      </c>
      <c r="Y37" s="132">
        <v>33</v>
      </c>
      <c r="Z37" s="132">
        <v>7</v>
      </c>
      <c r="AA37" s="132">
        <v>94</v>
      </c>
      <c r="AB37" s="132">
        <v>0</v>
      </c>
      <c r="AC37" s="132">
        <v>2</v>
      </c>
      <c r="AD37" s="132">
        <v>1</v>
      </c>
      <c r="AE37" s="132">
        <v>23</v>
      </c>
      <c r="AF37" s="132">
        <v>11</v>
      </c>
      <c r="AG37" s="132">
        <v>0</v>
      </c>
      <c r="AH37" s="132">
        <v>2</v>
      </c>
      <c r="AI37" s="132">
        <v>68</v>
      </c>
      <c r="AJ37" s="132">
        <v>6</v>
      </c>
      <c r="AK37" s="132">
        <v>25</v>
      </c>
      <c r="AL37" s="132">
        <v>1992</v>
      </c>
      <c r="AM37" s="132">
        <v>2</v>
      </c>
      <c r="AN37" s="182">
        <v>173</v>
      </c>
      <c r="AO37" s="132">
        <v>1</v>
      </c>
      <c r="AP37" s="132">
        <v>22</v>
      </c>
      <c r="AQ37" s="132">
        <v>7</v>
      </c>
      <c r="AR37" s="132">
        <v>18</v>
      </c>
      <c r="AS37" s="132">
        <v>0</v>
      </c>
      <c r="AT37" s="132">
        <v>32</v>
      </c>
      <c r="AU37" s="132">
        <v>15</v>
      </c>
      <c r="AV37" s="132">
        <v>1</v>
      </c>
      <c r="AW37" s="132">
        <v>30</v>
      </c>
      <c r="AX37" s="132">
        <v>10</v>
      </c>
      <c r="AY37" s="132">
        <v>1</v>
      </c>
      <c r="AZ37" s="132">
        <v>1</v>
      </c>
      <c r="BA37" s="132">
        <v>0</v>
      </c>
      <c r="BB37" s="132">
        <v>16</v>
      </c>
      <c r="BC37" s="132">
        <v>66</v>
      </c>
      <c r="BD37" s="132">
        <v>16</v>
      </c>
      <c r="BE37" s="132">
        <v>75</v>
      </c>
      <c r="BF37" s="132">
        <v>0</v>
      </c>
      <c r="BG37" s="132">
        <v>113</v>
      </c>
      <c r="BH37" s="132">
        <v>1</v>
      </c>
      <c r="BI37" s="132">
        <v>332</v>
      </c>
      <c r="BJ37" s="132">
        <v>7</v>
      </c>
      <c r="BK37" s="132">
        <v>2</v>
      </c>
      <c r="BL37" s="132">
        <v>23</v>
      </c>
      <c r="BM37" s="132">
        <v>90</v>
      </c>
      <c r="BN37" s="132">
        <v>3</v>
      </c>
      <c r="BO37" s="132">
        <v>0</v>
      </c>
      <c r="BP37" s="132">
        <v>25</v>
      </c>
      <c r="BQ37" s="132">
        <v>27</v>
      </c>
      <c r="BR37" s="132">
        <v>12</v>
      </c>
      <c r="BS37" s="132">
        <v>0</v>
      </c>
      <c r="BT37" s="132">
        <v>16</v>
      </c>
      <c r="BU37" s="132">
        <v>5</v>
      </c>
      <c r="BV37" s="132">
        <v>3</v>
      </c>
      <c r="BW37" s="182">
        <v>322</v>
      </c>
      <c r="BX37" s="182">
        <v>243</v>
      </c>
      <c r="BY37" s="182">
        <v>272</v>
      </c>
      <c r="BZ37" s="132">
        <v>0</v>
      </c>
      <c r="CA37" s="132">
        <v>96</v>
      </c>
      <c r="CB37" s="132">
        <v>0</v>
      </c>
      <c r="CC37" s="132">
        <v>0</v>
      </c>
      <c r="CD37" s="132">
        <v>0</v>
      </c>
      <c r="CE37" s="132">
        <v>0</v>
      </c>
      <c r="CF37" s="132">
        <v>54</v>
      </c>
      <c r="CG37" s="128">
        <f t="shared" si="0"/>
        <v>10</v>
      </c>
      <c r="CH37" s="128">
        <f t="shared" si="1"/>
        <v>79</v>
      </c>
      <c r="CI37" s="128">
        <f t="shared" si="2"/>
        <v>1010</v>
      </c>
      <c r="CJ37" s="109">
        <v>5352</v>
      </c>
      <c r="CK37" s="109">
        <v>177031</v>
      </c>
      <c r="CL37" s="135">
        <f t="shared" si="3"/>
        <v>3.0231993266715999E-2</v>
      </c>
    </row>
    <row r="38" spans="1:90">
      <c r="A38" s="166" t="s">
        <v>2215</v>
      </c>
      <c r="B38" s="132">
        <v>0</v>
      </c>
      <c r="C38" s="132">
        <v>5</v>
      </c>
      <c r="D38" s="132">
        <v>2</v>
      </c>
      <c r="E38" s="132">
        <v>0</v>
      </c>
      <c r="F38" s="132">
        <v>0</v>
      </c>
      <c r="G38" s="132">
        <v>9</v>
      </c>
      <c r="H38" s="132">
        <v>0</v>
      </c>
      <c r="I38" s="132">
        <v>0</v>
      </c>
      <c r="J38" s="132">
        <v>0</v>
      </c>
      <c r="K38" s="132">
        <v>1</v>
      </c>
      <c r="L38" s="132">
        <v>0</v>
      </c>
      <c r="M38" s="132">
        <v>3</v>
      </c>
      <c r="N38" s="132">
        <v>0</v>
      </c>
      <c r="O38" s="132">
        <v>0</v>
      </c>
      <c r="P38" s="132">
        <v>1</v>
      </c>
      <c r="Q38" s="132">
        <v>0</v>
      </c>
      <c r="R38" s="132">
        <v>0</v>
      </c>
      <c r="S38" s="132">
        <v>0</v>
      </c>
      <c r="T38" s="132">
        <v>0</v>
      </c>
      <c r="U38" s="132">
        <v>3</v>
      </c>
      <c r="V38" s="132">
        <v>1</v>
      </c>
      <c r="W38" s="132">
        <v>5</v>
      </c>
      <c r="X38" s="132">
        <v>1</v>
      </c>
      <c r="Y38" s="132">
        <v>0</v>
      </c>
      <c r="Z38" s="132">
        <v>0</v>
      </c>
      <c r="AA38" s="132">
        <v>0</v>
      </c>
      <c r="AB38" s="132">
        <v>0</v>
      </c>
      <c r="AC38" s="132">
        <v>0</v>
      </c>
      <c r="AD38" s="132">
        <v>0</v>
      </c>
      <c r="AE38" s="132">
        <v>0</v>
      </c>
      <c r="AF38" s="132">
        <v>0</v>
      </c>
      <c r="AG38" s="132">
        <v>0</v>
      </c>
      <c r="AH38" s="132">
        <v>1</v>
      </c>
      <c r="AI38" s="132">
        <v>1</v>
      </c>
      <c r="AJ38" s="132">
        <v>5</v>
      </c>
      <c r="AK38" s="132">
        <v>2</v>
      </c>
      <c r="AL38" s="132">
        <v>0</v>
      </c>
      <c r="AM38" s="132">
        <v>327</v>
      </c>
      <c r="AN38" s="182">
        <v>4</v>
      </c>
      <c r="AO38" s="132">
        <v>0</v>
      </c>
      <c r="AP38" s="132">
        <v>0</v>
      </c>
      <c r="AQ38" s="132">
        <v>0</v>
      </c>
      <c r="AR38" s="132">
        <v>2</v>
      </c>
      <c r="AS38" s="132">
        <v>0</v>
      </c>
      <c r="AT38" s="132">
        <v>0</v>
      </c>
      <c r="AU38" s="132">
        <v>0</v>
      </c>
      <c r="AV38" s="132">
        <v>30</v>
      </c>
      <c r="AW38" s="132">
        <v>0</v>
      </c>
      <c r="AX38" s="132">
        <v>0</v>
      </c>
      <c r="AY38" s="132">
        <v>0</v>
      </c>
      <c r="AZ38" s="132">
        <v>0</v>
      </c>
      <c r="BA38" s="132">
        <v>0</v>
      </c>
      <c r="BB38" s="132">
        <v>0</v>
      </c>
      <c r="BC38" s="132">
        <v>0</v>
      </c>
      <c r="BD38" s="132">
        <v>0</v>
      </c>
      <c r="BE38" s="132">
        <v>0</v>
      </c>
      <c r="BF38" s="132">
        <v>0</v>
      </c>
      <c r="BG38" s="132">
        <v>0</v>
      </c>
      <c r="BH38" s="132">
        <v>0</v>
      </c>
      <c r="BI38" s="132">
        <v>0</v>
      </c>
      <c r="BJ38" s="132">
        <v>0</v>
      </c>
      <c r="BK38" s="132">
        <v>0</v>
      </c>
      <c r="BL38" s="132">
        <v>0</v>
      </c>
      <c r="BM38" s="132">
        <v>0</v>
      </c>
      <c r="BN38" s="132">
        <v>13</v>
      </c>
      <c r="BO38" s="132">
        <v>0</v>
      </c>
      <c r="BP38" s="132">
        <v>0</v>
      </c>
      <c r="BQ38" s="132">
        <v>0</v>
      </c>
      <c r="BR38" s="132">
        <v>0</v>
      </c>
      <c r="BS38" s="132">
        <v>0</v>
      </c>
      <c r="BT38" s="132">
        <v>0</v>
      </c>
      <c r="BU38" s="132">
        <v>0</v>
      </c>
      <c r="BV38" s="132">
        <v>0</v>
      </c>
      <c r="BW38" s="182">
        <v>0</v>
      </c>
      <c r="BX38" s="182">
        <v>0</v>
      </c>
      <c r="BY38" s="182">
        <v>1</v>
      </c>
      <c r="BZ38" s="132">
        <v>0</v>
      </c>
      <c r="CA38" s="132">
        <v>0</v>
      </c>
      <c r="CB38" s="132">
        <v>0</v>
      </c>
      <c r="CC38" s="132">
        <v>0</v>
      </c>
      <c r="CD38" s="132">
        <v>0</v>
      </c>
      <c r="CE38" s="132">
        <v>0</v>
      </c>
      <c r="CF38" s="132">
        <v>1466</v>
      </c>
      <c r="CG38" s="128">
        <f t="shared" si="0"/>
        <v>1</v>
      </c>
      <c r="CH38" s="128">
        <f t="shared" si="1"/>
        <v>1468</v>
      </c>
      <c r="CI38" s="128">
        <f t="shared" si="2"/>
        <v>5</v>
      </c>
      <c r="CJ38" s="109">
        <v>1883</v>
      </c>
      <c r="CK38" s="109">
        <v>126726</v>
      </c>
      <c r="CL38" s="135">
        <f t="shared" si="3"/>
        <v>1.4858829285229551E-2</v>
      </c>
    </row>
    <row r="39" spans="1:90" s="105" customFormat="1">
      <c r="A39" s="178" t="s">
        <v>2260</v>
      </c>
      <c r="B39" s="182">
        <v>6</v>
      </c>
      <c r="C39" s="182">
        <v>8</v>
      </c>
      <c r="D39" s="182">
        <v>4</v>
      </c>
      <c r="E39" s="182">
        <v>39</v>
      </c>
      <c r="F39" s="182">
        <v>65</v>
      </c>
      <c r="G39" s="182">
        <v>38</v>
      </c>
      <c r="H39" s="182">
        <v>6</v>
      </c>
      <c r="I39" s="182">
        <v>50</v>
      </c>
      <c r="J39" s="182">
        <v>2</v>
      </c>
      <c r="K39" s="182">
        <v>136</v>
      </c>
      <c r="L39" s="182">
        <v>20</v>
      </c>
      <c r="M39" s="182">
        <v>50</v>
      </c>
      <c r="N39" s="182">
        <v>11</v>
      </c>
      <c r="O39" s="182">
        <v>361</v>
      </c>
      <c r="P39" s="182">
        <v>83</v>
      </c>
      <c r="Q39" s="182">
        <v>22</v>
      </c>
      <c r="R39" s="182">
        <v>84</v>
      </c>
      <c r="S39" s="182">
        <v>1</v>
      </c>
      <c r="T39" s="182">
        <v>27</v>
      </c>
      <c r="U39" s="182">
        <v>12</v>
      </c>
      <c r="V39" s="182">
        <v>239</v>
      </c>
      <c r="W39" s="182">
        <v>71</v>
      </c>
      <c r="X39" s="182">
        <v>7</v>
      </c>
      <c r="Y39" s="182">
        <v>40</v>
      </c>
      <c r="Z39" s="182">
        <v>7</v>
      </c>
      <c r="AA39" s="182">
        <v>13</v>
      </c>
      <c r="AB39" s="182">
        <v>6</v>
      </c>
      <c r="AC39" s="182">
        <v>35</v>
      </c>
      <c r="AD39" s="182">
        <v>20</v>
      </c>
      <c r="AE39" s="182">
        <v>72</v>
      </c>
      <c r="AF39" s="182">
        <v>88</v>
      </c>
      <c r="AG39" s="182">
        <v>1</v>
      </c>
      <c r="AH39" s="182">
        <v>28</v>
      </c>
      <c r="AI39" s="182">
        <v>177</v>
      </c>
      <c r="AJ39" s="182">
        <v>16</v>
      </c>
      <c r="AK39" s="182">
        <v>15</v>
      </c>
      <c r="AL39" s="182">
        <v>145</v>
      </c>
      <c r="AM39" s="182">
        <v>19</v>
      </c>
      <c r="AN39" s="182">
        <v>828</v>
      </c>
      <c r="AO39" s="182">
        <v>23</v>
      </c>
      <c r="AP39" s="182">
        <v>41</v>
      </c>
      <c r="AQ39" s="182">
        <v>20</v>
      </c>
      <c r="AR39" s="182">
        <v>10</v>
      </c>
      <c r="AS39" s="182">
        <v>0</v>
      </c>
      <c r="AT39" s="182">
        <v>60</v>
      </c>
      <c r="AU39" s="182">
        <v>44</v>
      </c>
      <c r="AV39" s="182">
        <v>29</v>
      </c>
      <c r="AW39" s="182">
        <v>22</v>
      </c>
      <c r="AX39" s="182">
        <v>72</v>
      </c>
      <c r="AY39" s="182">
        <v>27</v>
      </c>
      <c r="AZ39" s="182">
        <v>21</v>
      </c>
      <c r="BA39" s="182">
        <v>73</v>
      </c>
      <c r="BB39" s="182">
        <v>34</v>
      </c>
      <c r="BC39" s="182">
        <v>143</v>
      </c>
      <c r="BD39" s="182">
        <v>187</v>
      </c>
      <c r="BE39" s="182">
        <v>109</v>
      </c>
      <c r="BF39" s="182">
        <v>15</v>
      </c>
      <c r="BG39" s="182">
        <v>115</v>
      </c>
      <c r="BH39" s="182">
        <v>52</v>
      </c>
      <c r="BI39" s="182">
        <v>63</v>
      </c>
      <c r="BJ39" s="182">
        <v>7</v>
      </c>
      <c r="BK39" s="182">
        <v>56</v>
      </c>
      <c r="BL39" s="182">
        <v>40</v>
      </c>
      <c r="BM39" s="182">
        <v>24</v>
      </c>
      <c r="BN39" s="182">
        <v>5</v>
      </c>
      <c r="BO39" s="182">
        <v>1</v>
      </c>
      <c r="BP39" s="182">
        <v>15</v>
      </c>
      <c r="BQ39" s="182">
        <v>7</v>
      </c>
      <c r="BR39" s="182">
        <v>45</v>
      </c>
      <c r="BS39" s="182">
        <v>5</v>
      </c>
      <c r="BT39" s="182">
        <v>29</v>
      </c>
      <c r="BU39" s="182">
        <v>31</v>
      </c>
      <c r="BV39" s="182">
        <v>30</v>
      </c>
      <c r="BW39" s="182">
        <v>721</v>
      </c>
      <c r="BX39" s="182">
        <v>258</v>
      </c>
      <c r="BY39" s="182">
        <v>464</v>
      </c>
      <c r="BZ39" s="182">
        <v>3</v>
      </c>
      <c r="CA39" s="182">
        <v>4</v>
      </c>
      <c r="CB39" s="182">
        <v>13</v>
      </c>
      <c r="CC39" s="182">
        <v>0</v>
      </c>
      <c r="CD39" s="182">
        <v>0</v>
      </c>
      <c r="CE39" s="182">
        <v>0</v>
      </c>
      <c r="CF39" s="182">
        <v>449</v>
      </c>
      <c r="CG39" s="183">
        <f t="shared" si="0"/>
        <v>85</v>
      </c>
      <c r="CH39" s="183">
        <f t="shared" si="1"/>
        <v>464</v>
      </c>
      <c r="CI39" s="183">
        <f t="shared" si="2"/>
        <v>2271</v>
      </c>
      <c r="CJ39" s="184">
        <v>6219</v>
      </c>
      <c r="CK39" s="184">
        <v>158345</v>
      </c>
      <c r="CL39" s="146">
        <f t="shared" si="3"/>
        <v>3.9275000789415516E-2</v>
      </c>
    </row>
    <row r="40" spans="1:90">
      <c r="A40" s="166" t="s">
        <v>2216</v>
      </c>
      <c r="B40" s="132">
        <v>0</v>
      </c>
      <c r="C40" s="132">
        <v>0</v>
      </c>
      <c r="D40" s="132">
        <v>0</v>
      </c>
      <c r="E40" s="132">
        <v>0</v>
      </c>
      <c r="F40" s="132">
        <v>6</v>
      </c>
      <c r="G40" s="132">
        <v>0</v>
      </c>
      <c r="H40" s="132">
        <v>0</v>
      </c>
      <c r="I40" s="132">
        <v>0</v>
      </c>
      <c r="J40" s="132">
        <v>0</v>
      </c>
      <c r="K40" s="132">
        <v>25</v>
      </c>
      <c r="L40" s="132">
        <v>0</v>
      </c>
      <c r="M40" s="132">
        <v>3</v>
      </c>
      <c r="N40" s="132">
        <v>0</v>
      </c>
      <c r="O40" s="132">
        <v>23</v>
      </c>
      <c r="P40" s="132">
        <v>0</v>
      </c>
      <c r="Q40" s="132">
        <v>1</v>
      </c>
      <c r="R40" s="132">
        <v>8</v>
      </c>
      <c r="S40" s="132">
        <v>0</v>
      </c>
      <c r="T40" s="132">
        <v>1</v>
      </c>
      <c r="U40" s="132">
        <v>0</v>
      </c>
      <c r="V40" s="132">
        <v>56</v>
      </c>
      <c r="W40" s="132">
        <v>3</v>
      </c>
      <c r="X40" s="132">
        <v>1</v>
      </c>
      <c r="Y40" s="132">
        <v>1</v>
      </c>
      <c r="Z40" s="132">
        <v>0</v>
      </c>
      <c r="AA40" s="132">
        <v>1</v>
      </c>
      <c r="AB40" s="132">
        <v>0</v>
      </c>
      <c r="AC40" s="132">
        <v>0</v>
      </c>
      <c r="AD40" s="132">
        <v>0</v>
      </c>
      <c r="AE40" s="132">
        <v>3</v>
      </c>
      <c r="AF40" s="132">
        <v>1</v>
      </c>
      <c r="AG40" s="132">
        <v>0</v>
      </c>
      <c r="AH40" s="132">
        <v>0</v>
      </c>
      <c r="AI40" s="132">
        <v>44</v>
      </c>
      <c r="AJ40" s="132">
        <v>0</v>
      </c>
      <c r="AK40" s="132">
        <v>0</v>
      </c>
      <c r="AL40" s="132">
        <v>5</v>
      </c>
      <c r="AM40" s="132">
        <v>0</v>
      </c>
      <c r="AN40" s="182">
        <v>27</v>
      </c>
      <c r="AO40" s="132">
        <v>91</v>
      </c>
      <c r="AP40" s="132">
        <v>8</v>
      </c>
      <c r="AQ40" s="132">
        <v>1</v>
      </c>
      <c r="AR40" s="132">
        <v>5</v>
      </c>
      <c r="AS40" s="132">
        <v>0</v>
      </c>
      <c r="AT40" s="132">
        <v>3</v>
      </c>
      <c r="AU40" s="132">
        <v>1</v>
      </c>
      <c r="AV40" s="132">
        <v>0</v>
      </c>
      <c r="AW40" s="132">
        <v>0</v>
      </c>
      <c r="AX40" s="132">
        <v>4</v>
      </c>
      <c r="AY40" s="132">
        <v>0</v>
      </c>
      <c r="AZ40" s="132">
        <v>6</v>
      </c>
      <c r="BA40" s="132">
        <v>8</v>
      </c>
      <c r="BB40" s="132">
        <v>0</v>
      </c>
      <c r="BC40" s="132">
        <v>3</v>
      </c>
      <c r="BD40" s="132">
        <v>5</v>
      </c>
      <c r="BE40" s="132">
        <v>46</v>
      </c>
      <c r="BF40" s="132">
        <v>0</v>
      </c>
      <c r="BG40" s="132">
        <v>24</v>
      </c>
      <c r="BH40" s="132">
        <v>1</v>
      </c>
      <c r="BI40" s="132">
        <v>0</v>
      </c>
      <c r="BJ40" s="132">
        <v>0</v>
      </c>
      <c r="BK40" s="132">
        <v>2</v>
      </c>
      <c r="BL40" s="132">
        <v>1</v>
      </c>
      <c r="BM40" s="132">
        <v>0</v>
      </c>
      <c r="BN40" s="132">
        <v>2</v>
      </c>
      <c r="BO40" s="132">
        <v>0</v>
      </c>
      <c r="BP40" s="132">
        <v>0</v>
      </c>
      <c r="BQ40" s="132">
        <v>0</v>
      </c>
      <c r="BR40" s="132">
        <v>5</v>
      </c>
      <c r="BS40" s="132">
        <v>2</v>
      </c>
      <c r="BT40" s="132">
        <v>3</v>
      </c>
      <c r="BU40" s="132">
        <v>1</v>
      </c>
      <c r="BV40" s="132">
        <v>1</v>
      </c>
      <c r="BW40" s="182">
        <v>72</v>
      </c>
      <c r="BX40" s="182">
        <v>30</v>
      </c>
      <c r="BY40" s="182">
        <v>51</v>
      </c>
      <c r="BZ40" s="132">
        <v>0</v>
      </c>
      <c r="CA40" s="132">
        <v>0</v>
      </c>
      <c r="CB40" s="132">
        <v>0</v>
      </c>
      <c r="CC40" s="132">
        <v>0</v>
      </c>
      <c r="CD40" s="132">
        <v>0</v>
      </c>
      <c r="CE40" s="132">
        <v>0</v>
      </c>
      <c r="CF40" s="132">
        <v>66</v>
      </c>
      <c r="CG40" s="128">
        <f t="shared" si="0"/>
        <v>0</v>
      </c>
      <c r="CH40" s="128">
        <f t="shared" si="1"/>
        <v>66</v>
      </c>
      <c r="CI40" s="128">
        <f t="shared" si="2"/>
        <v>180</v>
      </c>
      <c r="CJ40" s="109">
        <v>651</v>
      </c>
      <c r="CK40" s="109">
        <v>22676</v>
      </c>
      <c r="CL40" s="135">
        <f t="shared" si="3"/>
        <v>2.8708766978303053E-2</v>
      </c>
    </row>
    <row r="41" spans="1:90">
      <c r="A41" s="166" t="s">
        <v>2217</v>
      </c>
      <c r="B41" s="132">
        <v>0</v>
      </c>
      <c r="C41" s="132">
        <v>0</v>
      </c>
      <c r="D41" s="132">
        <v>6</v>
      </c>
      <c r="E41" s="132">
        <v>3</v>
      </c>
      <c r="F41" s="132">
        <v>13</v>
      </c>
      <c r="G41" s="132">
        <v>2</v>
      </c>
      <c r="H41" s="132">
        <v>0</v>
      </c>
      <c r="I41" s="132">
        <v>1</v>
      </c>
      <c r="J41" s="132">
        <v>0</v>
      </c>
      <c r="K41" s="132">
        <v>10</v>
      </c>
      <c r="L41" s="132">
        <v>5</v>
      </c>
      <c r="M41" s="132">
        <v>12</v>
      </c>
      <c r="N41" s="132">
        <v>0</v>
      </c>
      <c r="O41" s="132">
        <v>36</v>
      </c>
      <c r="P41" s="132">
        <v>0</v>
      </c>
      <c r="Q41" s="132">
        <v>7</v>
      </c>
      <c r="R41" s="132">
        <v>6</v>
      </c>
      <c r="S41" s="132">
        <v>0</v>
      </c>
      <c r="T41" s="132">
        <v>13</v>
      </c>
      <c r="U41" s="132">
        <v>0</v>
      </c>
      <c r="V41" s="132">
        <v>56</v>
      </c>
      <c r="W41" s="132">
        <v>30</v>
      </c>
      <c r="X41" s="132">
        <v>0</v>
      </c>
      <c r="Y41" s="132">
        <v>11</v>
      </c>
      <c r="Z41" s="132">
        <v>0</v>
      </c>
      <c r="AA41" s="132">
        <v>1</v>
      </c>
      <c r="AB41" s="132">
        <v>0</v>
      </c>
      <c r="AC41" s="132">
        <v>0</v>
      </c>
      <c r="AD41" s="132">
        <v>5</v>
      </c>
      <c r="AE41" s="132">
        <v>19</v>
      </c>
      <c r="AF41" s="132">
        <v>0</v>
      </c>
      <c r="AG41" s="132">
        <v>0</v>
      </c>
      <c r="AH41" s="132">
        <v>0</v>
      </c>
      <c r="AI41" s="132">
        <v>35</v>
      </c>
      <c r="AJ41" s="132">
        <v>1</v>
      </c>
      <c r="AK41" s="132">
        <v>0</v>
      </c>
      <c r="AL41" s="132">
        <v>6</v>
      </c>
      <c r="AM41" s="132">
        <v>0</v>
      </c>
      <c r="AN41" s="182">
        <v>27</v>
      </c>
      <c r="AO41" s="132">
        <v>1</v>
      </c>
      <c r="AP41" s="132">
        <v>359</v>
      </c>
      <c r="AQ41" s="132">
        <v>2</v>
      </c>
      <c r="AR41" s="132">
        <v>0</v>
      </c>
      <c r="AS41" s="132">
        <v>0</v>
      </c>
      <c r="AT41" s="132">
        <v>14</v>
      </c>
      <c r="AU41" s="132">
        <v>4</v>
      </c>
      <c r="AV41" s="132">
        <v>0</v>
      </c>
      <c r="AW41" s="132">
        <v>1</v>
      </c>
      <c r="AX41" s="132">
        <v>11</v>
      </c>
      <c r="AY41" s="132">
        <v>0</v>
      </c>
      <c r="AZ41" s="132">
        <v>6</v>
      </c>
      <c r="BA41" s="132">
        <v>7</v>
      </c>
      <c r="BB41" s="132">
        <v>10</v>
      </c>
      <c r="BC41" s="132">
        <v>13</v>
      </c>
      <c r="BD41" s="132">
        <v>11</v>
      </c>
      <c r="BE41" s="132">
        <v>29</v>
      </c>
      <c r="BF41" s="132">
        <v>0</v>
      </c>
      <c r="BG41" s="132">
        <v>21</v>
      </c>
      <c r="BH41" s="132">
        <v>0</v>
      </c>
      <c r="BI41" s="132">
        <v>5</v>
      </c>
      <c r="BJ41" s="132">
        <v>0</v>
      </c>
      <c r="BK41" s="132">
        <v>19</v>
      </c>
      <c r="BL41" s="132">
        <v>3</v>
      </c>
      <c r="BM41" s="132">
        <v>0</v>
      </c>
      <c r="BN41" s="132">
        <v>1</v>
      </c>
      <c r="BO41" s="132">
        <v>0</v>
      </c>
      <c r="BP41" s="132">
        <v>0</v>
      </c>
      <c r="BQ41" s="132">
        <v>4</v>
      </c>
      <c r="BR41" s="132">
        <v>3</v>
      </c>
      <c r="BS41" s="132">
        <v>0</v>
      </c>
      <c r="BT41" s="132">
        <v>2</v>
      </c>
      <c r="BU41" s="132">
        <v>0</v>
      </c>
      <c r="BV41" s="132">
        <v>0</v>
      </c>
      <c r="BW41" s="182">
        <v>62</v>
      </c>
      <c r="BX41" s="182">
        <v>55</v>
      </c>
      <c r="BY41" s="182">
        <v>41</v>
      </c>
      <c r="BZ41" s="132">
        <v>5</v>
      </c>
      <c r="CA41" s="132">
        <v>4</v>
      </c>
      <c r="CB41" s="132">
        <v>0</v>
      </c>
      <c r="CC41" s="132">
        <v>0</v>
      </c>
      <c r="CD41" s="132">
        <v>0</v>
      </c>
      <c r="CE41" s="132">
        <v>0</v>
      </c>
      <c r="CF41" s="132">
        <v>29</v>
      </c>
      <c r="CG41" s="128">
        <f t="shared" si="0"/>
        <v>0</v>
      </c>
      <c r="CH41" s="128">
        <f t="shared" si="1"/>
        <v>29</v>
      </c>
      <c r="CI41" s="128">
        <f t="shared" si="2"/>
        <v>185</v>
      </c>
      <c r="CJ41" s="109">
        <v>1027</v>
      </c>
      <c r="CK41" s="109">
        <v>82752</v>
      </c>
      <c r="CL41" s="135">
        <f t="shared" si="3"/>
        <v>1.2410576179427688E-2</v>
      </c>
    </row>
    <row r="42" spans="1:90">
      <c r="A42" s="166" t="s">
        <v>2218</v>
      </c>
      <c r="B42" s="132">
        <v>0</v>
      </c>
      <c r="C42" s="132">
        <v>11</v>
      </c>
      <c r="D42" s="132">
        <v>2</v>
      </c>
      <c r="E42" s="132">
        <v>3</v>
      </c>
      <c r="F42" s="132">
        <v>0</v>
      </c>
      <c r="G42" s="132">
        <v>0</v>
      </c>
      <c r="H42" s="132">
        <v>7</v>
      </c>
      <c r="I42" s="132">
        <v>0</v>
      </c>
      <c r="J42" s="132">
        <v>0</v>
      </c>
      <c r="K42" s="132">
        <v>5</v>
      </c>
      <c r="L42" s="132">
        <v>0</v>
      </c>
      <c r="M42" s="132">
        <v>19</v>
      </c>
      <c r="N42" s="132">
        <v>15</v>
      </c>
      <c r="O42" s="132">
        <v>18</v>
      </c>
      <c r="P42" s="132">
        <v>1</v>
      </c>
      <c r="Q42" s="132">
        <v>1</v>
      </c>
      <c r="R42" s="132">
        <v>0</v>
      </c>
      <c r="S42" s="132">
        <v>1</v>
      </c>
      <c r="T42" s="132">
        <v>0</v>
      </c>
      <c r="U42" s="132">
        <v>0</v>
      </c>
      <c r="V42" s="132">
        <v>18</v>
      </c>
      <c r="W42" s="132">
        <v>70</v>
      </c>
      <c r="X42" s="132">
        <v>2</v>
      </c>
      <c r="Y42" s="132">
        <v>7</v>
      </c>
      <c r="Z42" s="132">
        <v>4</v>
      </c>
      <c r="AA42" s="132">
        <v>0</v>
      </c>
      <c r="AB42" s="132">
        <v>0</v>
      </c>
      <c r="AC42" s="132">
        <v>0</v>
      </c>
      <c r="AD42" s="132">
        <v>2</v>
      </c>
      <c r="AE42" s="132">
        <v>10</v>
      </c>
      <c r="AF42" s="132">
        <v>1</v>
      </c>
      <c r="AG42" s="132">
        <v>0</v>
      </c>
      <c r="AH42" s="132">
        <v>2</v>
      </c>
      <c r="AI42" s="132">
        <v>16</v>
      </c>
      <c r="AJ42" s="132">
        <v>129</v>
      </c>
      <c r="AK42" s="132">
        <v>15</v>
      </c>
      <c r="AL42" s="132">
        <v>4</v>
      </c>
      <c r="AM42" s="132">
        <v>11</v>
      </c>
      <c r="AN42" s="182">
        <v>27</v>
      </c>
      <c r="AO42" s="132">
        <v>0</v>
      </c>
      <c r="AP42" s="132">
        <v>1</v>
      </c>
      <c r="AQ42" s="132">
        <v>440</v>
      </c>
      <c r="AR42" s="132">
        <v>95</v>
      </c>
      <c r="AS42" s="132">
        <v>0</v>
      </c>
      <c r="AT42" s="132">
        <v>5</v>
      </c>
      <c r="AU42" s="132">
        <v>7</v>
      </c>
      <c r="AV42" s="132">
        <v>26</v>
      </c>
      <c r="AW42" s="132">
        <v>0</v>
      </c>
      <c r="AX42" s="132">
        <v>3</v>
      </c>
      <c r="AY42" s="132">
        <v>0</v>
      </c>
      <c r="AZ42" s="132">
        <v>0</v>
      </c>
      <c r="BA42" s="132">
        <v>0</v>
      </c>
      <c r="BB42" s="132">
        <v>0</v>
      </c>
      <c r="BC42" s="132">
        <v>4</v>
      </c>
      <c r="BD42" s="132">
        <v>1</v>
      </c>
      <c r="BE42" s="132">
        <v>10</v>
      </c>
      <c r="BF42" s="132">
        <v>0</v>
      </c>
      <c r="BG42" s="132">
        <v>4</v>
      </c>
      <c r="BH42" s="132">
        <v>0</v>
      </c>
      <c r="BI42" s="132">
        <v>4</v>
      </c>
      <c r="BJ42" s="132">
        <v>8</v>
      </c>
      <c r="BK42" s="132">
        <v>0</v>
      </c>
      <c r="BL42" s="132">
        <v>14</v>
      </c>
      <c r="BM42" s="132">
        <v>1</v>
      </c>
      <c r="BN42" s="132">
        <v>9</v>
      </c>
      <c r="BO42" s="132">
        <v>0</v>
      </c>
      <c r="BP42" s="132">
        <v>17</v>
      </c>
      <c r="BQ42" s="132">
        <v>1</v>
      </c>
      <c r="BR42" s="132">
        <v>2</v>
      </c>
      <c r="BS42" s="132">
        <v>0</v>
      </c>
      <c r="BT42" s="132">
        <v>1</v>
      </c>
      <c r="BU42" s="132">
        <v>113</v>
      </c>
      <c r="BV42" s="132">
        <v>285</v>
      </c>
      <c r="BW42" s="182">
        <v>44</v>
      </c>
      <c r="BX42" s="182">
        <v>15</v>
      </c>
      <c r="BY42" s="182">
        <v>45</v>
      </c>
      <c r="BZ42" s="132">
        <v>0</v>
      </c>
      <c r="CA42" s="132">
        <v>0</v>
      </c>
      <c r="CB42" s="132">
        <v>0</v>
      </c>
      <c r="CC42" s="132">
        <v>0</v>
      </c>
      <c r="CD42" s="132">
        <v>0</v>
      </c>
      <c r="CE42" s="132">
        <v>2</v>
      </c>
      <c r="CF42" s="132">
        <v>57</v>
      </c>
      <c r="CG42" s="128">
        <f t="shared" si="0"/>
        <v>1</v>
      </c>
      <c r="CH42" s="128">
        <f t="shared" si="1"/>
        <v>72</v>
      </c>
      <c r="CI42" s="128">
        <f t="shared" si="2"/>
        <v>131</v>
      </c>
      <c r="CJ42" s="109">
        <v>1615</v>
      </c>
      <c r="CK42" s="109">
        <v>57725</v>
      </c>
      <c r="CL42" s="135">
        <f t="shared" si="3"/>
        <v>2.7977479428323949E-2</v>
      </c>
    </row>
    <row r="43" spans="1:90">
      <c r="A43" s="166" t="s">
        <v>2219</v>
      </c>
      <c r="B43" s="132">
        <v>1</v>
      </c>
      <c r="C43" s="132">
        <v>156</v>
      </c>
      <c r="D43" s="132">
        <v>56</v>
      </c>
      <c r="E43" s="132">
        <v>2</v>
      </c>
      <c r="F43" s="132">
        <v>4</v>
      </c>
      <c r="G43" s="132">
        <v>0</v>
      </c>
      <c r="H43" s="132">
        <v>1</v>
      </c>
      <c r="I43" s="132">
        <v>1</v>
      </c>
      <c r="J43" s="132">
        <v>0</v>
      </c>
      <c r="K43" s="132">
        <v>13</v>
      </c>
      <c r="L43" s="132">
        <v>1</v>
      </c>
      <c r="M43" s="132">
        <v>102</v>
      </c>
      <c r="N43" s="132">
        <v>1104</v>
      </c>
      <c r="O43" s="132">
        <v>19</v>
      </c>
      <c r="P43" s="132">
        <v>5</v>
      </c>
      <c r="Q43" s="132">
        <v>8</v>
      </c>
      <c r="R43" s="132">
        <v>4</v>
      </c>
      <c r="S43" s="132">
        <v>97</v>
      </c>
      <c r="T43" s="132">
        <v>4</v>
      </c>
      <c r="U43" s="132">
        <v>1</v>
      </c>
      <c r="V43" s="132">
        <v>26</v>
      </c>
      <c r="W43" s="132">
        <v>154</v>
      </c>
      <c r="X43" s="132">
        <v>29</v>
      </c>
      <c r="Y43" s="132">
        <v>82</v>
      </c>
      <c r="Z43" s="132">
        <v>14</v>
      </c>
      <c r="AA43" s="132">
        <v>0</v>
      </c>
      <c r="AB43" s="132">
        <v>2</v>
      </c>
      <c r="AC43" s="132">
        <v>3</v>
      </c>
      <c r="AD43" s="132">
        <v>0</v>
      </c>
      <c r="AE43" s="132">
        <v>14</v>
      </c>
      <c r="AF43" s="132">
        <v>9</v>
      </c>
      <c r="AG43" s="132">
        <v>0</v>
      </c>
      <c r="AH43" s="132">
        <v>1</v>
      </c>
      <c r="AI43" s="132">
        <v>24</v>
      </c>
      <c r="AJ43" s="132">
        <v>275</v>
      </c>
      <c r="AK43" s="132">
        <v>179</v>
      </c>
      <c r="AL43" s="132">
        <v>18</v>
      </c>
      <c r="AM43" s="132">
        <v>6</v>
      </c>
      <c r="AN43" s="182">
        <v>98</v>
      </c>
      <c r="AO43" s="132">
        <v>2</v>
      </c>
      <c r="AP43" s="132">
        <v>3</v>
      </c>
      <c r="AQ43" s="132">
        <v>113</v>
      </c>
      <c r="AR43" s="132">
        <v>1618</v>
      </c>
      <c r="AS43" s="132">
        <v>0</v>
      </c>
      <c r="AT43" s="132">
        <v>24</v>
      </c>
      <c r="AU43" s="132">
        <v>25</v>
      </c>
      <c r="AV43" s="132">
        <v>56</v>
      </c>
      <c r="AW43" s="132">
        <v>0</v>
      </c>
      <c r="AX43" s="132">
        <v>7</v>
      </c>
      <c r="AY43" s="132">
        <v>0</v>
      </c>
      <c r="AZ43" s="132">
        <v>0</v>
      </c>
      <c r="BA43" s="132">
        <v>0</v>
      </c>
      <c r="BB43" s="132">
        <v>0</v>
      </c>
      <c r="BC43" s="132">
        <v>11</v>
      </c>
      <c r="BD43" s="132">
        <v>7</v>
      </c>
      <c r="BE43" s="132">
        <v>16</v>
      </c>
      <c r="BF43" s="132">
        <v>0</v>
      </c>
      <c r="BG43" s="132">
        <v>16</v>
      </c>
      <c r="BH43" s="132">
        <v>0</v>
      </c>
      <c r="BI43" s="132">
        <v>3</v>
      </c>
      <c r="BJ43" s="132">
        <v>4</v>
      </c>
      <c r="BK43" s="132">
        <v>1</v>
      </c>
      <c r="BL43" s="132">
        <v>33</v>
      </c>
      <c r="BM43" s="132">
        <v>5</v>
      </c>
      <c r="BN43" s="132">
        <v>4</v>
      </c>
      <c r="BO43" s="132">
        <v>7</v>
      </c>
      <c r="BP43" s="132">
        <v>40</v>
      </c>
      <c r="BQ43" s="132">
        <v>43</v>
      </c>
      <c r="BR43" s="132">
        <v>1</v>
      </c>
      <c r="BS43" s="132">
        <v>0</v>
      </c>
      <c r="BT43" s="132">
        <v>2</v>
      </c>
      <c r="BU43" s="132">
        <v>50</v>
      </c>
      <c r="BV43" s="132">
        <v>221</v>
      </c>
      <c r="BW43" s="182">
        <v>75</v>
      </c>
      <c r="BX43" s="182">
        <v>25</v>
      </c>
      <c r="BY43" s="182">
        <v>51</v>
      </c>
      <c r="BZ43" s="132">
        <v>2</v>
      </c>
      <c r="CA43" s="132">
        <v>0</v>
      </c>
      <c r="CB43" s="132">
        <v>0</v>
      </c>
      <c r="CC43" s="132">
        <v>0</v>
      </c>
      <c r="CD43" s="132">
        <v>0</v>
      </c>
      <c r="CE43" s="132">
        <v>6</v>
      </c>
      <c r="CF43" s="132">
        <v>118</v>
      </c>
      <c r="CG43" s="128">
        <f t="shared" si="0"/>
        <v>5</v>
      </c>
      <c r="CH43" s="128">
        <f t="shared" si="1"/>
        <v>297</v>
      </c>
      <c r="CI43" s="128">
        <f t="shared" si="2"/>
        <v>249</v>
      </c>
      <c r="CJ43" s="109">
        <v>5102</v>
      </c>
      <c r="CK43" s="109">
        <v>144447</v>
      </c>
      <c r="CL43" s="135">
        <f t="shared" si="3"/>
        <v>3.5320913553067906E-2</v>
      </c>
    </row>
    <row r="44" spans="1:90">
      <c r="A44" s="166" t="s">
        <v>2220</v>
      </c>
      <c r="B44" s="132">
        <v>9</v>
      </c>
      <c r="C44" s="132">
        <v>0</v>
      </c>
      <c r="D44" s="132">
        <v>0</v>
      </c>
      <c r="E44" s="132">
        <v>0</v>
      </c>
      <c r="F44" s="132">
        <v>0</v>
      </c>
      <c r="G44" s="132">
        <v>0</v>
      </c>
      <c r="H44" s="132">
        <v>0</v>
      </c>
      <c r="I44" s="132">
        <v>0</v>
      </c>
      <c r="J44" s="132">
        <v>0</v>
      </c>
      <c r="K44" s="132">
        <v>2</v>
      </c>
      <c r="L44" s="132">
        <v>196</v>
      </c>
      <c r="M44" s="132">
        <v>0</v>
      </c>
      <c r="N44" s="132">
        <v>0</v>
      </c>
      <c r="O44" s="132">
        <v>2</v>
      </c>
      <c r="P44" s="132">
        <v>0</v>
      </c>
      <c r="Q44" s="132">
        <v>0</v>
      </c>
      <c r="R44" s="132">
        <v>0</v>
      </c>
      <c r="S44" s="132">
        <v>0</v>
      </c>
      <c r="T44" s="132">
        <v>0</v>
      </c>
      <c r="U44" s="132">
        <v>0</v>
      </c>
      <c r="V44" s="132">
        <v>0</v>
      </c>
      <c r="W44" s="132">
        <v>0</v>
      </c>
      <c r="X44" s="132">
        <v>0</v>
      </c>
      <c r="Y44" s="132">
        <v>0</v>
      </c>
      <c r="Z44" s="132">
        <v>0</v>
      </c>
      <c r="AA44" s="132">
        <v>0</v>
      </c>
      <c r="AB44" s="132">
        <v>19</v>
      </c>
      <c r="AC44" s="132">
        <v>3</v>
      </c>
      <c r="AD44" s="132">
        <v>20</v>
      </c>
      <c r="AE44" s="132">
        <v>2</v>
      </c>
      <c r="AF44" s="132">
        <v>20</v>
      </c>
      <c r="AG44" s="132">
        <v>29</v>
      </c>
      <c r="AH44" s="132">
        <v>11</v>
      </c>
      <c r="AI44" s="132">
        <v>0</v>
      </c>
      <c r="AJ44" s="132">
        <v>0</v>
      </c>
      <c r="AK44" s="132">
        <v>0</v>
      </c>
      <c r="AL44" s="132">
        <v>0</v>
      </c>
      <c r="AM44" s="132">
        <v>0</v>
      </c>
      <c r="AN44" s="182">
        <v>1</v>
      </c>
      <c r="AO44" s="132">
        <v>0</v>
      </c>
      <c r="AP44" s="132">
        <v>0</v>
      </c>
      <c r="AQ44" s="132">
        <v>0</v>
      </c>
      <c r="AR44" s="132">
        <v>0</v>
      </c>
      <c r="AS44" s="132">
        <v>81</v>
      </c>
      <c r="AT44" s="132">
        <v>0</v>
      </c>
      <c r="AU44" s="132">
        <v>0</v>
      </c>
      <c r="AV44" s="132">
        <v>0</v>
      </c>
      <c r="AW44" s="132">
        <v>0</v>
      </c>
      <c r="AX44" s="132">
        <v>2</v>
      </c>
      <c r="AY44" s="132">
        <v>8</v>
      </c>
      <c r="AZ44" s="132">
        <v>0</v>
      </c>
      <c r="BA44" s="132">
        <v>0</v>
      </c>
      <c r="BB44" s="132">
        <v>0</v>
      </c>
      <c r="BC44" s="132">
        <v>0</v>
      </c>
      <c r="BD44" s="132">
        <v>12</v>
      </c>
      <c r="BE44" s="132">
        <v>3</v>
      </c>
      <c r="BF44" s="132">
        <v>3</v>
      </c>
      <c r="BG44" s="132">
        <v>1</v>
      </c>
      <c r="BH44" s="132">
        <v>0</v>
      </c>
      <c r="BI44" s="132">
        <v>0</v>
      </c>
      <c r="BJ44" s="132">
        <v>0</v>
      </c>
      <c r="BK44" s="132">
        <v>0</v>
      </c>
      <c r="BL44" s="132">
        <v>0</v>
      </c>
      <c r="BM44" s="132">
        <v>0</v>
      </c>
      <c r="BN44" s="132">
        <v>0</v>
      </c>
      <c r="BO44" s="132">
        <v>0</v>
      </c>
      <c r="BP44" s="132">
        <v>0</v>
      </c>
      <c r="BQ44" s="132">
        <v>0</v>
      </c>
      <c r="BR44" s="132">
        <v>0</v>
      </c>
      <c r="BS44" s="132">
        <v>0</v>
      </c>
      <c r="BT44" s="132">
        <v>1</v>
      </c>
      <c r="BU44" s="132">
        <v>0</v>
      </c>
      <c r="BV44" s="132">
        <v>0</v>
      </c>
      <c r="BW44" s="182">
        <v>2</v>
      </c>
      <c r="BX44" s="182">
        <v>1</v>
      </c>
      <c r="BY44" s="182">
        <v>3</v>
      </c>
      <c r="BZ44" s="132">
        <v>0</v>
      </c>
      <c r="CA44" s="132">
        <v>0</v>
      </c>
      <c r="CB44" s="132">
        <v>0</v>
      </c>
      <c r="CC44" s="132">
        <v>0</v>
      </c>
      <c r="CD44" s="132">
        <v>2</v>
      </c>
      <c r="CE44" s="132">
        <v>0</v>
      </c>
      <c r="CF44" s="132">
        <v>33</v>
      </c>
      <c r="CG44" s="128">
        <f t="shared" si="0"/>
        <v>0</v>
      </c>
      <c r="CH44" s="128">
        <f t="shared" si="1"/>
        <v>33</v>
      </c>
      <c r="CI44" s="128">
        <f t="shared" si="2"/>
        <v>7</v>
      </c>
      <c r="CJ44" s="109">
        <v>466</v>
      </c>
      <c r="CK44" s="109">
        <v>15877</v>
      </c>
      <c r="CL44" s="135">
        <f t="shared" si="3"/>
        <v>2.935063299111923E-2</v>
      </c>
    </row>
    <row r="45" spans="1:90">
      <c r="A45" s="166" t="s">
        <v>2221</v>
      </c>
      <c r="B45" s="132">
        <v>9</v>
      </c>
      <c r="C45" s="132">
        <v>10</v>
      </c>
      <c r="D45" s="132">
        <v>12</v>
      </c>
      <c r="E45" s="132">
        <v>7</v>
      </c>
      <c r="F45" s="132">
        <v>4</v>
      </c>
      <c r="G45" s="132">
        <v>19</v>
      </c>
      <c r="H45" s="132">
        <v>2</v>
      </c>
      <c r="I45" s="132">
        <v>3</v>
      </c>
      <c r="J45" s="132">
        <v>0</v>
      </c>
      <c r="K45" s="132">
        <v>40</v>
      </c>
      <c r="L45" s="132">
        <v>0</v>
      </c>
      <c r="M45" s="132">
        <v>23</v>
      </c>
      <c r="N45" s="132">
        <v>36</v>
      </c>
      <c r="O45" s="132">
        <v>56</v>
      </c>
      <c r="P45" s="132">
        <v>12</v>
      </c>
      <c r="Q45" s="132">
        <v>4</v>
      </c>
      <c r="R45" s="132">
        <v>14</v>
      </c>
      <c r="S45" s="132">
        <v>3</v>
      </c>
      <c r="T45" s="132">
        <v>24</v>
      </c>
      <c r="U45" s="132">
        <v>0</v>
      </c>
      <c r="V45" s="132">
        <v>81</v>
      </c>
      <c r="W45" s="132">
        <v>215</v>
      </c>
      <c r="X45" s="132">
        <v>5</v>
      </c>
      <c r="Y45" s="132">
        <v>14</v>
      </c>
      <c r="Z45" s="132">
        <v>0</v>
      </c>
      <c r="AA45" s="132">
        <v>2</v>
      </c>
      <c r="AB45" s="132">
        <v>0</v>
      </c>
      <c r="AC45" s="132">
        <v>0</v>
      </c>
      <c r="AD45" s="132">
        <v>0</v>
      </c>
      <c r="AE45" s="132">
        <v>247</v>
      </c>
      <c r="AF45" s="132">
        <v>3</v>
      </c>
      <c r="AG45" s="132">
        <v>0</v>
      </c>
      <c r="AH45" s="132">
        <v>2</v>
      </c>
      <c r="AI45" s="132">
        <v>61</v>
      </c>
      <c r="AJ45" s="132">
        <v>13</v>
      </c>
      <c r="AK45" s="132">
        <v>2</v>
      </c>
      <c r="AL45" s="132">
        <v>39</v>
      </c>
      <c r="AM45" s="132">
        <v>1</v>
      </c>
      <c r="AN45" s="182">
        <v>117</v>
      </c>
      <c r="AO45" s="132">
        <v>1</v>
      </c>
      <c r="AP45" s="132">
        <v>2</v>
      </c>
      <c r="AQ45" s="132">
        <v>4</v>
      </c>
      <c r="AR45" s="132">
        <v>10</v>
      </c>
      <c r="AS45" s="132">
        <v>0</v>
      </c>
      <c r="AT45" s="132">
        <v>2426</v>
      </c>
      <c r="AU45" s="132">
        <v>165</v>
      </c>
      <c r="AV45" s="132">
        <v>7</v>
      </c>
      <c r="AW45" s="132">
        <v>6</v>
      </c>
      <c r="AX45" s="132">
        <v>17</v>
      </c>
      <c r="AY45" s="132">
        <v>0</v>
      </c>
      <c r="AZ45" s="132">
        <v>2</v>
      </c>
      <c r="BA45" s="132">
        <v>1</v>
      </c>
      <c r="BB45" s="132">
        <v>23</v>
      </c>
      <c r="BC45" s="132">
        <v>25</v>
      </c>
      <c r="BD45" s="132">
        <v>20</v>
      </c>
      <c r="BE45" s="132">
        <v>19</v>
      </c>
      <c r="BF45" s="132">
        <v>0</v>
      </c>
      <c r="BG45" s="132">
        <v>65</v>
      </c>
      <c r="BH45" s="132">
        <v>4</v>
      </c>
      <c r="BI45" s="132">
        <v>0</v>
      </c>
      <c r="BJ45" s="132">
        <v>1</v>
      </c>
      <c r="BK45" s="132">
        <v>0</v>
      </c>
      <c r="BL45" s="132">
        <v>17</v>
      </c>
      <c r="BM45" s="132">
        <v>0</v>
      </c>
      <c r="BN45" s="132">
        <v>6</v>
      </c>
      <c r="BO45" s="132">
        <v>0</v>
      </c>
      <c r="BP45" s="132">
        <v>5</v>
      </c>
      <c r="BQ45" s="132">
        <v>1</v>
      </c>
      <c r="BR45" s="132">
        <v>0</v>
      </c>
      <c r="BS45" s="132">
        <v>0</v>
      </c>
      <c r="BT45" s="132">
        <v>16</v>
      </c>
      <c r="BU45" s="132">
        <v>6</v>
      </c>
      <c r="BV45" s="132">
        <v>23</v>
      </c>
      <c r="BW45" s="182">
        <v>186</v>
      </c>
      <c r="BX45" s="182">
        <v>95</v>
      </c>
      <c r="BY45" s="182">
        <v>176</v>
      </c>
      <c r="BZ45" s="132">
        <v>0</v>
      </c>
      <c r="CA45" s="132">
        <v>0</v>
      </c>
      <c r="CB45" s="132">
        <v>24</v>
      </c>
      <c r="CC45" s="132">
        <v>0</v>
      </c>
      <c r="CD45" s="132">
        <v>0</v>
      </c>
      <c r="CE45" s="132">
        <v>3</v>
      </c>
      <c r="CF45" s="132">
        <v>51</v>
      </c>
      <c r="CG45" s="128">
        <f t="shared" si="0"/>
        <v>12</v>
      </c>
      <c r="CH45" s="128">
        <f t="shared" si="1"/>
        <v>53</v>
      </c>
      <c r="CI45" s="128">
        <f t="shared" si="2"/>
        <v>574</v>
      </c>
      <c r="CJ45" s="109">
        <v>4487</v>
      </c>
      <c r="CK45" s="109">
        <v>301981</v>
      </c>
      <c r="CL45" s="135">
        <f t="shared" si="3"/>
        <v>1.4858550703521083E-2</v>
      </c>
    </row>
    <row r="46" spans="1:90">
      <c r="A46" s="166" t="s">
        <v>2222</v>
      </c>
      <c r="B46" s="132">
        <v>0</v>
      </c>
      <c r="C46" s="132">
        <v>8</v>
      </c>
      <c r="D46" s="132">
        <v>3</v>
      </c>
      <c r="E46" s="132">
        <v>8</v>
      </c>
      <c r="F46" s="132">
        <v>4</v>
      </c>
      <c r="G46" s="132">
        <v>8</v>
      </c>
      <c r="H46" s="132">
        <v>12</v>
      </c>
      <c r="I46" s="132">
        <v>6</v>
      </c>
      <c r="J46" s="132">
        <v>0</v>
      </c>
      <c r="K46" s="132">
        <v>9</v>
      </c>
      <c r="L46" s="132">
        <v>8</v>
      </c>
      <c r="M46" s="132">
        <v>33</v>
      </c>
      <c r="N46" s="132">
        <v>11</v>
      </c>
      <c r="O46" s="132">
        <v>21</v>
      </c>
      <c r="P46" s="132">
        <v>7</v>
      </c>
      <c r="Q46" s="132">
        <v>0</v>
      </c>
      <c r="R46" s="132">
        <v>6</v>
      </c>
      <c r="S46" s="132">
        <v>0</v>
      </c>
      <c r="T46" s="132">
        <v>1</v>
      </c>
      <c r="U46" s="132">
        <v>0</v>
      </c>
      <c r="V46" s="132">
        <v>31</v>
      </c>
      <c r="W46" s="132">
        <v>274</v>
      </c>
      <c r="X46" s="132">
        <v>4</v>
      </c>
      <c r="Y46" s="132">
        <v>19</v>
      </c>
      <c r="Z46" s="132">
        <v>4</v>
      </c>
      <c r="AA46" s="132">
        <v>0</v>
      </c>
      <c r="AB46" s="132">
        <v>0</v>
      </c>
      <c r="AC46" s="132">
        <v>0</v>
      </c>
      <c r="AD46" s="132">
        <v>1</v>
      </c>
      <c r="AE46" s="132">
        <v>38</v>
      </c>
      <c r="AF46" s="132">
        <v>0</v>
      </c>
      <c r="AG46" s="132">
        <v>0</v>
      </c>
      <c r="AH46" s="132">
        <v>4</v>
      </c>
      <c r="AI46" s="132">
        <v>28</v>
      </c>
      <c r="AJ46" s="132">
        <v>16</v>
      </c>
      <c r="AK46" s="132">
        <v>0</v>
      </c>
      <c r="AL46" s="132">
        <v>20</v>
      </c>
      <c r="AM46" s="132">
        <v>0</v>
      </c>
      <c r="AN46" s="182">
        <v>96</v>
      </c>
      <c r="AO46" s="132">
        <v>3</v>
      </c>
      <c r="AP46" s="132">
        <v>7</v>
      </c>
      <c r="AQ46" s="132">
        <v>23</v>
      </c>
      <c r="AR46" s="132">
        <v>13</v>
      </c>
      <c r="AS46" s="132">
        <v>0</v>
      </c>
      <c r="AT46" s="132">
        <v>324</v>
      </c>
      <c r="AU46" s="132">
        <v>1572</v>
      </c>
      <c r="AV46" s="132">
        <v>11</v>
      </c>
      <c r="AW46" s="132">
        <v>0</v>
      </c>
      <c r="AX46" s="132">
        <v>10</v>
      </c>
      <c r="AY46" s="132">
        <v>0</v>
      </c>
      <c r="AZ46" s="132">
        <v>1</v>
      </c>
      <c r="BA46" s="132">
        <v>0</v>
      </c>
      <c r="BB46" s="132">
        <v>16</v>
      </c>
      <c r="BC46" s="132">
        <v>10</v>
      </c>
      <c r="BD46" s="132">
        <v>9</v>
      </c>
      <c r="BE46" s="132">
        <v>16</v>
      </c>
      <c r="BF46" s="132">
        <v>2</v>
      </c>
      <c r="BG46" s="132">
        <v>46</v>
      </c>
      <c r="BH46" s="132">
        <v>2</v>
      </c>
      <c r="BI46" s="132">
        <v>10</v>
      </c>
      <c r="BJ46" s="132">
        <v>31</v>
      </c>
      <c r="BK46" s="132">
        <v>1</v>
      </c>
      <c r="BL46" s="132">
        <v>12</v>
      </c>
      <c r="BM46" s="132">
        <v>1</v>
      </c>
      <c r="BN46" s="132">
        <v>4</v>
      </c>
      <c r="BO46" s="132">
        <v>4</v>
      </c>
      <c r="BP46" s="132">
        <v>6</v>
      </c>
      <c r="BQ46" s="132">
        <v>9</v>
      </c>
      <c r="BR46" s="132">
        <v>0</v>
      </c>
      <c r="BS46" s="132">
        <v>0</v>
      </c>
      <c r="BT46" s="132">
        <v>2</v>
      </c>
      <c r="BU46" s="132">
        <v>36</v>
      </c>
      <c r="BV46" s="132">
        <v>100</v>
      </c>
      <c r="BW46" s="182">
        <v>85</v>
      </c>
      <c r="BX46" s="182">
        <v>49</v>
      </c>
      <c r="BY46" s="182">
        <v>119</v>
      </c>
      <c r="BZ46" s="132">
        <v>0</v>
      </c>
      <c r="CA46" s="132">
        <v>0</v>
      </c>
      <c r="CB46" s="132">
        <v>0</v>
      </c>
      <c r="CC46" s="132">
        <v>3</v>
      </c>
      <c r="CD46" s="132">
        <v>0</v>
      </c>
      <c r="CE46" s="132">
        <v>0</v>
      </c>
      <c r="CF46" s="132">
        <v>48</v>
      </c>
      <c r="CG46" s="128">
        <f t="shared" si="0"/>
        <v>7</v>
      </c>
      <c r="CH46" s="128">
        <f t="shared" si="1"/>
        <v>48</v>
      </c>
      <c r="CI46" s="128">
        <f t="shared" si="2"/>
        <v>349</v>
      </c>
      <c r="CJ46" s="109">
        <v>3265</v>
      </c>
      <c r="CK46" s="109">
        <v>130486</v>
      </c>
      <c r="CL46" s="135">
        <f t="shared" si="3"/>
        <v>2.5021841423601001E-2</v>
      </c>
    </row>
    <row r="47" spans="1:90">
      <c r="A47" s="166" t="s">
        <v>2223</v>
      </c>
      <c r="B47" s="132">
        <v>0</v>
      </c>
      <c r="C47" s="132">
        <v>5</v>
      </c>
      <c r="D47" s="132">
        <v>28</v>
      </c>
      <c r="E47" s="132">
        <v>2</v>
      </c>
      <c r="F47" s="132">
        <v>1</v>
      </c>
      <c r="G47" s="132">
        <v>12</v>
      </c>
      <c r="H47" s="132">
        <v>2</v>
      </c>
      <c r="I47" s="132">
        <v>0</v>
      </c>
      <c r="J47" s="132">
        <v>0</v>
      </c>
      <c r="K47" s="132">
        <v>6</v>
      </c>
      <c r="L47" s="132">
        <v>2</v>
      </c>
      <c r="M47" s="132">
        <v>7</v>
      </c>
      <c r="N47" s="132">
        <v>91</v>
      </c>
      <c r="O47" s="132">
        <v>1</v>
      </c>
      <c r="P47" s="132">
        <v>8</v>
      </c>
      <c r="Q47" s="132">
        <v>0</v>
      </c>
      <c r="R47" s="132">
        <v>7</v>
      </c>
      <c r="S47" s="132">
        <v>1</v>
      </c>
      <c r="T47" s="132">
        <v>3</v>
      </c>
      <c r="U47" s="132">
        <v>0</v>
      </c>
      <c r="V47" s="132">
        <v>23</v>
      </c>
      <c r="W47" s="132">
        <v>24</v>
      </c>
      <c r="X47" s="132">
        <v>67</v>
      </c>
      <c r="Y47" s="132">
        <v>387</v>
      </c>
      <c r="Z47" s="132">
        <v>7</v>
      </c>
      <c r="AA47" s="132">
        <v>0</v>
      </c>
      <c r="AB47" s="132">
        <v>0</v>
      </c>
      <c r="AC47" s="132">
        <v>5</v>
      </c>
      <c r="AD47" s="132">
        <v>3</v>
      </c>
      <c r="AE47" s="132">
        <v>20</v>
      </c>
      <c r="AF47" s="132">
        <v>0</v>
      </c>
      <c r="AG47" s="132">
        <v>0</v>
      </c>
      <c r="AH47" s="132">
        <v>2</v>
      </c>
      <c r="AI47" s="132">
        <v>7</v>
      </c>
      <c r="AJ47" s="132">
        <v>2</v>
      </c>
      <c r="AK47" s="132">
        <v>42</v>
      </c>
      <c r="AL47" s="132">
        <v>5</v>
      </c>
      <c r="AM47" s="132">
        <v>124</v>
      </c>
      <c r="AN47" s="182">
        <v>27</v>
      </c>
      <c r="AO47" s="132">
        <v>0</v>
      </c>
      <c r="AP47" s="132">
        <v>2</v>
      </c>
      <c r="AQ47" s="132">
        <v>19</v>
      </c>
      <c r="AR47" s="132">
        <v>21</v>
      </c>
      <c r="AS47" s="132">
        <v>0</v>
      </c>
      <c r="AT47" s="132">
        <v>13</v>
      </c>
      <c r="AU47" s="132">
        <v>5</v>
      </c>
      <c r="AV47" s="132">
        <v>1020</v>
      </c>
      <c r="AW47" s="132">
        <v>0</v>
      </c>
      <c r="AX47" s="132">
        <v>7</v>
      </c>
      <c r="AY47" s="132">
        <v>0</v>
      </c>
      <c r="AZ47" s="132">
        <v>1</v>
      </c>
      <c r="BA47" s="132">
        <v>0</v>
      </c>
      <c r="BB47" s="132">
        <v>1</v>
      </c>
      <c r="BC47" s="132">
        <v>1</v>
      </c>
      <c r="BD47" s="132">
        <v>4</v>
      </c>
      <c r="BE47" s="132">
        <v>12</v>
      </c>
      <c r="BF47" s="132">
        <v>0</v>
      </c>
      <c r="BG47" s="132">
        <v>16</v>
      </c>
      <c r="BH47" s="132">
        <v>0</v>
      </c>
      <c r="BI47" s="132">
        <v>2</v>
      </c>
      <c r="BJ47" s="132">
        <v>0</v>
      </c>
      <c r="BK47" s="132">
        <v>0</v>
      </c>
      <c r="BL47" s="132">
        <v>143</v>
      </c>
      <c r="BM47" s="132">
        <v>0</v>
      </c>
      <c r="BN47" s="132">
        <v>85</v>
      </c>
      <c r="BO47" s="132">
        <v>1</v>
      </c>
      <c r="BP47" s="132">
        <v>7</v>
      </c>
      <c r="BQ47" s="132">
        <v>9</v>
      </c>
      <c r="BR47" s="132">
        <v>3</v>
      </c>
      <c r="BS47" s="132">
        <v>0</v>
      </c>
      <c r="BT47" s="132">
        <v>1</v>
      </c>
      <c r="BU47" s="132">
        <v>17</v>
      </c>
      <c r="BV47" s="132">
        <v>46</v>
      </c>
      <c r="BW47" s="182">
        <v>35</v>
      </c>
      <c r="BX47" s="182">
        <v>7</v>
      </c>
      <c r="BY47" s="182">
        <v>32</v>
      </c>
      <c r="BZ47" s="132">
        <v>0</v>
      </c>
      <c r="CA47" s="132">
        <v>0</v>
      </c>
      <c r="CB47" s="132">
        <v>0</v>
      </c>
      <c r="CC47" s="132">
        <v>25</v>
      </c>
      <c r="CD47" s="132">
        <v>0</v>
      </c>
      <c r="CE47" s="132">
        <v>20</v>
      </c>
      <c r="CF47" s="132">
        <v>172</v>
      </c>
      <c r="CG47" s="128">
        <f t="shared" si="0"/>
        <v>8</v>
      </c>
      <c r="CH47" s="128">
        <f t="shared" si="1"/>
        <v>214</v>
      </c>
      <c r="CI47" s="128">
        <f t="shared" si="2"/>
        <v>101</v>
      </c>
      <c r="CJ47" s="109">
        <v>2648</v>
      </c>
      <c r="CK47" s="109">
        <v>121557</v>
      </c>
      <c r="CL47" s="135">
        <f t="shared" si="3"/>
        <v>2.1784019019883676E-2</v>
      </c>
    </row>
    <row r="48" spans="1:90">
      <c r="A48" s="166" t="s">
        <v>2224</v>
      </c>
      <c r="B48" s="132">
        <v>0</v>
      </c>
      <c r="C48" s="132">
        <v>0</v>
      </c>
      <c r="D48" s="132">
        <v>1</v>
      </c>
      <c r="E48" s="132">
        <v>6</v>
      </c>
      <c r="F48" s="132">
        <v>3</v>
      </c>
      <c r="G48" s="132">
        <v>0</v>
      </c>
      <c r="H48" s="132">
        <v>0</v>
      </c>
      <c r="I48" s="132">
        <v>3</v>
      </c>
      <c r="J48" s="132">
        <v>0</v>
      </c>
      <c r="K48" s="132">
        <v>1</v>
      </c>
      <c r="L48" s="132">
        <v>0</v>
      </c>
      <c r="M48" s="132">
        <v>9</v>
      </c>
      <c r="N48" s="132">
        <v>3</v>
      </c>
      <c r="O48" s="132">
        <v>27</v>
      </c>
      <c r="P48" s="132">
        <v>1</v>
      </c>
      <c r="Q48" s="132">
        <v>0</v>
      </c>
      <c r="R48" s="132">
        <v>8</v>
      </c>
      <c r="S48" s="132">
        <v>0</v>
      </c>
      <c r="T48" s="132">
        <v>0</v>
      </c>
      <c r="U48" s="132">
        <v>0</v>
      </c>
      <c r="V48" s="132">
        <v>21</v>
      </c>
      <c r="W48" s="132">
        <v>11</v>
      </c>
      <c r="X48" s="132">
        <v>0</v>
      </c>
      <c r="Y48" s="132">
        <v>1</v>
      </c>
      <c r="Z48" s="132">
        <v>0</v>
      </c>
      <c r="AA48" s="132">
        <v>0</v>
      </c>
      <c r="AB48" s="132">
        <v>0</v>
      </c>
      <c r="AC48" s="132">
        <v>0</v>
      </c>
      <c r="AD48" s="132">
        <v>0</v>
      </c>
      <c r="AE48" s="132">
        <v>3</v>
      </c>
      <c r="AF48" s="132">
        <v>1</v>
      </c>
      <c r="AG48" s="132">
        <v>0</v>
      </c>
      <c r="AH48" s="132">
        <v>5</v>
      </c>
      <c r="AI48" s="132">
        <v>6</v>
      </c>
      <c r="AJ48" s="132">
        <v>1</v>
      </c>
      <c r="AK48" s="132">
        <v>0</v>
      </c>
      <c r="AL48" s="132">
        <v>14</v>
      </c>
      <c r="AM48" s="132">
        <v>2</v>
      </c>
      <c r="AN48" s="182">
        <v>23</v>
      </c>
      <c r="AO48" s="132">
        <v>0</v>
      </c>
      <c r="AP48" s="132">
        <v>5</v>
      </c>
      <c r="AQ48" s="132">
        <v>2</v>
      </c>
      <c r="AR48" s="132">
        <v>0</v>
      </c>
      <c r="AS48" s="132">
        <v>0</v>
      </c>
      <c r="AT48" s="132">
        <v>2</v>
      </c>
      <c r="AU48" s="132">
        <v>0</v>
      </c>
      <c r="AV48" s="132">
        <v>3</v>
      </c>
      <c r="AW48" s="132">
        <v>140</v>
      </c>
      <c r="AX48" s="132">
        <v>0</v>
      </c>
      <c r="AY48" s="132">
        <v>1</v>
      </c>
      <c r="AZ48" s="132">
        <v>3</v>
      </c>
      <c r="BA48" s="132">
        <v>3</v>
      </c>
      <c r="BB48" s="132">
        <v>3</v>
      </c>
      <c r="BC48" s="132">
        <v>17</v>
      </c>
      <c r="BD48" s="132">
        <v>2</v>
      </c>
      <c r="BE48" s="132">
        <v>6</v>
      </c>
      <c r="BF48" s="132">
        <v>0</v>
      </c>
      <c r="BG48" s="132">
        <v>29</v>
      </c>
      <c r="BH48" s="132">
        <v>2</v>
      </c>
      <c r="BI48" s="132">
        <v>41</v>
      </c>
      <c r="BJ48" s="132">
        <v>3</v>
      </c>
      <c r="BK48" s="132">
        <v>12</v>
      </c>
      <c r="BL48" s="132">
        <v>0</v>
      </c>
      <c r="BM48" s="132">
        <v>0</v>
      </c>
      <c r="BN48" s="132">
        <v>0</v>
      </c>
      <c r="BO48" s="132">
        <v>0</v>
      </c>
      <c r="BP48" s="132">
        <v>7</v>
      </c>
      <c r="BQ48" s="132">
        <v>1</v>
      </c>
      <c r="BR48" s="132">
        <v>1</v>
      </c>
      <c r="BS48" s="132">
        <v>0</v>
      </c>
      <c r="BT48" s="132">
        <v>4</v>
      </c>
      <c r="BU48" s="132">
        <v>3</v>
      </c>
      <c r="BV48" s="132">
        <v>0</v>
      </c>
      <c r="BW48" s="182">
        <v>57</v>
      </c>
      <c r="BX48" s="182">
        <v>54</v>
      </c>
      <c r="BY48" s="182">
        <v>35</v>
      </c>
      <c r="BZ48" s="132">
        <v>0</v>
      </c>
      <c r="CA48" s="132">
        <v>0</v>
      </c>
      <c r="CB48" s="132">
        <v>0</v>
      </c>
      <c r="CC48" s="132">
        <v>0</v>
      </c>
      <c r="CD48" s="132">
        <v>0</v>
      </c>
      <c r="CE48" s="132">
        <v>0</v>
      </c>
      <c r="CF48" s="132">
        <v>12</v>
      </c>
      <c r="CG48" s="128">
        <f t="shared" si="0"/>
        <v>1</v>
      </c>
      <c r="CH48" s="128">
        <f t="shared" si="1"/>
        <v>12</v>
      </c>
      <c r="CI48" s="128">
        <f t="shared" si="2"/>
        <v>169</v>
      </c>
      <c r="CJ48" s="109">
        <v>598</v>
      </c>
      <c r="CK48" s="109">
        <v>58504</v>
      </c>
      <c r="CL48" s="135">
        <f t="shared" si="3"/>
        <v>1.0221523314645152E-2</v>
      </c>
    </row>
    <row r="49" spans="1:90">
      <c r="A49" s="166" t="s">
        <v>2225</v>
      </c>
      <c r="B49" s="132">
        <v>2</v>
      </c>
      <c r="C49" s="132">
        <v>2</v>
      </c>
      <c r="D49" s="132">
        <v>1</v>
      </c>
      <c r="E49" s="132">
        <v>3</v>
      </c>
      <c r="F49" s="132">
        <v>15</v>
      </c>
      <c r="G49" s="132">
        <v>5</v>
      </c>
      <c r="H49" s="132">
        <v>2</v>
      </c>
      <c r="I49" s="132">
        <v>18</v>
      </c>
      <c r="J49" s="132">
        <v>0</v>
      </c>
      <c r="K49" s="132">
        <v>19</v>
      </c>
      <c r="L49" s="132">
        <v>30</v>
      </c>
      <c r="M49" s="132">
        <v>0</v>
      </c>
      <c r="N49" s="132">
        <v>3</v>
      </c>
      <c r="O49" s="132">
        <v>159</v>
      </c>
      <c r="P49" s="132">
        <v>19</v>
      </c>
      <c r="Q49" s="132">
        <v>5</v>
      </c>
      <c r="R49" s="132">
        <v>37</v>
      </c>
      <c r="S49" s="132">
        <v>0</v>
      </c>
      <c r="T49" s="132">
        <v>1</v>
      </c>
      <c r="U49" s="132">
        <v>3</v>
      </c>
      <c r="V49" s="132">
        <v>65</v>
      </c>
      <c r="W49" s="132">
        <v>16</v>
      </c>
      <c r="X49" s="132">
        <v>3</v>
      </c>
      <c r="Y49" s="132">
        <v>7</v>
      </c>
      <c r="Z49" s="132">
        <v>5</v>
      </c>
      <c r="AA49" s="132">
        <v>1</v>
      </c>
      <c r="AB49" s="132">
        <v>0</v>
      </c>
      <c r="AC49" s="132">
        <v>13</v>
      </c>
      <c r="AD49" s="132">
        <v>15</v>
      </c>
      <c r="AE49" s="132">
        <v>12</v>
      </c>
      <c r="AF49" s="132">
        <v>90</v>
      </c>
      <c r="AG49" s="132">
        <v>2</v>
      </c>
      <c r="AH49" s="132">
        <v>25</v>
      </c>
      <c r="AI49" s="132">
        <v>53</v>
      </c>
      <c r="AJ49" s="132">
        <v>14</v>
      </c>
      <c r="AK49" s="132">
        <v>9</v>
      </c>
      <c r="AL49" s="132">
        <v>17</v>
      </c>
      <c r="AM49" s="132">
        <v>3</v>
      </c>
      <c r="AN49" s="182">
        <v>98</v>
      </c>
      <c r="AO49" s="132">
        <v>1</v>
      </c>
      <c r="AP49" s="132">
        <v>6</v>
      </c>
      <c r="AQ49" s="132">
        <v>4</v>
      </c>
      <c r="AR49" s="132">
        <v>7</v>
      </c>
      <c r="AS49" s="132">
        <v>3</v>
      </c>
      <c r="AT49" s="132">
        <v>25</v>
      </c>
      <c r="AU49" s="132">
        <v>13</v>
      </c>
      <c r="AV49" s="132">
        <v>2</v>
      </c>
      <c r="AW49" s="132">
        <v>1</v>
      </c>
      <c r="AX49" s="132">
        <v>1142</v>
      </c>
      <c r="AY49" s="132">
        <v>42</v>
      </c>
      <c r="AZ49" s="132">
        <v>9</v>
      </c>
      <c r="BA49" s="132">
        <v>18</v>
      </c>
      <c r="BB49" s="132">
        <v>10</v>
      </c>
      <c r="BC49" s="132">
        <v>98</v>
      </c>
      <c r="BD49" s="132">
        <v>133</v>
      </c>
      <c r="BE49" s="132">
        <v>23</v>
      </c>
      <c r="BF49" s="132">
        <v>0</v>
      </c>
      <c r="BG49" s="132">
        <v>47</v>
      </c>
      <c r="BH49" s="132">
        <v>2</v>
      </c>
      <c r="BI49" s="132">
        <v>6</v>
      </c>
      <c r="BJ49" s="132">
        <v>0</v>
      </c>
      <c r="BK49" s="132">
        <v>1</v>
      </c>
      <c r="BL49" s="132">
        <v>5</v>
      </c>
      <c r="BM49" s="132">
        <v>0</v>
      </c>
      <c r="BN49" s="132">
        <v>7</v>
      </c>
      <c r="BO49" s="132">
        <v>0</v>
      </c>
      <c r="BP49" s="132">
        <v>0</v>
      </c>
      <c r="BQ49" s="132">
        <v>8</v>
      </c>
      <c r="BR49" s="132">
        <v>87</v>
      </c>
      <c r="BS49" s="132">
        <v>1</v>
      </c>
      <c r="BT49" s="132">
        <v>13</v>
      </c>
      <c r="BU49" s="132">
        <v>7</v>
      </c>
      <c r="BV49" s="132">
        <v>8</v>
      </c>
      <c r="BW49" s="182">
        <v>137</v>
      </c>
      <c r="BX49" s="182">
        <v>76</v>
      </c>
      <c r="BY49" s="182">
        <v>110</v>
      </c>
      <c r="BZ49" s="132">
        <v>63</v>
      </c>
      <c r="CA49" s="132">
        <v>0</v>
      </c>
      <c r="CB49" s="132">
        <v>1</v>
      </c>
      <c r="CC49" s="132">
        <v>0</v>
      </c>
      <c r="CD49" s="132">
        <v>0</v>
      </c>
      <c r="CE49" s="132">
        <v>0</v>
      </c>
      <c r="CF49" s="132">
        <v>87</v>
      </c>
      <c r="CG49" s="128">
        <f t="shared" si="0"/>
        <v>19</v>
      </c>
      <c r="CH49" s="128">
        <f t="shared" si="1"/>
        <v>96</v>
      </c>
      <c r="CI49" s="128">
        <f t="shared" si="2"/>
        <v>421</v>
      </c>
      <c r="CJ49" s="109">
        <v>2975</v>
      </c>
      <c r="CK49" s="109">
        <v>194150</v>
      </c>
      <c r="CL49" s="135">
        <f t="shared" si="3"/>
        <v>1.532320370847283E-2</v>
      </c>
    </row>
    <row r="50" spans="1:90">
      <c r="A50" s="166" t="s">
        <v>2226</v>
      </c>
      <c r="B50" s="132">
        <v>0</v>
      </c>
      <c r="C50" s="132">
        <v>0</v>
      </c>
      <c r="D50" s="132">
        <v>1</v>
      </c>
      <c r="E50" s="132">
        <v>0</v>
      </c>
      <c r="F50" s="132">
        <v>2</v>
      </c>
      <c r="G50" s="132">
        <v>0</v>
      </c>
      <c r="H50" s="132">
        <v>0</v>
      </c>
      <c r="I50" s="132">
        <v>3</v>
      </c>
      <c r="J50" s="132">
        <v>0</v>
      </c>
      <c r="K50" s="132">
        <v>1</v>
      </c>
      <c r="L50" s="132">
        <v>26</v>
      </c>
      <c r="M50" s="132">
        <v>0</v>
      </c>
      <c r="N50" s="132">
        <v>2</v>
      </c>
      <c r="O50" s="132">
        <v>13</v>
      </c>
      <c r="P50" s="132">
        <v>6</v>
      </c>
      <c r="Q50" s="132">
        <v>0</v>
      </c>
      <c r="R50" s="132">
        <v>3</v>
      </c>
      <c r="S50" s="132">
        <v>0</v>
      </c>
      <c r="T50" s="132">
        <v>0</v>
      </c>
      <c r="U50" s="132">
        <v>0</v>
      </c>
      <c r="V50" s="132">
        <v>15</v>
      </c>
      <c r="W50" s="132">
        <v>2</v>
      </c>
      <c r="X50" s="132">
        <v>0</v>
      </c>
      <c r="Y50" s="132">
        <v>1</v>
      </c>
      <c r="Z50" s="132">
        <v>0</v>
      </c>
      <c r="AA50" s="132">
        <v>5</v>
      </c>
      <c r="AB50" s="132">
        <v>90</v>
      </c>
      <c r="AC50" s="132">
        <v>8</v>
      </c>
      <c r="AD50" s="132">
        <v>1</v>
      </c>
      <c r="AE50" s="132">
        <v>2</v>
      </c>
      <c r="AF50" s="132">
        <v>86</v>
      </c>
      <c r="AG50" s="132">
        <v>13</v>
      </c>
      <c r="AH50" s="132">
        <v>4</v>
      </c>
      <c r="AI50" s="132">
        <v>4</v>
      </c>
      <c r="AJ50" s="132">
        <v>0</v>
      </c>
      <c r="AK50" s="132">
        <v>0</v>
      </c>
      <c r="AL50" s="132">
        <v>0</v>
      </c>
      <c r="AM50" s="132">
        <v>0</v>
      </c>
      <c r="AN50" s="182">
        <v>18</v>
      </c>
      <c r="AO50" s="132">
        <v>0</v>
      </c>
      <c r="AP50" s="132">
        <v>0</v>
      </c>
      <c r="AQ50" s="132">
        <v>0</v>
      </c>
      <c r="AR50" s="132">
        <v>0</v>
      </c>
      <c r="AS50" s="132">
        <v>19</v>
      </c>
      <c r="AT50" s="132">
        <v>2</v>
      </c>
      <c r="AU50" s="132">
        <v>1</v>
      </c>
      <c r="AV50" s="132">
        <v>6</v>
      </c>
      <c r="AW50" s="132">
        <v>0</v>
      </c>
      <c r="AX50" s="132">
        <v>28</v>
      </c>
      <c r="AY50" s="132">
        <v>277</v>
      </c>
      <c r="AZ50" s="132">
        <v>2</v>
      </c>
      <c r="BA50" s="132">
        <v>3</v>
      </c>
      <c r="BB50" s="132">
        <v>0</v>
      </c>
      <c r="BC50" s="132">
        <v>7</v>
      </c>
      <c r="BD50" s="132">
        <v>39</v>
      </c>
      <c r="BE50" s="132">
        <v>5</v>
      </c>
      <c r="BF50" s="132">
        <v>21</v>
      </c>
      <c r="BG50" s="132">
        <v>8</v>
      </c>
      <c r="BH50" s="132">
        <v>1</v>
      </c>
      <c r="BI50" s="132">
        <v>1</v>
      </c>
      <c r="BJ50" s="132">
        <v>0</v>
      </c>
      <c r="BK50" s="132">
        <v>1</v>
      </c>
      <c r="BL50" s="132">
        <v>0</v>
      </c>
      <c r="BM50" s="132">
        <v>1</v>
      </c>
      <c r="BN50" s="132">
        <v>0</v>
      </c>
      <c r="BO50" s="132">
        <v>0</v>
      </c>
      <c r="BP50" s="132">
        <v>0</v>
      </c>
      <c r="BQ50" s="132">
        <v>1</v>
      </c>
      <c r="BR50" s="132">
        <v>5</v>
      </c>
      <c r="BS50" s="132">
        <v>0</v>
      </c>
      <c r="BT50" s="132">
        <v>2</v>
      </c>
      <c r="BU50" s="132">
        <v>0</v>
      </c>
      <c r="BV50" s="132">
        <v>0</v>
      </c>
      <c r="BW50" s="182">
        <v>19</v>
      </c>
      <c r="BX50" s="182">
        <v>4</v>
      </c>
      <c r="BY50" s="182">
        <v>11</v>
      </c>
      <c r="BZ50" s="132">
        <v>3</v>
      </c>
      <c r="CA50" s="132">
        <v>0</v>
      </c>
      <c r="CB50" s="132">
        <v>0</v>
      </c>
      <c r="CC50" s="132">
        <v>0</v>
      </c>
      <c r="CD50" s="132">
        <v>0</v>
      </c>
      <c r="CE50" s="132">
        <v>0</v>
      </c>
      <c r="CF50" s="132">
        <v>45</v>
      </c>
      <c r="CG50" s="128">
        <f t="shared" si="0"/>
        <v>6</v>
      </c>
      <c r="CH50" s="128">
        <f t="shared" si="1"/>
        <v>45</v>
      </c>
      <c r="CI50" s="128">
        <f t="shared" si="2"/>
        <v>52</v>
      </c>
      <c r="CJ50" s="109">
        <v>818</v>
      </c>
      <c r="CK50" s="109">
        <v>42070</v>
      </c>
      <c r="CL50" s="135">
        <f t="shared" si="3"/>
        <v>1.9443784169241741E-2</v>
      </c>
    </row>
    <row r="51" spans="1:90">
      <c r="A51" s="166" t="s">
        <v>2227</v>
      </c>
      <c r="B51" s="132">
        <v>0</v>
      </c>
      <c r="C51" s="132">
        <v>0</v>
      </c>
      <c r="D51" s="132">
        <v>0</v>
      </c>
      <c r="E51" s="132">
        <v>4</v>
      </c>
      <c r="F51" s="132">
        <v>3</v>
      </c>
      <c r="G51" s="132">
        <v>26</v>
      </c>
      <c r="H51" s="132">
        <v>0</v>
      </c>
      <c r="I51" s="132">
        <v>1</v>
      </c>
      <c r="J51" s="132">
        <v>0</v>
      </c>
      <c r="K51" s="132">
        <v>31</v>
      </c>
      <c r="L51" s="132">
        <v>3</v>
      </c>
      <c r="M51" s="132">
        <v>0</v>
      </c>
      <c r="N51" s="132">
        <v>1</v>
      </c>
      <c r="O51" s="132">
        <v>10</v>
      </c>
      <c r="P51" s="132">
        <v>5</v>
      </c>
      <c r="Q51" s="132">
        <v>3</v>
      </c>
      <c r="R51" s="132">
        <v>0</v>
      </c>
      <c r="S51" s="132">
        <v>0</v>
      </c>
      <c r="T51" s="132">
        <v>2</v>
      </c>
      <c r="U51" s="132">
        <v>0</v>
      </c>
      <c r="V51" s="132">
        <v>36</v>
      </c>
      <c r="W51" s="132">
        <v>1</v>
      </c>
      <c r="X51" s="132">
        <v>1</v>
      </c>
      <c r="Y51" s="132">
        <v>2</v>
      </c>
      <c r="Z51" s="132">
        <v>0</v>
      </c>
      <c r="AA51" s="132">
        <v>0</v>
      </c>
      <c r="AB51" s="132">
        <v>0</v>
      </c>
      <c r="AC51" s="132">
        <v>0</v>
      </c>
      <c r="AD51" s="132">
        <v>2</v>
      </c>
      <c r="AE51" s="132">
        <v>19</v>
      </c>
      <c r="AF51" s="132">
        <v>1</v>
      </c>
      <c r="AG51" s="132">
        <v>0</v>
      </c>
      <c r="AH51" s="132">
        <v>0</v>
      </c>
      <c r="AI51" s="132">
        <v>24</v>
      </c>
      <c r="AJ51" s="132">
        <v>0</v>
      </c>
      <c r="AK51" s="132">
        <v>0</v>
      </c>
      <c r="AL51" s="132">
        <v>0</v>
      </c>
      <c r="AM51" s="132">
        <v>0</v>
      </c>
      <c r="AN51" s="182">
        <v>12</v>
      </c>
      <c r="AO51" s="132">
        <v>2</v>
      </c>
      <c r="AP51" s="132">
        <v>4</v>
      </c>
      <c r="AQ51" s="132">
        <v>1</v>
      </c>
      <c r="AR51" s="132">
        <v>1</v>
      </c>
      <c r="AS51" s="132">
        <v>0</v>
      </c>
      <c r="AT51" s="132">
        <v>4</v>
      </c>
      <c r="AU51" s="132">
        <v>0</v>
      </c>
      <c r="AV51" s="132">
        <v>4</v>
      </c>
      <c r="AW51" s="132">
        <v>0</v>
      </c>
      <c r="AX51" s="132">
        <v>2</v>
      </c>
      <c r="AY51" s="132">
        <v>0</v>
      </c>
      <c r="AZ51" s="132">
        <v>214</v>
      </c>
      <c r="BA51" s="132">
        <v>28</v>
      </c>
      <c r="BB51" s="132">
        <v>11</v>
      </c>
      <c r="BC51" s="132">
        <v>9</v>
      </c>
      <c r="BD51" s="132">
        <v>9</v>
      </c>
      <c r="BE51" s="132">
        <v>37</v>
      </c>
      <c r="BF51" s="132">
        <v>0</v>
      </c>
      <c r="BG51" s="132">
        <v>6</v>
      </c>
      <c r="BH51" s="132">
        <v>7</v>
      </c>
      <c r="BI51" s="132">
        <v>2</v>
      </c>
      <c r="BJ51" s="132">
        <v>0</v>
      </c>
      <c r="BK51" s="132">
        <v>8</v>
      </c>
      <c r="BL51" s="132">
        <v>1</v>
      </c>
      <c r="BM51" s="132">
        <v>0</v>
      </c>
      <c r="BN51" s="132">
        <v>0</v>
      </c>
      <c r="BO51" s="132">
        <v>0</v>
      </c>
      <c r="BP51" s="132">
        <v>3</v>
      </c>
      <c r="BQ51" s="132">
        <v>1</v>
      </c>
      <c r="BR51" s="132">
        <v>1</v>
      </c>
      <c r="BS51" s="132">
        <v>0</v>
      </c>
      <c r="BT51" s="132">
        <v>1</v>
      </c>
      <c r="BU51" s="132">
        <v>1</v>
      </c>
      <c r="BV51" s="132">
        <v>1</v>
      </c>
      <c r="BW51" s="182">
        <v>36</v>
      </c>
      <c r="BX51" s="182">
        <v>17</v>
      </c>
      <c r="BY51" s="182">
        <v>23</v>
      </c>
      <c r="BZ51" s="132">
        <v>0</v>
      </c>
      <c r="CA51" s="132">
        <v>0</v>
      </c>
      <c r="CB51" s="132">
        <v>0</v>
      </c>
      <c r="CC51" s="132">
        <v>0</v>
      </c>
      <c r="CD51" s="132">
        <v>0</v>
      </c>
      <c r="CE51" s="132">
        <v>0</v>
      </c>
      <c r="CF51" s="132">
        <v>12</v>
      </c>
      <c r="CG51" s="128">
        <f t="shared" si="0"/>
        <v>5</v>
      </c>
      <c r="CH51" s="128">
        <f t="shared" si="1"/>
        <v>12</v>
      </c>
      <c r="CI51" s="128">
        <f t="shared" si="2"/>
        <v>88</v>
      </c>
      <c r="CJ51" s="109">
        <v>633</v>
      </c>
      <c r="CK51" s="109">
        <v>45024</v>
      </c>
      <c r="CL51" s="135">
        <f t="shared" si="3"/>
        <v>1.4059168443496802E-2</v>
      </c>
    </row>
    <row r="52" spans="1:90">
      <c r="A52" s="166" t="s">
        <v>2228</v>
      </c>
      <c r="B52" s="132">
        <v>2</v>
      </c>
      <c r="C52" s="132">
        <v>1</v>
      </c>
      <c r="D52" s="132">
        <v>0</v>
      </c>
      <c r="E52" s="132">
        <v>16</v>
      </c>
      <c r="F52" s="132">
        <v>8</v>
      </c>
      <c r="G52" s="132">
        <v>9</v>
      </c>
      <c r="H52" s="132">
        <v>1</v>
      </c>
      <c r="I52" s="132">
        <v>7</v>
      </c>
      <c r="J52" s="132">
        <v>0</v>
      </c>
      <c r="K52" s="132">
        <v>165</v>
      </c>
      <c r="L52" s="132">
        <v>1</v>
      </c>
      <c r="M52" s="132">
        <v>2</v>
      </c>
      <c r="N52" s="132">
        <v>0</v>
      </c>
      <c r="O52" s="132">
        <v>38</v>
      </c>
      <c r="P52" s="132">
        <v>1</v>
      </c>
      <c r="Q52" s="132">
        <v>1</v>
      </c>
      <c r="R52" s="132">
        <v>14</v>
      </c>
      <c r="S52" s="132">
        <v>0</v>
      </c>
      <c r="T52" s="132">
        <v>2</v>
      </c>
      <c r="U52" s="132">
        <v>2</v>
      </c>
      <c r="V52" s="132">
        <v>64</v>
      </c>
      <c r="W52" s="132">
        <v>8</v>
      </c>
      <c r="X52" s="132">
        <v>0</v>
      </c>
      <c r="Y52" s="132">
        <v>3</v>
      </c>
      <c r="Z52" s="132">
        <v>0</v>
      </c>
      <c r="AA52" s="132">
        <v>3</v>
      </c>
      <c r="AB52" s="132">
        <v>0</v>
      </c>
      <c r="AC52" s="132">
        <v>0</v>
      </c>
      <c r="AD52" s="132">
        <v>2</v>
      </c>
      <c r="AE52" s="132">
        <v>11</v>
      </c>
      <c r="AF52" s="132">
        <v>5</v>
      </c>
      <c r="AG52" s="132">
        <v>1</v>
      </c>
      <c r="AH52" s="132">
        <v>3</v>
      </c>
      <c r="AI52" s="132">
        <v>107</v>
      </c>
      <c r="AJ52" s="132">
        <v>5</v>
      </c>
      <c r="AK52" s="132">
        <v>2</v>
      </c>
      <c r="AL52" s="132">
        <v>12</v>
      </c>
      <c r="AM52" s="132">
        <v>1</v>
      </c>
      <c r="AN52" s="182">
        <v>47</v>
      </c>
      <c r="AO52" s="132">
        <v>9</v>
      </c>
      <c r="AP52" s="132">
        <v>5</v>
      </c>
      <c r="AQ52" s="132">
        <v>0</v>
      </c>
      <c r="AR52" s="132">
        <v>0</v>
      </c>
      <c r="AS52" s="132">
        <v>0</v>
      </c>
      <c r="AT52" s="132">
        <v>4</v>
      </c>
      <c r="AU52" s="132">
        <v>1</v>
      </c>
      <c r="AV52" s="132">
        <v>1</v>
      </c>
      <c r="AW52" s="132">
        <v>1</v>
      </c>
      <c r="AX52" s="132">
        <v>5</v>
      </c>
      <c r="AY52" s="132">
        <v>0</v>
      </c>
      <c r="AZ52" s="132">
        <v>42</v>
      </c>
      <c r="BA52" s="132">
        <v>527</v>
      </c>
      <c r="BB52" s="132">
        <v>23</v>
      </c>
      <c r="BC52" s="132">
        <v>15</v>
      </c>
      <c r="BD52" s="132">
        <v>15</v>
      </c>
      <c r="BE52" s="132">
        <v>35</v>
      </c>
      <c r="BF52" s="132">
        <v>0</v>
      </c>
      <c r="BG52" s="132">
        <v>50</v>
      </c>
      <c r="BH52" s="132">
        <v>32</v>
      </c>
      <c r="BI52" s="132">
        <v>13</v>
      </c>
      <c r="BJ52" s="132">
        <v>0</v>
      </c>
      <c r="BK52" s="132">
        <v>3</v>
      </c>
      <c r="BL52" s="132">
        <v>0</v>
      </c>
      <c r="BM52" s="132">
        <v>1</v>
      </c>
      <c r="BN52" s="132">
        <v>0</v>
      </c>
      <c r="BO52" s="132">
        <v>0</v>
      </c>
      <c r="BP52" s="132">
        <v>1</v>
      </c>
      <c r="BQ52" s="132">
        <v>1</v>
      </c>
      <c r="BR52" s="132">
        <v>18</v>
      </c>
      <c r="BS52" s="132">
        <v>0</v>
      </c>
      <c r="BT52" s="132">
        <v>4</v>
      </c>
      <c r="BU52" s="132">
        <v>0</v>
      </c>
      <c r="BV52" s="132">
        <v>11</v>
      </c>
      <c r="BW52" s="182">
        <v>90</v>
      </c>
      <c r="BX52" s="182">
        <v>73</v>
      </c>
      <c r="BY52" s="182">
        <v>58</v>
      </c>
      <c r="BZ52" s="132">
        <v>0</v>
      </c>
      <c r="CA52" s="132">
        <v>0</v>
      </c>
      <c r="CB52" s="132">
        <v>0</v>
      </c>
      <c r="CC52" s="132">
        <v>0</v>
      </c>
      <c r="CD52" s="132">
        <v>0</v>
      </c>
      <c r="CE52" s="132">
        <v>0</v>
      </c>
      <c r="CF52" s="132">
        <v>61</v>
      </c>
      <c r="CG52" s="128">
        <f t="shared" si="0"/>
        <v>1</v>
      </c>
      <c r="CH52" s="128">
        <f t="shared" si="1"/>
        <v>63</v>
      </c>
      <c r="CI52" s="128">
        <f t="shared" si="2"/>
        <v>268</v>
      </c>
      <c r="CJ52" s="109">
        <v>1643</v>
      </c>
      <c r="CK52" s="109">
        <v>79331</v>
      </c>
      <c r="CL52" s="135">
        <f t="shared" si="3"/>
        <v>2.0710693171647906E-2</v>
      </c>
    </row>
    <row r="53" spans="1:90">
      <c r="A53" s="166" t="s">
        <v>2229</v>
      </c>
      <c r="B53" s="132">
        <v>1</v>
      </c>
      <c r="C53" s="132">
        <v>3</v>
      </c>
      <c r="D53" s="132">
        <v>2</v>
      </c>
      <c r="E53" s="132">
        <v>2</v>
      </c>
      <c r="F53" s="132">
        <v>7</v>
      </c>
      <c r="G53" s="132">
        <v>21</v>
      </c>
      <c r="H53" s="132">
        <v>5</v>
      </c>
      <c r="I53" s="132">
        <v>4</v>
      </c>
      <c r="J53" s="132">
        <v>0</v>
      </c>
      <c r="K53" s="132">
        <v>12</v>
      </c>
      <c r="L53" s="132">
        <v>7</v>
      </c>
      <c r="M53" s="132">
        <v>2</v>
      </c>
      <c r="N53" s="132">
        <v>10</v>
      </c>
      <c r="O53" s="132">
        <v>16</v>
      </c>
      <c r="P53" s="132">
        <v>2</v>
      </c>
      <c r="Q53" s="132">
        <v>3</v>
      </c>
      <c r="R53" s="132">
        <v>18</v>
      </c>
      <c r="S53" s="132">
        <v>0</v>
      </c>
      <c r="T53" s="132">
        <v>4</v>
      </c>
      <c r="U53" s="132">
        <v>0</v>
      </c>
      <c r="V53" s="132">
        <v>46</v>
      </c>
      <c r="W53" s="132">
        <v>31</v>
      </c>
      <c r="X53" s="132">
        <v>5</v>
      </c>
      <c r="Y53" s="132">
        <v>8</v>
      </c>
      <c r="Z53" s="132">
        <v>0</v>
      </c>
      <c r="AA53" s="132">
        <v>1</v>
      </c>
      <c r="AB53" s="132">
        <v>1</v>
      </c>
      <c r="AC53" s="132">
        <v>5</v>
      </c>
      <c r="AD53" s="132">
        <v>11</v>
      </c>
      <c r="AE53" s="132">
        <v>93</v>
      </c>
      <c r="AF53" s="132">
        <v>0</v>
      </c>
      <c r="AG53" s="132">
        <v>1</v>
      </c>
      <c r="AH53" s="132">
        <v>1</v>
      </c>
      <c r="AI53" s="132">
        <v>34</v>
      </c>
      <c r="AJ53" s="132">
        <v>7</v>
      </c>
      <c r="AK53" s="132">
        <v>6</v>
      </c>
      <c r="AL53" s="132">
        <v>17</v>
      </c>
      <c r="AM53" s="132">
        <v>4</v>
      </c>
      <c r="AN53" s="182">
        <v>58</v>
      </c>
      <c r="AO53" s="132">
        <v>0</v>
      </c>
      <c r="AP53" s="132">
        <v>36</v>
      </c>
      <c r="AQ53" s="132">
        <v>5</v>
      </c>
      <c r="AR53" s="132">
        <v>10</v>
      </c>
      <c r="AS53" s="132">
        <v>0</v>
      </c>
      <c r="AT53" s="132">
        <v>23</v>
      </c>
      <c r="AU53" s="132">
        <v>11</v>
      </c>
      <c r="AV53" s="132">
        <v>12</v>
      </c>
      <c r="AW53" s="132">
        <v>0</v>
      </c>
      <c r="AX53" s="132">
        <v>11</v>
      </c>
      <c r="AY53" s="132">
        <v>4</v>
      </c>
      <c r="AZ53" s="132">
        <v>15</v>
      </c>
      <c r="BA53" s="132">
        <v>16</v>
      </c>
      <c r="BB53" s="132">
        <v>1564</v>
      </c>
      <c r="BC53" s="132">
        <v>8</v>
      </c>
      <c r="BD53" s="132">
        <v>11</v>
      </c>
      <c r="BE53" s="132">
        <v>9</v>
      </c>
      <c r="BF53" s="132">
        <v>0</v>
      </c>
      <c r="BG53" s="132">
        <v>11</v>
      </c>
      <c r="BH53" s="132">
        <v>1</v>
      </c>
      <c r="BI53" s="132">
        <v>13</v>
      </c>
      <c r="BJ53" s="132">
        <v>0</v>
      </c>
      <c r="BK53" s="132">
        <v>5</v>
      </c>
      <c r="BL53" s="132">
        <v>6</v>
      </c>
      <c r="BM53" s="132">
        <v>1</v>
      </c>
      <c r="BN53" s="132">
        <v>4</v>
      </c>
      <c r="BO53" s="132">
        <v>0</v>
      </c>
      <c r="BP53" s="132">
        <v>13</v>
      </c>
      <c r="BQ53" s="132">
        <v>1</v>
      </c>
      <c r="BR53" s="132">
        <v>3</v>
      </c>
      <c r="BS53" s="132">
        <v>1</v>
      </c>
      <c r="BT53" s="132">
        <v>7</v>
      </c>
      <c r="BU53" s="132">
        <v>13</v>
      </c>
      <c r="BV53" s="132">
        <v>39</v>
      </c>
      <c r="BW53" s="182">
        <v>48</v>
      </c>
      <c r="BX53" s="182">
        <v>36</v>
      </c>
      <c r="BY53" s="182">
        <v>44</v>
      </c>
      <c r="BZ53" s="132">
        <v>0</v>
      </c>
      <c r="CA53" s="132">
        <v>0</v>
      </c>
      <c r="CB53" s="132">
        <v>4</v>
      </c>
      <c r="CC53" s="132">
        <v>0</v>
      </c>
      <c r="CD53" s="132">
        <v>1</v>
      </c>
      <c r="CE53" s="132">
        <v>0</v>
      </c>
      <c r="CF53" s="132">
        <v>39</v>
      </c>
      <c r="CG53" s="128">
        <f t="shared" si="0"/>
        <v>2</v>
      </c>
      <c r="CH53" s="128">
        <f t="shared" si="1"/>
        <v>45</v>
      </c>
      <c r="CI53" s="128">
        <f t="shared" si="2"/>
        <v>186</v>
      </c>
      <c r="CJ53" s="109">
        <v>2473</v>
      </c>
      <c r="CK53" s="109">
        <v>100836</v>
      </c>
      <c r="CL53" s="135">
        <f t="shared" si="3"/>
        <v>2.4524971240430005E-2</v>
      </c>
    </row>
    <row r="54" spans="1:90">
      <c r="A54" s="166" t="s">
        <v>2230</v>
      </c>
      <c r="B54" s="132">
        <v>4</v>
      </c>
      <c r="C54" s="132">
        <v>7</v>
      </c>
      <c r="D54" s="132">
        <v>0</v>
      </c>
      <c r="E54" s="132">
        <v>10</v>
      </c>
      <c r="F54" s="132">
        <v>44</v>
      </c>
      <c r="G54" s="132">
        <v>5</v>
      </c>
      <c r="H54" s="132">
        <v>1</v>
      </c>
      <c r="I54" s="132">
        <v>102</v>
      </c>
      <c r="J54" s="132">
        <v>0</v>
      </c>
      <c r="K54" s="132">
        <v>49</v>
      </c>
      <c r="L54" s="132">
        <v>26</v>
      </c>
      <c r="M54" s="132">
        <v>22</v>
      </c>
      <c r="N54" s="132">
        <v>21</v>
      </c>
      <c r="O54" s="132">
        <v>307</v>
      </c>
      <c r="P54" s="132">
        <v>28</v>
      </c>
      <c r="Q54" s="132">
        <v>19</v>
      </c>
      <c r="R54" s="132">
        <v>60</v>
      </c>
      <c r="S54" s="132">
        <v>0</v>
      </c>
      <c r="T54" s="132">
        <v>11</v>
      </c>
      <c r="U54" s="132">
        <v>3</v>
      </c>
      <c r="V54" s="132">
        <v>107</v>
      </c>
      <c r="W54" s="132">
        <v>56</v>
      </c>
      <c r="X54" s="132">
        <v>11</v>
      </c>
      <c r="Y54" s="132">
        <v>25</v>
      </c>
      <c r="Z54" s="132">
        <v>4</v>
      </c>
      <c r="AA54" s="132">
        <v>10</v>
      </c>
      <c r="AB54" s="132">
        <v>2</v>
      </c>
      <c r="AC54" s="132">
        <v>10</v>
      </c>
      <c r="AD54" s="132">
        <v>15</v>
      </c>
      <c r="AE54" s="132">
        <v>35</v>
      </c>
      <c r="AF54" s="132">
        <v>30</v>
      </c>
      <c r="AG54" s="132">
        <v>0</v>
      </c>
      <c r="AH54" s="132">
        <v>35</v>
      </c>
      <c r="AI54" s="132">
        <v>99</v>
      </c>
      <c r="AJ54" s="132">
        <v>19</v>
      </c>
      <c r="AK54" s="132">
        <v>5</v>
      </c>
      <c r="AL54" s="132">
        <v>65</v>
      </c>
      <c r="AM54" s="132">
        <v>5</v>
      </c>
      <c r="AN54" s="182">
        <v>246</v>
      </c>
      <c r="AO54" s="132">
        <v>1</v>
      </c>
      <c r="AP54" s="132">
        <v>29</v>
      </c>
      <c r="AQ54" s="132">
        <v>2</v>
      </c>
      <c r="AR54" s="132">
        <v>3</v>
      </c>
      <c r="AS54" s="132">
        <v>1</v>
      </c>
      <c r="AT54" s="132">
        <v>60</v>
      </c>
      <c r="AU54" s="132">
        <v>20</v>
      </c>
      <c r="AV54" s="132">
        <v>1</v>
      </c>
      <c r="AW54" s="132">
        <v>7</v>
      </c>
      <c r="AX54" s="132">
        <v>173</v>
      </c>
      <c r="AY54" s="132">
        <v>3</v>
      </c>
      <c r="AZ54" s="132">
        <v>4</v>
      </c>
      <c r="BA54" s="132">
        <v>5</v>
      </c>
      <c r="BB54" s="132">
        <v>8</v>
      </c>
      <c r="BC54" s="132">
        <v>2853</v>
      </c>
      <c r="BD54" s="132">
        <v>131</v>
      </c>
      <c r="BE54" s="132">
        <v>69</v>
      </c>
      <c r="BF54" s="132">
        <v>0</v>
      </c>
      <c r="BG54" s="132">
        <v>84</v>
      </c>
      <c r="BH54" s="132">
        <v>7</v>
      </c>
      <c r="BI54" s="132">
        <v>40</v>
      </c>
      <c r="BJ54" s="132">
        <v>0</v>
      </c>
      <c r="BK54" s="132">
        <v>26</v>
      </c>
      <c r="BL54" s="132">
        <v>1</v>
      </c>
      <c r="BM54" s="132">
        <v>5</v>
      </c>
      <c r="BN54" s="132">
        <v>2</v>
      </c>
      <c r="BO54" s="132">
        <v>0</v>
      </c>
      <c r="BP54" s="132">
        <v>18</v>
      </c>
      <c r="BQ54" s="132">
        <v>0</v>
      </c>
      <c r="BR54" s="132">
        <v>262</v>
      </c>
      <c r="BS54" s="132">
        <v>0</v>
      </c>
      <c r="BT54" s="132">
        <v>83</v>
      </c>
      <c r="BU54" s="132">
        <v>11</v>
      </c>
      <c r="BV54" s="132">
        <v>34</v>
      </c>
      <c r="BW54" s="182">
        <v>217</v>
      </c>
      <c r="BX54" s="182">
        <v>174</v>
      </c>
      <c r="BY54" s="182">
        <v>126</v>
      </c>
      <c r="BZ54" s="132">
        <v>4</v>
      </c>
      <c r="CA54" s="132">
        <v>1</v>
      </c>
      <c r="CB54" s="132">
        <v>0</v>
      </c>
      <c r="CC54" s="132">
        <v>1</v>
      </c>
      <c r="CD54" s="132">
        <v>1</v>
      </c>
      <c r="CE54" s="132">
        <v>0</v>
      </c>
      <c r="CF54" s="132">
        <v>153</v>
      </c>
      <c r="CG54" s="128">
        <f t="shared" si="0"/>
        <v>28</v>
      </c>
      <c r="CH54" s="128">
        <f t="shared" si="1"/>
        <v>158</v>
      </c>
      <c r="CI54" s="128">
        <f t="shared" si="2"/>
        <v>763</v>
      </c>
      <c r="CJ54" s="109">
        <v>6118</v>
      </c>
      <c r="CK54" s="109">
        <v>239313</v>
      </c>
      <c r="CL54" s="135">
        <f t="shared" si="3"/>
        <v>2.5564846038451734E-2</v>
      </c>
    </row>
    <row r="55" spans="1:90">
      <c r="A55" s="166" t="s">
        <v>2231</v>
      </c>
      <c r="B55" s="132">
        <v>24</v>
      </c>
      <c r="C55" s="132">
        <v>2</v>
      </c>
      <c r="D55" s="132">
        <v>1</v>
      </c>
      <c r="E55" s="132">
        <v>6</v>
      </c>
      <c r="F55" s="132">
        <v>5</v>
      </c>
      <c r="G55" s="132">
        <v>9</v>
      </c>
      <c r="H55" s="132">
        <v>0</v>
      </c>
      <c r="I55" s="132">
        <v>45</v>
      </c>
      <c r="J55" s="132">
        <v>0</v>
      </c>
      <c r="K55" s="132">
        <v>41</v>
      </c>
      <c r="L55" s="132">
        <v>161</v>
      </c>
      <c r="M55" s="132">
        <v>5</v>
      </c>
      <c r="N55" s="132">
        <v>7</v>
      </c>
      <c r="O55" s="132">
        <v>126</v>
      </c>
      <c r="P55" s="132">
        <v>27</v>
      </c>
      <c r="Q55" s="132">
        <v>6</v>
      </c>
      <c r="R55" s="132">
        <v>20</v>
      </c>
      <c r="S55" s="132">
        <v>0</v>
      </c>
      <c r="T55" s="132">
        <v>4</v>
      </c>
      <c r="U55" s="132">
        <v>5</v>
      </c>
      <c r="V55" s="132">
        <v>135</v>
      </c>
      <c r="W55" s="132">
        <v>28</v>
      </c>
      <c r="X55" s="132">
        <v>8</v>
      </c>
      <c r="Y55" s="132">
        <v>21</v>
      </c>
      <c r="Z55" s="132">
        <v>1</v>
      </c>
      <c r="AA55" s="132">
        <v>6</v>
      </c>
      <c r="AB55" s="132">
        <v>9</v>
      </c>
      <c r="AC55" s="132">
        <v>25</v>
      </c>
      <c r="AD55" s="132">
        <v>28</v>
      </c>
      <c r="AE55" s="132">
        <v>14</v>
      </c>
      <c r="AF55" s="132">
        <v>94</v>
      </c>
      <c r="AG55" s="132">
        <v>4</v>
      </c>
      <c r="AH55" s="132">
        <v>99</v>
      </c>
      <c r="AI55" s="132">
        <v>86</v>
      </c>
      <c r="AJ55" s="132">
        <v>17</v>
      </c>
      <c r="AK55" s="132">
        <v>20</v>
      </c>
      <c r="AL55" s="132">
        <v>23</v>
      </c>
      <c r="AM55" s="132">
        <v>13</v>
      </c>
      <c r="AN55" s="182">
        <v>159</v>
      </c>
      <c r="AO55" s="132">
        <v>6</v>
      </c>
      <c r="AP55" s="132">
        <v>20</v>
      </c>
      <c r="AQ55" s="132">
        <v>5</v>
      </c>
      <c r="AR55" s="132">
        <v>3</v>
      </c>
      <c r="AS55" s="132">
        <v>7</v>
      </c>
      <c r="AT55" s="132">
        <v>26</v>
      </c>
      <c r="AU55" s="132">
        <v>13</v>
      </c>
      <c r="AV55" s="132">
        <v>17</v>
      </c>
      <c r="AW55" s="132">
        <v>7</v>
      </c>
      <c r="AX55" s="132">
        <v>133</v>
      </c>
      <c r="AY55" s="132">
        <v>30</v>
      </c>
      <c r="AZ55" s="132">
        <v>15</v>
      </c>
      <c r="BA55" s="132">
        <v>4</v>
      </c>
      <c r="BB55" s="132">
        <v>6</v>
      </c>
      <c r="BC55" s="132">
        <v>100</v>
      </c>
      <c r="BD55" s="132">
        <v>1638</v>
      </c>
      <c r="BE55" s="132">
        <v>30</v>
      </c>
      <c r="BF55" s="132">
        <v>14</v>
      </c>
      <c r="BG55" s="132">
        <v>125</v>
      </c>
      <c r="BH55" s="132">
        <v>9</v>
      </c>
      <c r="BI55" s="132">
        <v>13</v>
      </c>
      <c r="BJ55" s="132">
        <v>0</v>
      </c>
      <c r="BK55" s="132">
        <v>6</v>
      </c>
      <c r="BL55" s="132">
        <v>18</v>
      </c>
      <c r="BM55" s="132">
        <v>1</v>
      </c>
      <c r="BN55" s="132">
        <v>5</v>
      </c>
      <c r="BO55" s="132">
        <v>2</v>
      </c>
      <c r="BP55" s="132">
        <v>3</v>
      </c>
      <c r="BQ55" s="132">
        <v>0</v>
      </c>
      <c r="BR55" s="132">
        <v>135</v>
      </c>
      <c r="BS55" s="132">
        <v>1</v>
      </c>
      <c r="BT55" s="132">
        <v>82</v>
      </c>
      <c r="BU55" s="132">
        <v>8</v>
      </c>
      <c r="BV55" s="132">
        <v>17</v>
      </c>
      <c r="BW55" s="182">
        <v>338</v>
      </c>
      <c r="BX55" s="182">
        <v>168</v>
      </c>
      <c r="BY55" s="182">
        <v>193</v>
      </c>
      <c r="BZ55" s="132">
        <v>7</v>
      </c>
      <c r="CA55" s="132">
        <v>1</v>
      </c>
      <c r="CB55" s="132">
        <v>0</v>
      </c>
      <c r="CC55" s="132">
        <v>0</v>
      </c>
      <c r="CD55" s="132">
        <v>1</v>
      </c>
      <c r="CE55" s="132">
        <v>3</v>
      </c>
      <c r="CF55" s="132">
        <v>61</v>
      </c>
      <c r="CG55" s="128">
        <f t="shared" si="0"/>
        <v>27</v>
      </c>
      <c r="CH55" s="128">
        <f t="shared" si="1"/>
        <v>81</v>
      </c>
      <c r="CI55" s="128">
        <f t="shared" si="2"/>
        <v>858</v>
      </c>
      <c r="CJ55" s="109">
        <v>4555</v>
      </c>
      <c r="CK55" s="109">
        <v>276731</v>
      </c>
      <c r="CL55" s="135">
        <f t="shared" si="3"/>
        <v>1.6460027969399885E-2</v>
      </c>
    </row>
    <row r="56" spans="1:90">
      <c r="A56" s="166" t="s">
        <v>2232</v>
      </c>
      <c r="B56" s="132">
        <v>0</v>
      </c>
      <c r="C56" s="132">
        <v>4</v>
      </c>
      <c r="D56" s="132">
        <v>0</v>
      </c>
      <c r="E56" s="132">
        <v>1</v>
      </c>
      <c r="F56" s="132">
        <v>39</v>
      </c>
      <c r="G56" s="132">
        <v>3</v>
      </c>
      <c r="H56" s="132">
        <v>2</v>
      </c>
      <c r="I56" s="132">
        <v>11</v>
      </c>
      <c r="J56" s="132">
        <v>0</v>
      </c>
      <c r="K56" s="132">
        <v>200</v>
      </c>
      <c r="L56" s="132">
        <v>1</v>
      </c>
      <c r="M56" s="132">
        <v>8</v>
      </c>
      <c r="N56" s="132">
        <v>0</v>
      </c>
      <c r="O56" s="132">
        <v>85</v>
      </c>
      <c r="P56" s="132">
        <v>4</v>
      </c>
      <c r="Q56" s="132">
        <v>59</v>
      </c>
      <c r="R56" s="132">
        <v>80</v>
      </c>
      <c r="S56" s="132">
        <v>0</v>
      </c>
      <c r="T56" s="132">
        <v>3</v>
      </c>
      <c r="U56" s="132">
        <v>2</v>
      </c>
      <c r="V56" s="132">
        <v>159</v>
      </c>
      <c r="W56" s="132">
        <v>8</v>
      </c>
      <c r="X56" s="132">
        <v>1</v>
      </c>
      <c r="Y56" s="132">
        <v>7</v>
      </c>
      <c r="Z56" s="132">
        <v>1</v>
      </c>
      <c r="AA56" s="132">
        <v>1</v>
      </c>
      <c r="AB56" s="132">
        <v>0</v>
      </c>
      <c r="AC56" s="132">
        <v>0</v>
      </c>
      <c r="AD56" s="132">
        <v>0</v>
      </c>
      <c r="AE56" s="132">
        <v>16</v>
      </c>
      <c r="AF56" s="132">
        <v>11</v>
      </c>
      <c r="AG56" s="132">
        <v>0</v>
      </c>
      <c r="AH56" s="132">
        <v>0</v>
      </c>
      <c r="AI56" s="132">
        <v>342</v>
      </c>
      <c r="AJ56" s="132">
        <v>4</v>
      </c>
      <c r="AK56" s="132">
        <v>12</v>
      </c>
      <c r="AL56" s="132">
        <v>15</v>
      </c>
      <c r="AM56" s="132">
        <v>0</v>
      </c>
      <c r="AN56" s="182">
        <v>62</v>
      </c>
      <c r="AO56" s="132">
        <v>47</v>
      </c>
      <c r="AP56" s="132">
        <v>25</v>
      </c>
      <c r="AQ56" s="132">
        <v>0</v>
      </c>
      <c r="AR56" s="132">
        <v>0</v>
      </c>
      <c r="AS56" s="132">
        <v>0</v>
      </c>
      <c r="AT56" s="132">
        <v>16</v>
      </c>
      <c r="AU56" s="132">
        <v>2</v>
      </c>
      <c r="AV56" s="132">
        <v>0</v>
      </c>
      <c r="AW56" s="132">
        <v>4</v>
      </c>
      <c r="AX56" s="132">
        <v>36</v>
      </c>
      <c r="AY56" s="132">
        <v>9</v>
      </c>
      <c r="AZ56" s="132">
        <v>9</v>
      </c>
      <c r="BA56" s="132">
        <v>26</v>
      </c>
      <c r="BB56" s="132">
        <v>17</v>
      </c>
      <c r="BC56" s="132">
        <v>36</v>
      </c>
      <c r="BD56" s="132">
        <v>29</v>
      </c>
      <c r="BE56" s="132">
        <v>1548</v>
      </c>
      <c r="BF56" s="132">
        <v>0</v>
      </c>
      <c r="BG56" s="132">
        <v>129</v>
      </c>
      <c r="BH56" s="132">
        <v>8</v>
      </c>
      <c r="BI56" s="132">
        <v>7</v>
      </c>
      <c r="BJ56" s="132">
        <v>0</v>
      </c>
      <c r="BK56" s="132">
        <v>33</v>
      </c>
      <c r="BL56" s="132">
        <v>2</v>
      </c>
      <c r="BM56" s="132">
        <v>4</v>
      </c>
      <c r="BN56" s="132">
        <v>2</v>
      </c>
      <c r="BO56" s="132">
        <v>0</v>
      </c>
      <c r="BP56" s="132">
        <v>2</v>
      </c>
      <c r="BQ56" s="132">
        <v>1</v>
      </c>
      <c r="BR56" s="132">
        <v>10</v>
      </c>
      <c r="BS56" s="132">
        <v>0</v>
      </c>
      <c r="BT56" s="132">
        <v>22</v>
      </c>
      <c r="BU56" s="132">
        <v>0</v>
      </c>
      <c r="BV56" s="132">
        <v>7</v>
      </c>
      <c r="BW56" s="182">
        <v>179</v>
      </c>
      <c r="BX56" s="182">
        <v>81</v>
      </c>
      <c r="BY56" s="182">
        <v>213</v>
      </c>
      <c r="BZ56" s="132">
        <v>6</v>
      </c>
      <c r="CA56" s="132">
        <v>1</v>
      </c>
      <c r="CB56" s="132">
        <v>0</v>
      </c>
      <c r="CC56" s="132">
        <v>0</v>
      </c>
      <c r="CD56" s="132">
        <v>0</v>
      </c>
      <c r="CE56" s="132">
        <v>0</v>
      </c>
      <c r="CF56" s="132">
        <v>84</v>
      </c>
      <c r="CG56" s="128">
        <f t="shared" si="0"/>
        <v>4</v>
      </c>
      <c r="CH56" s="128">
        <f t="shared" si="1"/>
        <v>96</v>
      </c>
      <c r="CI56" s="128">
        <f t="shared" si="2"/>
        <v>535</v>
      </c>
      <c r="CJ56" s="109">
        <v>3736</v>
      </c>
      <c r="CK56" s="109">
        <v>201833</v>
      </c>
      <c r="CL56" s="135">
        <f t="shared" si="3"/>
        <v>1.8510352618253706E-2</v>
      </c>
    </row>
    <row r="57" spans="1:90">
      <c r="A57" s="166" t="s">
        <v>2233</v>
      </c>
      <c r="B57" s="132">
        <v>5</v>
      </c>
      <c r="C57" s="132">
        <v>0</v>
      </c>
      <c r="D57" s="132">
        <v>0</v>
      </c>
      <c r="E57" s="132">
        <v>0</v>
      </c>
      <c r="F57" s="132">
        <v>0</v>
      </c>
      <c r="G57" s="132">
        <v>0</v>
      </c>
      <c r="H57" s="132">
        <v>0</v>
      </c>
      <c r="I57" s="132">
        <v>0</v>
      </c>
      <c r="J57" s="132">
        <v>0</v>
      </c>
      <c r="K57" s="132">
        <v>1</v>
      </c>
      <c r="L57" s="132">
        <v>6</v>
      </c>
      <c r="M57" s="132">
        <v>0</v>
      </c>
      <c r="N57" s="132">
        <v>0</v>
      </c>
      <c r="O57" s="132">
        <v>1</v>
      </c>
      <c r="P57" s="132">
        <v>4</v>
      </c>
      <c r="Q57" s="132">
        <v>0</v>
      </c>
      <c r="R57" s="132">
        <v>5</v>
      </c>
      <c r="S57" s="132">
        <v>0</v>
      </c>
      <c r="T57" s="132">
        <v>0</v>
      </c>
      <c r="U57" s="132">
        <v>0</v>
      </c>
      <c r="V57" s="132">
        <v>4</v>
      </c>
      <c r="W57" s="132">
        <v>0</v>
      </c>
      <c r="X57" s="132">
        <v>1</v>
      </c>
      <c r="Y57" s="132">
        <v>1</v>
      </c>
      <c r="Z57" s="132">
        <v>0</v>
      </c>
      <c r="AA57" s="132">
        <v>0</v>
      </c>
      <c r="AB57" s="132">
        <v>35</v>
      </c>
      <c r="AC57" s="132">
        <v>1</v>
      </c>
      <c r="AD57" s="132">
        <v>1</v>
      </c>
      <c r="AE57" s="132">
        <v>1</v>
      </c>
      <c r="AF57" s="132">
        <v>94</v>
      </c>
      <c r="AG57" s="132">
        <v>5</v>
      </c>
      <c r="AH57" s="132">
        <v>3</v>
      </c>
      <c r="AI57" s="132">
        <v>10</v>
      </c>
      <c r="AJ57" s="132">
        <v>0</v>
      </c>
      <c r="AK57" s="132">
        <v>0</v>
      </c>
      <c r="AL57" s="132">
        <v>1</v>
      </c>
      <c r="AM57" s="132">
        <v>0</v>
      </c>
      <c r="AN57" s="182">
        <v>1</v>
      </c>
      <c r="AO57" s="132">
        <v>0</v>
      </c>
      <c r="AP57" s="132">
        <v>2</v>
      </c>
      <c r="AQ57" s="132">
        <v>0</v>
      </c>
      <c r="AR57" s="132">
        <v>0</v>
      </c>
      <c r="AS57" s="132">
        <v>1</v>
      </c>
      <c r="AT57" s="132">
        <v>0</v>
      </c>
      <c r="AU57" s="132">
        <v>0</v>
      </c>
      <c r="AV57" s="132">
        <v>3</v>
      </c>
      <c r="AW57" s="132">
        <v>0</v>
      </c>
      <c r="AX57" s="132">
        <v>21</v>
      </c>
      <c r="AY57" s="132">
        <v>37</v>
      </c>
      <c r="AZ57" s="132">
        <v>1</v>
      </c>
      <c r="BA57" s="132">
        <v>1</v>
      </c>
      <c r="BB57" s="132">
        <v>2</v>
      </c>
      <c r="BC57" s="132">
        <v>1</v>
      </c>
      <c r="BD57" s="132">
        <v>10</v>
      </c>
      <c r="BE57" s="132">
        <v>1</v>
      </c>
      <c r="BF57" s="132">
        <v>66</v>
      </c>
      <c r="BG57" s="132">
        <v>0</v>
      </c>
      <c r="BH57" s="132">
        <v>0</v>
      </c>
      <c r="BI57" s="132">
        <v>0</v>
      </c>
      <c r="BJ57" s="132">
        <v>0</v>
      </c>
      <c r="BK57" s="132">
        <v>0</v>
      </c>
      <c r="BL57" s="132">
        <v>0</v>
      </c>
      <c r="BM57" s="132">
        <v>0</v>
      </c>
      <c r="BN57" s="132">
        <v>0</v>
      </c>
      <c r="BO57" s="132">
        <v>0</v>
      </c>
      <c r="BP57" s="132">
        <v>0</v>
      </c>
      <c r="BQ57" s="132">
        <v>0</v>
      </c>
      <c r="BR57" s="132">
        <v>2</v>
      </c>
      <c r="BS57" s="132">
        <v>0</v>
      </c>
      <c r="BT57" s="132">
        <v>0</v>
      </c>
      <c r="BU57" s="132">
        <v>1</v>
      </c>
      <c r="BV57" s="132">
        <v>0</v>
      </c>
      <c r="BW57" s="182">
        <v>3</v>
      </c>
      <c r="BX57" s="182">
        <v>4</v>
      </c>
      <c r="BY57" s="182">
        <v>4</v>
      </c>
      <c r="BZ57" s="132">
        <v>3</v>
      </c>
      <c r="CA57" s="132">
        <v>0</v>
      </c>
      <c r="CB57" s="132">
        <v>0</v>
      </c>
      <c r="CC57" s="132">
        <v>0</v>
      </c>
      <c r="CD57" s="132">
        <v>0</v>
      </c>
      <c r="CE57" s="132">
        <v>6</v>
      </c>
      <c r="CF57" s="132">
        <v>25</v>
      </c>
      <c r="CG57" s="128">
        <f t="shared" si="0"/>
        <v>4</v>
      </c>
      <c r="CH57" s="128">
        <f t="shared" si="1"/>
        <v>25</v>
      </c>
      <c r="CI57" s="128">
        <f t="shared" si="2"/>
        <v>12</v>
      </c>
      <c r="CJ57" s="109">
        <v>374</v>
      </c>
      <c r="CK57" s="109">
        <v>17633</v>
      </c>
      <c r="CL57" s="135">
        <f t="shared" si="3"/>
        <v>2.1210230817217717E-2</v>
      </c>
    </row>
    <row r="58" spans="1:90">
      <c r="A58" s="166" t="s">
        <v>2234</v>
      </c>
      <c r="B58" s="132">
        <v>16</v>
      </c>
      <c r="C58" s="132">
        <v>11</v>
      </c>
      <c r="D58" s="132">
        <v>6</v>
      </c>
      <c r="E58" s="132">
        <v>19</v>
      </c>
      <c r="F58" s="132">
        <v>124</v>
      </c>
      <c r="G58" s="132">
        <v>22</v>
      </c>
      <c r="H58" s="132">
        <v>5</v>
      </c>
      <c r="I58" s="132">
        <v>33</v>
      </c>
      <c r="J58" s="132">
        <v>2</v>
      </c>
      <c r="K58" s="132">
        <v>111</v>
      </c>
      <c r="L58" s="132">
        <v>14</v>
      </c>
      <c r="M58" s="132">
        <v>50</v>
      </c>
      <c r="N58" s="132">
        <v>10</v>
      </c>
      <c r="O58" s="132">
        <v>230</v>
      </c>
      <c r="P58" s="132">
        <v>62</v>
      </c>
      <c r="Q58" s="132">
        <v>40</v>
      </c>
      <c r="R58" s="132">
        <v>152</v>
      </c>
      <c r="S58" s="132">
        <v>0</v>
      </c>
      <c r="T58" s="132">
        <v>58</v>
      </c>
      <c r="U58" s="132">
        <v>28</v>
      </c>
      <c r="V58" s="132">
        <v>229</v>
      </c>
      <c r="W58" s="132">
        <v>119</v>
      </c>
      <c r="X58" s="132">
        <v>10</v>
      </c>
      <c r="Y58" s="132">
        <v>18</v>
      </c>
      <c r="Z58" s="132">
        <v>14</v>
      </c>
      <c r="AA58" s="132">
        <v>61</v>
      </c>
      <c r="AB58" s="132">
        <v>0</v>
      </c>
      <c r="AC58" s="132">
        <v>17</v>
      </c>
      <c r="AD58" s="132">
        <v>28</v>
      </c>
      <c r="AE58" s="132">
        <v>113</v>
      </c>
      <c r="AF58" s="132">
        <v>68</v>
      </c>
      <c r="AG58" s="132">
        <v>8</v>
      </c>
      <c r="AH58" s="132">
        <v>15</v>
      </c>
      <c r="AI58" s="132">
        <v>228</v>
      </c>
      <c r="AJ58" s="132">
        <v>35</v>
      </c>
      <c r="AK58" s="132">
        <v>25</v>
      </c>
      <c r="AL58" s="132">
        <v>134</v>
      </c>
      <c r="AM58" s="132">
        <v>14</v>
      </c>
      <c r="AN58" s="182">
        <v>569</v>
      </c>
      <c r="AO58" s="132">
        <v>18</v>
      </c>
      <c r="AP58" s="132">
        <v>130</v>
      </c>
      <c r="AQ58" s="132">
        <v>18</v>
      </c>
      <c r="AR58" s="132">
        <v>19</v>
      </c>
      <c r="AS58" s="132">
        <v>3</v>
      </c>
      <c r="AT58" s="132">
        <v>83</v>
      </c>
      <c r="AU58" s="132">
        <v>51</v>
      </c>
      <c r="AV58" s="132">
        <v>24</v>
      </c>
      <c r="AW58" s="132">
        <v>29</v>
      </c>
      <c r="AX58" s="132">
        <v>107</v>
      </c>
      <c r="AY58" s="132">
        <v>7</v>
      </c>
      <c r="AZ58" s="132">
        <v>28</v>
      </c>
      <c r="BA58" s="132">
        <v>39</v>
      </c>
      <c r="BB58" s="132">
        <v>35</v>
      </c>
      <c r="BC58" s="132">
        <v>102</v>
      </c>
      <c r="BD58" s="132">
        <v>172</v>
      </c>
      <c r="BE58" s="132">
        <v>162</v>
      </c>
      <c r="BF58" s="132">
        <v>1</v>
      </c>
      <c r="BG58" s="132">
        <v>2671</v>
      </c>
      <c r="BH58" s="132">
        <v>20</v>
      </c>
      <c r="BI58" s="132">
        <v>89</v>
      </c>
      <c r="BJ58" s="132">
        <v>1</v>
      </c>
      <c r="BK58" s="132">
        <v>55</v>
      </c>
      <c r="BL58" s="132">
        <v>19</v>
      </c>
      <c r="BM58" s="132">
        <v>8</v>
      </c>
      <c r="BN58" s="132">
        <v>3</v>
      </c>
      <c r="BO58" s="132">
        <v>3</v>
      </c>
      <c r="BP58" s="132">
        <v>17</v>
      </c>
      <c r="BQ58" s="132">
        <v>30</v>
      </c>
      <c r="BR58" s="132">
        <v>68</v>
      </c>
      <c r="BS58" s="132">
        <v>1</v>
      </c>
      <c r="BT58" s="132">
        <v>36</v>
      </c>
      <c r="BU58" s="132">
        <v>39</v>
      </c>
      <c r="BV58" s="132">
        <v>39</v>
      </c>
      <c r="BW58" s="182">
        <v>5375</v>
      </c>
      <c r="BX58" s="182">
        <v>403</v>
      </c>
      <c r="BY58" s="182">
        <v>622</v>
      </c>
      <c r="BZ58" s="132">
        <v>18</v>
      </c>
      <c r="CA58" s="132">
        <v>0</v>
      </c>
      <c r="CB58" s="132">
        <v>1</v>
      </c>
      <c r="CC58" s="132">
        <v>1</v>
      </c>
      <c r="CD58" s="132">
        <v>4</v>
      </c>
      <c r="CE58" s="132">
        <v>0</v>
      </c>
      <c r="CF58" s="132">
        <v>816</v>
      </c>
      <c r="CG58" s="128">
        <f t="shared" si="0"/>
        <v>64</v>
      </c>
      <c r="CH58" s="128">
        <f t="shared" si="1"/>
        <v>841</v>
      </c>
      <c r="CI58" s="128">
        <f t="shared" si="2"/>
        <v>6969</v>
      </c>
      <c r="CJ58" s="109">
        <v>14065</v>
      </c>
      <c r="CK58" s="109">
        <v>241373</v>
      </c>
      <c r="CL58" s="135">
        <f t="shared" si="3"/>
        <v>5.8270809079723082E-2</v>
      </c>
    </row>
    <row r="59" spans="1:90">
      <c r="A59" s="166" t="s">
        <v>2235</v>
      </c>
      <c r="B59" s="132">
        <v>0</v>
      </c>
      <c r="C59" s="132">
        <v>1</v>
      </c>
      <c r="D59" s="132">
        <v>1</v>
      </c>
      <c r="E59" s="132">
        <v>17</v>
      </c>
      <c r="F59" s="132">
        <v>7</v>
      </c>
      <c r="G59" s="132">
        <v>4</v>
      </c>
      <c r="H59" s="132">
        <v>1</v>
      </c>
      <c r="I59" s="132">
        <v>5</v>
      </c>
      <c r="J59" s="132">
        <v>0</v>
      </c>
      <c r="K59" s="132">
        <v>28</v>
      </c>
      <c r="L59" s="132">
        <v>2</v>
      </c>
      <c r="M59" s="132">
        <v>1</v>
      </c>
      <c r="N59" s="132">
        <v>0</v>
      </c>
      <c r="O59" s="132">
        <v>6</v>
      </c>
      <c r="P59" s="132">
        <v>2</v>
      </c>
      <c r="Q59" s="132">
        <v>0</v>
      </c>
      <c r="R59" s="132">
        <v>0</v>
      </c>
      <c r="S59" s="132">
        <v>0</v>
      </c>
      <c r="T59" s="132">
        <v>2</v>
      </c>
      <c r="U59" s="132">
        <v>0</v>
      </c>
      <c r="V59" s="132">
        <v>22</v>
      </c>
      <c r="W59" s="132">
        <v>3</v>
      </c>
      <c r="X59" s="132">
        <v>0</v>
      </c>
      <c r="Y59" s="132">
        <v>0</v>
      </c>
      <c r="Z59" s="132">
        <v>0</v>
      </c>
      <c r="AA59" s="132">
        <v>0</v>
      </c>
      <c r="AB59" s="132">
        <v>0</v>
      </c>
      <c r="AC59" s="132">
        <v>0</v>
      </c>
      <c r="AD59" s="132">
        <v>4</v>
      </c>
      <c r="AE59" s="132">
        <v>9</v>
      </c>
      <c r="AF59" s="132">
        <v>0</v>
      </c>
      <c r="AG59" s="132">
        <v>0</v>
      </c>
      <c r="AH59" s="132">
        <v>0</v>
      </c>
      <c r="AI59" s="132">
        <v>26</v>
      </c>
      <c r="AJ59" s="132">
        <v>0</v>
      </c>
      <c r="AK59" s="132">
        <v>0</v>
      </c>
      <c r="AL59" s="132">
        <v>6</v>
      </c>
      <c r="AM59" s="132">
        <v>0</v>
      </c>
      <c r="AN59" s="182">
        <v>18</v>
      </c>
      <c r="AO59" s="132">
        <v>2</v>
      </c>
      <c r="AP59" s="132">
        <v>7</v>
      </c>
      <c r="AQ59" s="132">
        <v>0</v>
      </c>
      <c r="AR59" s="132">
        <v>0</v>
      </c>
      <c r="AS59" s="132">
        <v>0</v>
      </c>
      <c r="AT59" s="132">
        <v>4</v>
      </c>
      <c r="AU59" s="132">
        <v>0</v>
      </c>
      <c r="AV59" s="132">
        <v>0</v>
      </c>
      <c r="AW59" s="132">
        <v>0</v>
      </c>
      <c r="AX59" s="132">
        <v>4</v>
      </c>
      <c r="AY59" s="132">
        <v>5</v>
      </c>
      <c r="AZ59" s="132">
        <v>4</v>
      </c>
      <c r="BA59" s="132">
        <v>26</v>
      </c>
      <c r="BB59" s="132">
        <v>3</v>
      </c>
      <c r="BC59" s="132">
        <v>3</v>
      </c>
      <c r="BD59" s="132">
        <v>4</v>
      </c>
      <c r="BE59" s="132">
        <v>8</v>
      </c>
      <c r="BF59" s="132">
        <v>0</v>
      </c>
      <c r="BG59" s="132">
        <v>13</v>
      </c>
      <c r="BH59" s="132">
        <v>117</v>
      </c>
      <c r="BI59" s="132">
        <v>1</v>
      </c>
      <c r="BJ59" s="132">
        <v>0</v>
      </c>
      <c r="BK59" s="132">
        <v>5</v>
      </c>
      <c r="BL59" s="132">
        <v>1</v>
      </c>
      <c r="BM59" s="132">
        <v>0</v>
      </c>
      <c r="BN59" s="132">
        <v>0</v>
      </c>
      <c r="BO59" s="132">
        <v>0</v>
      </c>
      <c r="BP59" s="132">
        <v>3</v>
      </c>
      <c r="BQ59" s="132">
        <v>0</v>
      </c>
      <c r="BR59" s="132">
        <v>0</v>
      </c>
      <c r="BS59" s="132">
        <v>0</v>
      </c>
      <c r="BT59" s="132">
        <v>1</v>
      </c>
      <c r="BU59" s="132">
        <v>0</v>
      </c>
      <c r="BV59" s="132">
        <v>2</v>
      </c>
      <c r="BW59" s="182">
        <v>69</v>
      </c>
      <c r="BX59" s="182">
        <v>37</v>
      </c>
      <c r="BY59" s="182">
        <v>24</v>
      </c>
      <c r="BZ59" s="132">
        <v>0</v>
      </c>
      <c r="CA59" s="132">
        <v>0</v>
      </c>
      <c r="CB59" s="132">
        <v>0</v>
      </c>
      <c r="CC59" s="132">
        <v>1</v>
      </c>
      <c r="CD59" s="132">
        <v>0</v>
      </c>
      <c r="CE59" s="132">
        <v>0</v>
      </c>
      <c r="CF59" s="132">
        <v>24</v>
      </c>
      <c r="CG59" s="128">
        <f t="shared" si="0"/>
        <v>2</v>
      </c>
      <c r="CH59" s="128">
        <f t="shared" si="1"/>
        <v>24</v>
      </c>
      <c r="CI59" s="128">
        <f t="shared" si="2"/>
        <v>148</v>
      </c>
      <c r="CJ59" s="109">
        <v>533</v>
      </c>
      <c r="CK59" s="109">
        <v>28660</v>
      </c>
      <c r="CL59" s="135">
        <f t="shared" si="3"/>
        <v>1.85973482205164E-2</v>
      </c>
    </row>
    <row r="60" spans="1:90">
      <c r="A60" s="166" t="s">
        <v>2236</v>
      </c>
      <c r="B60" s="132">
        <v>0</v>
      </c>
      <c r="C60" s="132">
        <v>3</v>
      </c>
      <c r="D60" s="132">
        <v>0</v>
      </c>
      <c r="E60" s="132">
        <v>1</v>
      </c>
      <c r="F60" s="132">
        <v>2</v>
      </c>
      <c r="G60" s="132">
        <v>7</v>
      </c>
      <c r="H60" s="132">
        <v>0</v>
      </c>
      <c r="I60" s="132">
        <v>0</v>
      </c>
      <c r="J60" s="132">
        <v>0</v>
      </c>
      <c r="K60" s="132">
        <v>11</v>
      </c>
      <c r="L60" s="132">
        <v>1</v>
      </c>
      <c r="M60" s="132">
        <v>2</v>
      </c>
      <c r="N60" s="132">
        <v>0</v>
      </c>
      <c r="O60" s="132">
        <v>70</v>
      </c>
      <c r="P60" s="132">
        <v>6</v>
      </c>
      <c r="Q60" s="132">
        <v>1</v>
      </c>
      <c r="R60" s="132">
        <v>2</v>
      </c>
      <c r="S60" s="132">
        <v>0</v>
      </c>
      <c r="T60" s="132">
        <v>0</v>
      </c>
      <c r="U60" s="132">
        <v>0</v>
      </c>
      <c r="V60" s="132">
        <v>84</v>
      </c>
      <c r="W60" s="132">
        <v>18</v>
      </c>
      <c r="X60" s="132">
        <v>5</v>
      </c>
      <c r="Y60" s="132">
        <v>11</v>
      </c>
      <c r="Z60" s="132">
        <v>0</v>
      </c>
      <c r="AA60" s="132">
        <v>32</v>
      </c>
      <c r="AB60" s="132">
        <v>0</v>
      </c>
      <c r="AC60" s="132">
        <v>0</v>
      </c>
      <c r="AD60" s="132">
        <v>0</v>
      </c>
      <c r="AE60" s="132">
        <v>0</v>
      </c>
      <c r="AF60" s="132">
        <v>0</v>
      </c>
      <c r="AG60" s="132">
        <v>0</v>
      </c>
      <c r="AH60" s="132">
        <v>2</v>
      </c>
      <c r="AI60" s="132">
        <v>39</v>
      </c>
      <c r="AJ60" s="132">
        <v>4</v>
      </c>
      <c r="AK60" s="132">
        <v>0</v>
      </c>
      <c r="AL60" s="132">
        <v>173</v>
      </c>
      <c r="AM60" s="132">
        <v>0</v>
      </c>
      <c r="AN60" s="182">
        <v>38</v>
      </c>
      <c r="AO60" s="132">
        <v>7</v>
      </c>
      <c r="AP60" s="132">
        <v>25</v>
      </c>
      <c r="AQ60" s="132">
        <v>9</v>
      </c>
      <c r="AR60" s="132">
        <v>0</v>
      </c>
      <c r="AS60" s="132">
        <v>0</v>
      </c>
      <c r="AT60" s="132">
        <v>4</v>
      </c>
      <c r="AU60" s="132">
        <v>2</v>
      </c>
      <c r="AV60" s="132">
        <v>4</v>
      </c>
      <c r="AW60" s="132">
        <v>30</v>
      </c>
      <c r="AX60" s="132">
        <v>2</v>
      </c>
      <c r="AY60" s="132">
        <v>0</v>
      </c>
      <c r="AZ60" s="132">
        <v>0</v>
      </c>
      <c r="BA60" s="132">
        <v>0</v>
      </c>
      <c r="BB60" s="132">
        <v>7</v>
      </c>
      <c r="BC60" s="132">
        <v>21</v>
      </c>
      <c r="BD60" s="132">
        <v>7</v>
      </c>
      <c r="BE60" s="132">
        <v>29</v>
      </c>
      <c r="BF60" s="132">
        <v>0</v>
      </c>
      <c r="BG60" s="132">
        <v>61</v>
      </c>
      <c r="BH60" s="132">
        <v>0</v>
      </c>
      <c r="BI60" s="132">
        <v>289</v>
      </c>
      <c r="BJ60" s="132">
        <v>0</v>
      </c>
      <c r="BK60" s="132">
        <v>0</v>
      </c>
      <c r="BL60" s="132">
        <v>0</v>
      </c>
      <c r="BM60" s="132">
        <v>1</v>
      </c>
      <c r="BN60" s="132">
        <v>0</v>
      </c>
      <c r="BO60" s="132">
        <v>0</v>
      </c>
      <c r="BP60" s="132">
        <v>2</v>
      </c>
      <c r="BQ60" s="132">
        <v>0</v>
      </c>
      <c r="BR60" s="132">
        <v>4</v>
      </c>
      <c r="BS60" s="132">
        <v>1</v>
      </c>
      <c r="BT60" s="132">
        <v>9</v>
      </c>
      <c r="BU60" s="132">
        <v>2</v>
      </c>
      <c r="BV60" s="132">
        <v>9</v>
      </c>
      <c r="BW60" s="182">
        <v>101</v>
      </c>
      <c r="BX60" s="182">
        <v>139</v>
      </c>
      <c r="BY60" s="182">
        <v>104</v>
      </c>
      <c r="BZ60" s="132">
        <v>0</v>
      </c>
      <c r="CA60" s="132">
        <v>9</v>
      </c>
      <c r="CB60" s="132">
        <v>0</v>
      </c>
      <c r="CC60" s="132">
        <v>0</v>
      </c>
      <c r="CD60" s="132">
        <v>0</v>
      </c>
      <c r="CE60" s="132">
        <v>4</v>
      </c>
      <c r="CF60" s="132">
        <v>69</v>
      </c>
      <c r="CG60" s="128">
        <f t="shared" si="0"/>
        <v>6</v>
      </c>
      <c r="CH60" s="128">
        <f t="shared" si="1"/>
        <v>69</v>
      </c>
      <c r="CI60" s="128">
        <f t="shared" si="2"/>
        <v>382</v>
      </c>
      <c r="CJ60" s="109">
        <v>1463</v>
      </c>
      <c r="CK60" s="109">
        <v>72855</v>
      </c>
      <c r="CL60" s="135">
        <f t="shared" si="3"/>
        <v>2.0080982774003157E-2</v>
      </c>
    </row>
    <row r="61" spans="1:90">
      <c r="A61" s="166" t="s">
        <v>2237</v>
      </c>
      <c r="B61" s="132">
        <v>0</v>
      </c>
      <c r="C61" s="132">
        <v>2</v>
      </c>
      <c r="D61" s="132">
        <v>0</v>
      </c>
      <c r="E61" s="132">
        <v>0</v>
      </c>
      <c r="F61" s="132">
        <v>0</v>
      </c>
      <c r="G61" s="132">
        <v>0</v>
      </c>
      <c r="H61" s="132">
        <v>0</v>
      </c>
      <c r="I61" s="132">
        <v>0</v>
      </c>
      <c r="J61" s="132">
        <v>0</v>
      </c>
      <c r="K61" s="132">
        <v>0</v>
      </c>
      <c r="L61" s="132">
        <v>1</v>
      </c>
      <c r="M61" s="132">
        <v>6</v>
      </c>
      <c r="N61" s="132">
        <v>8</v>
      </c>
      <c r="O61" s="132">
        <v>4</v>
      </c>
      <c r="P61" s="132">
        <v>1</v>
      </c>
      <c r="Q61" s="132">
        <v>0</v>
      </c>
      <c r="R61" s="132">
        <v>0</v>
      </c>
      <c r="S61" s="132">
        <v>1</v>
      </c>
      <c r="T61" s="132">
        <v>1</v>
      </c>
      <c r="U61" s="132">
        <v>0</v>
      </c>
      <c r="V61" s="132">
        <v>2</v>
      </c>
      <c r="W61" s="132">
        <v>50</v>
      </c>
      <c r="X61" s="132">
        <v>2</v>
      </c>
      <c r="Y61" s="132">
        <v>3</v>
      </c>
      <c r="Z61" s="132">
        <v>0</v>
      </c>
      <c r="AA61" s="132">
        <v>0</v>
      </c>
      <c r="AB61" s="132">
        <v>0</v>
      </c>
      <c r="AC61" s="132">
        <v>0</v>
      </c>
      <c r="AD61" s="132">
        <v>0</v>
      </c>
      <c r="AE61" s="132">
        <v>0</v>
      </c>
      <c r="AF61" s="132">
        <v>0</v>
      </c>
      <c r="AG61" s="132">
        <v>0</v>
      </c>
      <c r="AH61" s="132">
        <v>0</v>
      </c>
      <c r="AI61" s="132">
        <v>1</v>
      </c>
      <c r="AJ61" s="132">
        <v>54</v>
      </c>
      <c r="AK61" s="132">
        <v>3</v>
      </c>
      <c r="AL61" s="132">
        <v>3</v>
      </c>
      <c r="AM61" s="132">
        <v>1</v>
      </c>
      <c r="AN61" s="182">
        <v>2</v>
      </c>
      <c r="AO61" s="132">
        <v>0</v>
      </c>
      <c r="AP61" s="132">
        <v>3</v>
      </c>
      <c r="AQ61" s="132">
        <v>17</v>
      </c>
      <c r="AR61" s="132">
        <v>19</v>
      </c>
      <c r="AS61" s="132">
        <v>0</v>
      </c>
      <c r="AT61" s="132">
        <v>12</v>
      </c>
      <c r="AU61" s="132">
        <v>52</v>
      </c>
      <c r="AV61" s="132">
        <v>0</v>
      </c>
      <c r="AW61" s="132">
        <v>1</v>
      </c>
      <c r="AX61" s="132">
        <v>0</v>
      </c>
      <c r="AY61" s="132">
        <v>0</v>
      </c>
      <c r="AZ61" s="132">
        <v>0</v>
      </c>
      <c r="BA61" s="132">
        <v>0</v>
      </c>
      <c r="BB61" s="132">
        <v>1</v>
      </c>
      <c r="BC61" s="132">
        <v>0</v>
      </c>
      <c r="BD61" s="132">
        <v>0</v>
      </c>
      <c r="BE61" s="132">
        <v>2</v>
      </c>
      <c r="BF61" s="132">
        <v>0</v>
      </c>
      <c r="BG61" s="132">
        <v>5</v>
      </c>
      <c r="BH61" s="132">
        <v>0</v>
      </c>
      <c r="BI61" s="132">
        <v>1</v>
      </c>
      <c r="BJ61" s="132">
        <v>75</v>
      </c>
      <c r="BK61" s="132">
        <v>0</v>
      </c>
      <c r="BL61" s="132">
        <v>7</v>
      </c>
      <c r="BM61" s="132">
        <v>0</v>
      </c>
      <c r="BN61" s="132">
        <v>0</v>
      </c>
      <c r="BO61" s="132">
        <v>0</v>
      </c>
      <c r="BP61" s="132">
        <v>0</v>
      </c>
      <c r="BQ61" s="132">
        <v>1</v>
      </c>
      <c r="BR61" s="132">
        <v>0</v>
      </c>
      <c r="BS61" s="132">
        <v>0</v>
      </c>
      <c r="BT61" s="132">
        <v>0</v>
      </c>
      <c r="BU61" s="132">
        <v>27</v>
      </c>
      <c r="BV61" s="132">
        <v>35</v>
      </c>
      <c r="BW61" s="182">
        <v>25</v>
      </c>
      <c r="BX61" s="182">
        <v>10</v>
      </c>
      <c r="BY61" s="182">
        <v>10</v>
      </c>
      <c r="BZ61" s="132">
        <v>0</v>
      </c>
      <c r="CA61" s="132">
        <v>0</v>
      </c>
      <c r="CB61" s="132">
        <v>0</v>
      </c>
      <c r="CC61" s="132">
        <v>0</v>
      </c>
      <c r="CD61" s="132">
        <v>0</v>
      </c>
      <c r="CE61" s="132">
        <v>0</v>
      </c>
      <c r="CF61" s="132">
        <v>65</v>
      </c>
      <c r="CG61" s="128">
        <f t="shared" si="0"/>
        <v>1</v>
      </c>
      <c r="CH61" s="128">
        <f t="shared" si="1"/>
        <v>68</v>
      </c>
      <c r="CI61" s="128">
        <f t="shared" si="2"/>
        <v>47</v>
      </c>
      <c r="CJ61" s="109">
        <v>513</v>
      </c>
      <c r="CK61" s="109">
        <v>9265</v>
      </c>
      <c r="CL61" s="135">
        <f t="shared" si="3"/>
        <v>5.5369670804101455E-2</v>
      </c>
    </row>
    <row r="62" spans="1:90">
      <c r="A62" s="166" t="s">
        <v>2238</v>
      </c>
      <c r="B62" s="132">
        <v>0</v>
      </c>
      <c r="C62" s="132">
        <v>0</v>
      </c>
      <c r="D62" s="132">
        <v>0</v>
      </c>
      <c r="E62" s="132">
        <v>0</v>
      </c>
      <c r="F62" s="132">
        <v>113</v>
      </c>
      <c r="G62" s="132">
        <v>1</v>
      </c>
      <c r="H62" s="132">
        <v>0</v>
      </c>
      <c r="I62" s="132">
        <v>0</v>
      </c>
      <c r="J62" s="132">
        <v>0</v>
      </c>
      <c r="K62" s="132">
        <v>30</v>
      </c>
      <c r="L62" s="132">
        <v>3</v>
      </c>
      <c r="M62" s="132">
        <v>1</v>
      </c>
      <c r="N62" s="132">
        <v>0</v>
      </c>
      <c r="O62" s="132">
        <v>73</v>
      </c>
      <c r="P62" s="132">
        <v>13</v>
      </c>
      <c r="Q62" s="132">
        <v>14</v>
      </c>
      <c r="R62" s="132">
        <v>27</v>
      </c>
      <c r="S62" s="132">
        <v>0</v>
      </c>
      <c r="T62" s="132">
        <v>0</v>
      </c>
      <c r="U62" s="132">
        <v>6</v>
      </c>
      <c r="V62" s="132">
        <v>102</v>
      </c>
      <c r="W62" s="132">
        <v>9</v>
      </c>
      <c r="X62" s="132">
        <v>1</v>
      </c>
      <c r="Y62" s="132">
        <v>1</v>
      </c>
      <c r="Z62" s="132">
        <v>0</v>
      </c>
      <c r="AA62" s="132">
        <v>4</v>
      </c>
      <c r="AB62" s="132">
        <v>0</v>
      </c>
      <c r="AC62" s="132">
        <v>0</v>
      </c>
      <c r="AD62" s="132">
        <v>8</v>
      </c>
      <c r="AE62" s="132">
        <v>6</v>
      </c>
      <c r="AF62" s="132">
        <v>7</v>
      </c>
      <c r="AG62" s="132">
        <v>0</v>
      </c>
      <c r="AH62" s="132">
        <v>1</v>
      </c>
      <c r="AI62" s="132">
        <v>110</v>
      </c>
      <c r="AJ62" s="132">
        <v>2</v>
      </c>
      <c r="AK62" s="132">
        <v>5</v>
      </c>
      <c r="AL62" s="132">
        <v>22</v>
      </c>
      <c r="AM62" s="132">
        <v>6</v>
      </c>
      <c r="AN62" s="182">
        <v>44</v>
      </c>
      <c r="AO62" s="132">
        <v>0</v>
      </c>
      <c r="AP62" s="132">
        <v>47</v>
      </c>
      <c r="AQ62" s="132">
        <v>4</v>
      </c>
      <c r="AR62" s="132">
        <v>0</v>
      </c>
      <c r="AS62" s="132">
        <v>0</v>
      </c>
      <c r="AT62" s="132">
        <v>12</v>
      </c>
      <c r="AU62" s="132">
        <v>1</v>
      </c>
      <c r="AV62" s="132">
        <v>0</v>
      </c>
      <c r="AW62" s="132">
        <v>9</v>
      </c>
      <c r="AX62" s="132">
        <v>8</v>
      </c>
      <c r="AY62" s="132">
        <v>0</v>
      </c>
      <c r="AZ62" s="132">
        <v>3</v>
      </c>
      <c r="BA62" s="132">
        <v>0</v>
      </c>
      <c r="BB62" s="132">
        <v>6</v>
      </c>
      <c r="BC62" s="132">
        <v>14</v>
      </c>
      <c r="BD62" s="132">
        <v>11</v>
      </c>
      <c r="BE62" s="132">
        <v>16</v>
      </c>
      <c r="BF62" s="132">
        <v>0</v>
      </c>
      <c r="BG62" s="132">
        <v>57</v>
      </c>
      <c r="BH62" s="132">
        <v>5</v>
      </c>
      <c r="BI62" s="132">
        <v>9</v>
      </c>
      <c r="BJ62" s="132">
        <v>0</v>
      </c>
      <c r="BK62" s="132">
        <v>252</v>
      </c>
      <c r="BL62" s="132">
        <v>12</v>
      </c>
      <c r="BM62" s="132">
        <v>3</v>
      </c>
      <c r="BN62" s="132">
        <v>0</v>
      </c>
      <c r="BO62" s="132">
        <v>0</v>
      </c>
      <c r="BP62" s="132">
        <v>3</v>
      </c>
      <c r="BQ62" s="132">
        <v>0</v>
      </c>
      <c r="BR62" s="132">
        <v>4</v>
      </c>
      <c r="BS62" s="132">
        <v>0</v>
      </c>
      <c r="BT62" s="132">
        <v>3</v>
      </c>
      <c r="BU62" s="132">
        <v>5</v>
      </c>
      <c r="BV62" s="132">
        <v>0</v>
      </c>
      <c r="BW62" s="182">
        <v>162</v>
      </c>
      <c r="BX62" s="182">
        <v>67</v>
      </c>
      <c r="BY62" s="182">
        <v>102</v>
      </c>
      <c r="BZ62" s="132">
        <v>0</v>
      </c>
      <c r="CA62" s="132">
        <v>0</v>
      </c>
      <c r="CB62" s="132">
        <v>0</v>
      </c>
      <c r="CC62" s="132">
        <v>0</v>
      </c>
      <c r="CD62" s="132">
        <v>0</v>
      </c>
      <c r="CE62" s="132">
        <v>0</v>
      </c>
      <c r="CF62" s="132">
        <v>57</v>
      </c>
      <c r="CG62" s="128">
        <f t="shared" si="0"/>
        <v>13</v>
      </c>
      <c r="CH62" s="128">
        <f t="shared" si="1"/>
        <v>62</v>
      </c>
      <c r="CI62" s="128">
        <f t="shared" si="2"/>
        <v>375</v>
      </c>
      <c r="CJ62" s="109">
        <v>1481</v>
      </c>
      <c r="CK62" s="109">
        <v>73959</v>
      </c>
      <c r="CL62" s="135">
        <f t="shared" si="3"/>
        <v>2.0024608228883571E-2</v>
      </c>
    </row>
    <row r="63" spans="1:90">
      <c r="A63" s="166" t="s">
        <v>2239</v>
      </c>
      <c r="B63" s="132">
        <v>2</v>
      </c>
      <c r="C63" s="132">
        <v>23</v>
      </c>
      <c r="D63" s="132">
        <v>34</v>
      </c>
      <c r="E63" s="132">
        <v>3</v>
      </c>
      <c r="F63" s="132">
        <v>4</v>
      </c>
      <c r="G63" s="132">
        <v>6</v>
      </c>
      <c r="H63" s="132">
        <v>0</v>
      </c>
      <c r="I63" s="132">
        <v>3</v>
      </c>
      <c r="J63" s="132">
        <v>0</v>
      </c>
      <c r="K63" s="132">
        <v>4</v>
      </c>
      <c r="L63" s="132">
        <v>6</v>
      </c>
      <c r="M63" s="132">
        <v>15</v>
      </c>
      <c r="N63" s="132">
        <v>53</v>
      </c>
      <c r="O63" s="132">
        <v>23</v>
      </c>
      <c r="P63" s="132">
        <v>17</v>
      </c>
      <c r="Q63" s="132">
        <v>0</v>
      </c>
      <c r="R63" s="132">
        <v>1</v>
      </c>
      <c r="S63" s="132">
        <v>4</v>
      </c>
      <c r="T63" s="132">
        <v>9</v>
      </c>
      <c r="U63" s="132">
        <v>0</v>
      </c>
      <c r="V63" s="132">
        <v>27</v>
      </c>
      <c r="W63" s="132">
        <v>46</v>
      </c>
      <c r="X63" s="132">
        <v>84</v>
      </c>
      <c r="Y63" s="132">
        <v>421</v>
      </c>
      <c r="Z63" s="132">
        <v>68</v>
      </c>
      <c r="AA63" s="132">
        <v>0</v>
      </c>
      <c r="AB63" s="132">
        <v>0</v>
      </c>
      <c r="AC63" s="132">
        <v>3</v>
      </c>
      <c r="AD63" s="132">
        <v>1</v>
      </c>
      <c r="AE63" s="132">
        <v>62</v>
      </c>
      <c r="AF63" s="132">
        <v>1</v>
      </c>
      <c r="AG63" s="132">
        <v>0</v>
      </c>
      <c r="AH63" s="132">
        <v>10</v>
      </c>
      <c r="AI63" s="132">
        <v>20</v>
      </c>
      <c r="AJ63" s="132">
        <v>38</v>
      </c>
      <c r="AK63" s="132">
        <v>36</v>
      </c>
      <c r="AL63" s="132">
        <v>15</v>
      </c>
      <c r="AM63" s="132">
        <v>91</v>
      </c>
      <c r="AN63" s="182">
        <v>37</v>
      </c>
      <c r="AO63" s="132">
        <v>0</v>
      </c>
      <c r="AP63" s="132">
        <v>0</v>
      </c>
      <c r="AQ63" s="132">
        <v>9</v>
      </c>
      <c r="AR63" s="132">
        <v>14</v>
      </c>
      <c r="AS63" s="132">
        <v>0</v>
      </c>
      <c r="AT63" s="132">
        <v>41</v>
      </c>
      <c r="AU63" s="132">
        <v>19</v>
      </c>
      <c r="AV63" s="132">
        <v>229</v>
      </c>
      <c r="AW63" s="132">
        <v>1</v>
      </c>
      <c r="AX63" s="132">
        <v>11</v>
      </c>
      <c r="AY63" s="132">
        <v>7</v>
      </c>
      <c r="AZ63" s="132">
        <v>3</v>
      </c>
      <c r="BA63" s="132">
        <v>7</v>
      </c>
      <c r="BB63" s="132">
        <v>2</v>
      </c>
      <c r="BC63" s="132">
        <v>7</v>
      </c>
      <c r="BD63" s="132">
        <v>10</v>
      </c>
      <c r="BE63" s="132">
        <v>31</v>
      </c>
      <c r="BF63" s="132">
        <v>0</v>
      </c>
      <c r="BG63" s="132">
        <v>13</v>
      </c>
      <c r="BH63" s="132">
        <v>0</v>
      </c>
      <c r="BI63" s="132">
        <v>2</v>
      </c>
      <c r="BJ63" s="132">
        <v>1</v>
      </c>
      <c r="BK63" s="132">
        <v>0</v>
      </c>
      <c r="BL63" s="132">
        <v>1227</v>
      </c>
      <c r="BM63" s="132">
        <v>0</v>
      </c>
      <c r="BN63" s="132">
        <v>493</v>
      </c>
      <c r="BO63" s="132">
        <v>4</v>
      </c>
      <c r="BP63" s="132">
        <v>15</v>
      </c>
      <c r="BQ63" s="132">
        <v>25</v>
      </c>
      <c r="BR63" s="132">
        <v>6</v>
      </c>
      <c r="BS63" s="132">
        <v>1</v>
      </c>
      <c r="BT63" s="132">
        <v>0</v>
      </c>
      <c r="BU63" s="132">
        <v>13</v>
      </c>
      <c r="BV63" s="132">
        <v>116</v>
      </c>
      <c r="BW63" s="182">
        <v>63</v>
      </c>
      <c r="BX63" s="182">
        <v>19</v>
      </c>
      <c r="BY63" s="182">
        <v>62</v>
      </c>
      <c r="BZ63" s="132">
        <v>0</v>
      </c>
      <c r="CA63" s="132">
        <v>2</v>
      </c>
      <c r="CB63" s="132">
        <v>0</v>
      </c>
      <c r="CC63" s="132">
        <v>602</v>
      </c>
      <c r="CD63" s="132">
        <v>0</v>
      </c>
      <c r="CE63" s="132">
        <v>21</v>
      </c>
      <c r="CF63" s="132">
        <v>299</v>
      </c>
      <c r="CG63" s="128">
        <f t="shared" si="0"/>
        <v>17</v>
      </c>
      <c r="CH63" s="128">
        <f t="shared" si="1"/>
        <v>335</v>
      </c>
      <c r="CI63" s="128">
        <f t="shared" si="2"/>
        <v>181</v>
      </c>
      <c r="CJ63" s="109">
        <v>4542</v>
      </c>
      <c r="CK63" s="109">
        <v>135612</v>
      </c>
      <c r="CL63" s="135">
        <f t="shared" si="3"/>
        <v>3.3492611273338642E-2</v>
      </c>
    </row>
    <row r="64" spans="1:90">
      <c r="A64" s="166" t="s">
        <v>2240</v>
      </c>
      <c r="B64" s="132">
        <v>0</v>
      </c>
      <c r="C64" s="132">
        <v>18</v>
      </c>
      <c r="D64" s="132">
        <v>11</v>
      </c>
      <c r="E64" s="132">
        <v>0</v>
      </c>
      <c r="F64" s="132">
        <v>9</v>
      </c>
      <c r="G64" s="132">
        <v>0</v>
      </c>
      <c r="H64" s="132">
        <v>0</v>
      </c>
      <c r="I64" s="132">
        <v>2</v>
      </c>
      <c r="J64" s="132">
        <v>0</v>
      </c>
      <c r="K64" s="132">
        <v>4</v>
      </c>
      <c r="L64" s="132">
        <v>0</v>
      </c>
      <c r="M64" s="132">
        <v>23</v>
      </c>
      <c r="N64" s="132">
        <v>1</v>
      </c>
      <c r="O64" s="132">
        <v>23</v>
      </c>
      <c r="P64" s="132">
        <v>1</v>
      </c>
      <c r="Q64" s="132">
        <v>3</v>
      </c>
      <c r="R64" s="132">
        <v>0</v>
      </c>
      <c r="S64" s="132">
        <v>1</v>
      </c>
      <c r="T64" s="132">
        <v>0</v>
      </c>
      <c r="U64" s="132">
        <v>0</v>
      </c>
      <c r="V64" s="132">
        <v>65</v>
      </c>
      <c r="W64" s="132">
        <v>89</v>
      </c>
      <c r="X64" s="132">
        <v>7</v>
      </c>
      <c r="Y64" s="132">
        <v>17</v>
      </c>
      <c r="Z64" s="132">
        <v>13</v>
      </c>
      <c r="AA64" s="132">
        <v>9</v>
      </c>
      <c r="AB64" s="132">
        <v>0</v>
      </c>
      <c r="AC64" s="132">
        <v>0</v>
      </c>
      <c r="AD64" s="132">
        <v>2</v>
      </c>
      <c r="AE64" s="132">
        <v>6</v>
      </c>
      <c r="AF64" s="132">
        <v>0</v>
      </c>
      <c r="AG64" s="132">
        <v>0</v>
      </c>
      <c r="AH64" s="132">
        <v>0</v>
      </c>
      <c r="AI64" s="132">
        <v>9</v>
      </c>
      <c r="AJ64" s="132">
        <v>9</v>
      </c>
      <c r="AK64" s="132">
        <v>5</v>
      </c>
      <c r="AL64" s="132">
        <v>101</v>
      </c>
      <c r="AM64" s="132">
        <v>0</v>
      </c>
      <c r="AN64" s="182">
        <v>19</v>
      </c>
      <c r="AO64" s="132">
        <v>0</v>
      </c>
      <c r="AP64" s="132">
        <v>4</v>
      </c>
      <c r="AQ64" s="132">
        <v>0</v>
      </c>
      <c r="AR64" s="132">
        <v>5</v>
      </c>
      <c r="AS64" s="132">
        <v>0</v>
      </c>
      <c r="AT64" s="132">
        <v>10</v>
      </c>
      <c r="AU64" s="132">
        <v>4</v>
      </c>
      <c r="AV64" s="132">
        <v>1</v>
      </c>
      <c r="AW64" s="132">
        <v>1</v>
      </c>
      <c r="AX64" s="132">
        <v>1</v>
      </c>
      <c r="AY64" s="132">
        <v>0</v>
      </c>
      <c r="AZ64" s="132">
        <v>0</v>
      </c>
      <c r="BA64" s="132">
        <v>0</v>
      </c>
      <c r="BB64" s="132">
        <v>2</v>
      </c>
      <c r="BC64" s="132">
        <v>12</v>
      </c>
      <c r="BD64" s="132">
        <v>0</v>
      </c>
      <c r="BE64" s="132">
        <v>15</v>
      </c>
      <c r="BF64" s="132">
        <v>0</v>
      </c>
      <c r="BG64" s="132">
        <v>15</v>
      </c>
      <c r="BH64" s="132">
        <v>2</v>
      </c>
      <c r="BI64" s="132">
        <v>3</v>
      </c>
      <c r="BJ64" s="132">
        <v>0</v>
      </c>
      <c r="BK64" s="132">
        <v>0</v>
      </c>
      <c r="BL64" s="132">
        <v>1</v>
      </c>
      <c r="BM64" s="132">
        <v>198</v>
      </c>
      <c r="BN64" s="132">
        <v>0</v>
      </c>
      <c r="BO64" s="132">
        <v>0</v>
      </c>
      <c r="BP64" s="132">
        <v>22</v>
      </c>
      <c r="BQ64" s="132">
        <v>11</v>
      </c>
      <c r="BR64" s="132">
        <v>0</v>
      </c>
      <c r="BS64" s="132">
        <v>0</v>
      </c>
      <c r="BT64" s="132">
        <v>6</v>
      </c>
      <c r="BU64" s="132">
        <v>1</v>
      </c>
      <c r="BV64" s="132">
        <v>0</v>
      </c>
      <c r="BW64" s="182">
        <v>63</v>
      </c>
      <c r="BX64" s="182">
        <v>57</v>
      </c>
      <c r="BY64" s="182">
        <v>66</v>
      </c>
      <c r="BZ64" s="132">
        <v>0</v>
      </c>
      <c r="CA64" s="132">
        <v>0</v>
      </c>
      <c r="CB64" s="132">
        <v>0</v>
      </c>
      <c r="CC64" s="132">
        <v>0</v>
      </c>
      <c r="CD64" s="132">
        <v>0</v>
      </c>
      <c r="CE64" s="132">
        <v>3</v>
      </c>
      <c r="CF64" s="132">
        <v>31</v>
      </c>
      <c r="CG64" s="128">
        <f t="shared" si="0"/>
        <v>1</v>
      </c>
      <c r="CH64" s="128">
        <f t="shared" si="1"/>
        <v>36</v>
      </c>
      <c r="CI64" s="128">
        <f t="shared" si="2"/>
        <v>205</v>
      </c>
      <c r="CJ64" s="109">
        <v>981</v>
      </c>
      <c r="CK64" s="109">
        <v>38644</v>
      </c>
      <c r="CL64" s="135">
        <f t="shared" si="3"/>
        <v>2.5385570851878689E-2</v>
      </c>
    </row>
    <row r="65" spans="1:90">
      <c r="A65" s="166" t="s">
        <v>2241</v>
      </c>
      <c r="B65" s="132">
        <v>0</v>
      </c>
      <c r="C65" s="132">
        <v>0</v>
      </c>
      <c r="D65" s="132">
        <v>12</v>
      </c>
      <c r="E65" s="132">
        <v>0</v>
      </c>
      <c r="F65" s="132">
        <v>5</v>
      </c>
      <c r="G65" s="132">
        <v>2</v>
      </c>
      <c r="H65" s="132">
        <v>0</v>
      </c>
      <c r="I65" s="132">
        <v>0</v>
      </c>
      <c r="J65" s="132">
        <v>0</v>
      </c>
      <c r="K65" s="132">
        <v>0</v>
      </c>
      <c r="L65" s="132">
        <v>0</v>
      </c>
      <c r="M65" s="132">
        <v>1</v>
      </c>
      <c r="N65" s="132">
        <v>7</v>
      </c>
      <c r="O65" s="132">
        <v>0</v>
      </c>
      <c r="P65" s="132">
        <v>0</v>
      </c>
      <c r="Q65" s="132">
        <v>0</v>
      </c>
      <c r="R65" s="132">
        <v>0</v>
      </c>
      <c r="S65" s="132">
        <v>0</v>
      </c>
      <c r="T65" s="132">
        <v>0</v>
      </c>
      <c r="U65" s="132">
        <v>0</v>
      </c>
      <c r="V65" s="132">
        <v>4</v>
      </c>
      <c r="W65" s="132">
        <v>5</v>
      </c>
      <c r="X65" s="132">
        <v>12</v>
      </c>
      <c r="Y65" s="132">
        <v>55</v>
      </c>
      <c r="Z65" s="132">
        <v>2</v>
      </c>
      <c r="AA65" s="132">
        <v>0</v>
      </c>
      <c r="AB65" s="132">
        <v>0</v>
      </c>
      <c r="AC65" s="132">
        <v>0</v>
      </c>
      <c r="AD65" s="132">
        <v>4</v>
      </c>
      <c r="AE65" s="132">
        <v>14</v>
      </c>
      <c r="AF65" s="132">
        <v>0</v>
      </c>
      <c r="AG65" s="132">
        <v>0</v>
      </c>
      <c r="AH65" s="132">
        <v>2</v>
      </c>
      <c r="AI65" s="132">
        <v>2</v>
      </c>
      <c r="AJ65" s="132">
        <v>3</v>
      </c>
      <c r="AK65" s="132">
        <v>12</v>
      </c>
      <c r="AL65" s="132">
        <v>3</v>
      </c>
      <c r="AM65" s="132">
        <v>179</v>
      </c>
      <c r="AN65" s="182">
        <v>3</v>
      </c>
      <c r="AO65" s="132">
        <v>0</v>
      </c>
      <c r="AP65" s="132">
        <v>2</v>
      </c>
      <c r="AQ65" s="132">
        <v>1</v>
      </c>
      <c r="AR65" s="132">
        <v>1</v>
      </c>
      <c r="AS65" s="132">
        <v>0</v>
      </c>
      <c r="AT65" s="132">
        <v>6</v>
      </c>
      <c r="AU65" s="132">
        <v>3</v>
      </c>
      <c r="AV65" s="132">
        <v>75</v>
      </c>
      <c r="AW65" s="132">
        <v>0</v>
      </c>
      <c r="AX65" s="132">
        <v>1</v>
      </c>
      <c r="AY65" s="132">
        <v>0</v>
      </c>
      <c r="AZ65" s="132">
        <v>0</v>
      </c>
      <c r="BA65" s="132">
        <v>0</v>
      </c>
      <c r="BB65" s="132">
        <v>8</v>
      </c>
      <c r="BC65" s="132">
        <v>4</v>
      </c>
      <c r="BD65" s="132">
        <v>9</v>
      </c>
      <c r="BE65" s="132">
        <v>4</v>
      </c>
      <c r="BF65" s="132">
        <v>0</v>
      </c>
      <c r="BG65" s="132">
        <v>3</v>
      </c>
      <c r="BH65" s="132">
        <v>0</v>
      </c>
      <c r="BI65" s="132">
        <v>4</v>
      </c>
      <c r="BJ65" s="132">
        <v>0</v>
      </c>
      <c r="BK65" s="132">
        <v>0</v>
      </c>
      <c r="BL65" s="132">
        <v>205</v>
      </c>
      <c r="BM65" s="132">
        <v>0</v>
      </c>
      <c r="BN65" s="132">
        <v>304</v>
      </c>
      <c r="BO65" s="132">
        <v>0</v>
      </c>
      <c r="BP65" s="132">
        <v>0</v>
      </c>
      <c r="BQ65" s="132">
        <v>0</v>
      </c>
      <c r="BR65" s="132">
        <v>1</v>
      </c>
      <c r="BS65" s="132">
        <v>0</v>
      </c>
      <c r="BT65" s="132">
        <v>0</v>
      </c>
      <c r="BU65" s="132">
        <v>0</v>
      </c>
      <c r="BV65" s="132">
        <v>21</v>
      </c>
      <c r="BW65" s="182">
        <v>0</v>
      </c>
      <c r="BX65" s="182">
        <v>4</v>
      </c>
      <c r="BY65" s="182">
        <v>12</v>
      </c>
      <c r="BZ65" s="132">
        <v>0</v>
      </c>
      <c r="CA65" s="132">
        <v>0</v>
      </c>
      <c r="CB65" s="132">
        <v>0</v>
      </c>
      <c r="CC65" s="132">
        <v>18</v>
      </c>
      <c r="CD65" s="132">
        <v>0</v>
      </c>
      <c r="CE65" s="132">
        <v>5</v>
      </c>
      <c r="CF65" s="132">
        <v>45</v>
      </c>
      <c r="CG65" s="128">
        <f t="shared" ref="CG65:CG86" si="4">J65 + P65</f>
        <v>0</v>
      </c>
      <c r="CH65" s="128">
        <f t="shared" ref="CH65:CH86" si="5">AK65 + CF65</f>
        <v>57</v>
      </c>
      <c r="CI65" s="128">
        <f t="shared" ref="CI65:CI86" si="6">AN65 + BW65 + BX65 + BY65</f>
        <v>19</v>
      </c>
      <c r="CJ65" s="109">
        <v>1063</v>
      </c>
      <c r="CK65" s="109">
        <v>74922</v>
      </c>
      <c r="CL65" s="135">
        <f t="shared" si="3"/>
        <v>1.4188088945837004E-2</v>
      </c>
    </row>
    <row r="66" spans="1:90">
      <c r="A66" s="166" t="s">
        <v>2242</v>
      </c>
      <c r="B66" s="132">
        <v>0</v>
      </c>
      <c r="C66" s="132">
        <v>0</v>
      </c>
      <c r="D66" s="132">
        <v>0</v>
      </c>
      <c r="E66" s="132">
        <v>0</v>
      </c>
      <c r="F66" s="132">
        <v>0</v>
      </c>
      <c r="G66" s="132">
        <v>0</v>
      </c>
      <c r="H66" s="132">
        <v>1</v>
      </c>
      <c r="I66" s="132">
        <v>0</v>
      </c>
      <c r="J66" s="132">
        <v>0</v>
      </c>
      <c r="K66" s="132">
        <v>0</v>
      </c>
      <c r="L66" s="132">
        <v>0</v>
      </c>
      <c r="M66" s="132">
        <v>0</v>
      </c>
      <c r="N66" s="132">
        <v>0</v>
      </c>
      <c r="O66" s="132">
        <v>0</v>
      </c>
      <c r="P66" s="132">
        <v>0</v>
      </c>
      <c r="Q66" s="132">
        <v>0</v>
      </c>
      <c r="R66" s="132">
        <v>0</v>
      </c>
      <c r="S66" s="132">
        <v>0</v>
      </c>
      <c r="T66" s="132">
        <v>0</v>
      </c>
      <c r="U66" s="132">
        <v>0</v>
      </c>
      <c r="V66" s="132">
        <v>0</v>
      </c>
      <c r="W66" s="132">
        <v>0</v>
      </c>
      <c r="X66" s="132">
        <v>0</v>
      </c>
      <c r="Y66" s="132">
        <v>0</v>
      </c>
      <c r="Z66" s="132">
        <v>0</v>
      </c>
      <c r="AA66" s="132">
        <v>0</v>
      </c>
      <c r="AB66" s="132">
        <v>0</v>
      </c>
      <c r="AC66" s="132">
        <v>0</v>
      </c>
      <c r="AD66" s="132">
        <v>0</v>
      </c>
      <c r="AE66" s="132">
        <v>0</v>
      </c>
      <c r="AF66" s="132">
        <v>0</v>
      </c>
      <c r="AG66" s="132">
        <v>0</v>
      </c>
      <c r="AH66" s="132">
        <v>0</v>
      </c>
      <c r="AI66" s="132">
        <v>0</v>
      </c>
      <c r="AJ66" s="132">
        <v>0</v>
      </c>
      <c r="AK66" s="132">
        <v>0</v>
      </c>
      <c r="AL66" s="132">
        <v>0</v>
      </c>
      <c r="AM66" s="132">
        <v>0</v>
      </c>
      <c r="AN66" s="182">
        <v>0</v>
      </c>
      <c r="AO66" s="132">
        <v>0</v>
      </c>
      <c r="AP66" s="132">
        <v>0</v>
      </c>
      <c r="AQ66" s="132">
        <v>0</v>
      </c>
      <c r="AR66" s="132">
        <v>0</v>
      </c>
      <c r="AS66" s="132">
        <v>0</v>
      </c>
      <c r="AT66" s="132">
        <v>0</v>
      </c>
      <c r="AU66" s="132">
        <v>0</v>
      </c>
      <c r="AV66" s="132">
        <v>0</v>
      </c>
      <c r="AW66" s="132">
        <v>0</v>
      </c>
      <c r="AX66" s="132">
        <v>0</v>
      </c>
      <c r="AY66" s="132">
        <v>0</v>
      </c>
      <c r="AZ66" s="132">
        <v>0</v>
      </c>
      <c r="BA66" s="132">
        <v>0</v>
      </c>
      <c r="BB66" s="132">
        <v>0</v>
      </c>
      <c r="BC66" s="132">
        <v>0</v>
      </c>
      <c r="BD66" s="132">
        <v>0</v>
      </c>
      <c r="BE66" s="132">
        <v>0</v>
      </c>
      <c r="BF66" s="132">
        <v>0</v>
      </c>
      <c r="BG66" s="132">
        <v>0</v>
      </c>
      <c r="BH66" s="132">
        <v>0</v>
      </c>
      <c r="BI66" s="132">
        <v>0</v>
      </c>
      <c r="BJ66" s="132">
        <v>0</v>
      </c>
      <c r="BK66" s="132">
        <v>0</v>
      </c>
      <c r="BL66" s="132">
        <v>0</v>
      </c>
      <c r="BM66" s="132">
        <v>0</v>
      </c>
      <c r="BN66" s="132">
        <v>0</v>
      </c>
      <c r="BO66" s="132">
        <v>30</v>
      </c>
      <c r="BP66" s="132">
        <v>0</v>
      </c>
      <c r="BQ66" s="132">
        <v>0</v>
      </c>
      <c r="BR66" s="132">
        <v>0</v>
      </c>
      <c r="BS66" s="132">
        <v>6</v>
      </c>
      <c r="BT66" s="132">
        <v>0</v>
      </c>
      <c r="BU66" s="132">
        <v>1</v>
      </c>
      <c r="BV66" s="132">
        <v>5</v>
      </c>
      <c r="BW66" s="182">
        <v>0</v>
      </c>
      <c r="BX66" s="182">
        <v>0</v>
      </c>
      <c r="BY66" s="182">
        <v>4</v>
      </c>
      <c r="BZ66" s="132">
        <v>0</v>
      </c>
      <c r="CA66" s="132">
        <v>0</v>
      </c>
      <c r="CB66" s="132">
        <v>0</v>
      </c>
      <c r="CC66" s="132">
        <v>0</v>
      </c>
      <c r="CD66" s="132">
        <v>0</v>
      </c>
      <c r="CE66" s="132">
        <v>0</v>
      </c>
      <c r="CF66" s="132">
        <v>8</v>
      </c>
      <c r="CG66" s="128">
        <f t="shared" si="4"/>
        <v>0</v>
      </c>
      <c r="CH66" s="128">
        <f t="shared" si="5"/>
        <v>8</v>
      </c>
      <c r="CI66" s="128">
        <f t="shared" si="6"/>
        <v>4</v>
      </c>
      <c r="CJ66" s="109">
        <v>55</v>
      </c>
      <c r="CK66" s="109">
        <v>109300</v>
      </c>
      <c r="CL66" s="135">
        <f t="shared" ref="CL66:CL91" si="7">CJ66/CK66</f>
        <v>5.0320219579139981E-4</v>
      </c>
    </row>
    <row r="67" spans="1:90">
      <c r="A67" s="166" t="s">
        <v>2261</v>
      </c>
      <c r="B67" s="132">
        <v>2</v>
      </c>
      <c r="C67" s="132">
        <v>74</v>
      </c>
      <c r="D67" s="132">
        <v>25</v>
      </c>
      <c r="E67" s="132">
        <v>0</v>
      </c>
      <c r="F67" s="132">
        <v>9</v>
      </c>
      <c r="G67" s="132">
        <v>0</v>
      </c>
      <c r="H67" s="132">
        <v>0</v>
      </c>
      <c r="I67" s="132">
        <v>1</v>
      </c>
      <c r="J67" s="132">
        <v>0</v>
      </c>
      <c r="K67" s="132">
        <v>2</v>
      </c>
      <c r="L67" s="132">
        <v>0</v>
      </c>
      <c r="M67" s="132">
        <v>8</v>
      </c>
      <c r="N67" s="132">
        <v>10</v>
      </c>
      <c r="O67" s="132">
        <v>9</v>
      </c>
      <c r="P67" s="132">
        <v>0</v>
      </c>
      <c r="Q67" s="132">
        <v>1</v>
      </c>
      <c r="R67" s="132">
        <v>3</v>
      </c>
      <c r="S67" s="132">
        <v>0</v>
      </c>
      <c r="T67" s="132">
        <v>0</v>
      </c>
      <c r="U67" s="132">
        <v>0</v>
      </c>
      <c r="V67" s="132">
        <v>23</v>
      </c>
      <c r="W67" s="132">
        <v>38</v>
      </c>
      <c r="X67" s="132">
        <v>32</v>
      </c>
      <c r="Y67" s="132">
        <v>14</v>
      </c>
      <c r="Z67" s="132">
        <v>0</v>
      </c>
      <c r="AA67" s="132">
        <v>1</v>
      </c>
      <c r="AB67" s="132">
        <v>0</v>
      </c>
      <c r="AC67" s="132">
        <v>0</v>
      </c>
      <c r="AD67" s="132">
        <v>2</v>
      </c>
      <c r="AE67" s="132">
        <v>0</v>
      </c>
      <c r="AF67" s="132">
        <v>0</v>
      </c>
      <c r="AG67" s="132">
        <v>0</v>
      </c>
      <c r="AH67" s="132">
        <v>0</v>
      </c>
      <c r="AI67" s="132">
        <v>3</v>
      </c>
      <c r="AJ67" s="132">
        <v>0</v>
      </c>
      <c r="AK67" s="132">
        <v>7</v>
      </c>
      <c r="AL67" s="132">
        <v>45</v>
      </c>
      <c r="AM67" s="132">
        <v>1</v>
      </c>
      <c r="AN67" s="182">
        <v>29</v>
      </c>
      <c r="AO67" s="132">
        <v>1</v>
      </c>
      <c r="AP67" s="132">
        <v>1</v>
      </c>
      <c r="AQ67" s="132">
        <v>0</v>
      </c>
      <c r="AR67" s="132">
        <v>3</v>
      </c>
      <c r="AS67" s="132">
        <v>0</v>
      </c>
      <c r="AT67" s="132">
        <v>0</v>
      </c>
      <c r="AU67" s="132">
        <v>2</v>
      </c>
      <c r="AV67" s="132">
        <v>14</v>
      </c>
      <c r="AW67" s="132">
        <v>0</v>
      </c>
      <c r="AX67" s="132">
        <v>0</v>
      </c>
      <c r="AY67" s="132">
        <v>0</v>
      </c>
      <c r="AZ67" s="132">
        <v>0</v>
      </c>
      <c r="BA67" s="132">
        <v>3</v>
      </c>
      <c r="BB67" s="132">
        <v>0</v>
      </c>
      <c r="BC67" s="132">
        <v>1</v>
      </c>
      <c r="BD67" s="132">
        <v>4</v>
      </c>
      <c r="BE67" s="132">
        <v>0</v>
      </c>
      <c r="BF67" s="132">
        <v>0</v>
      </c>
      <c r="BG67" s="132">
        <v>23</v>
      </c>
      <c r="BH67" s="132">
        <v>0</v>
      </c>
      <c r="BI67" s="132">
        <v>4</v>
      </c>
      <c r="BJ67" s="132">
        <v>0</v>
      </c>
      <c r="BK67" s="132">
        <v>0</v>
      </c>
      <c r="BL67" s="132">
        <v>9</v>
      </c>
      <c r="BM67" s="132">
        <v>19</v>
      </c>
      <c r="BN67" s="132">
        <v>0</v>
      </c>
      <c r="BO67" s="132">
        <v>0</v>
      </c>
      <c r="BP67" s="132">
        <v>256</v>
      </c>
      <c r="BQ67" s="132">
        <v>38</v>
      </c>
      <c r="BR67" s="132">
        <v>0</v>
      </c>
      <c r="BS67" s="132">
        <v>0</v>
      </c>
      <c r="BT67" s="132">
        <v>4</v>
      </c>
      <c r="BU67" s="132">
        <v>3</v>
      </c>
      <c r="BV67" s="132">
        <v>5</v>
      </c>
      <c r="BW67" s="182">
        <v>44</v>
      </c>
      <c r="BX67" s="182">
        <v>58</v>
      </c>
      <c r="BY67" s="182">
        <v>30</v>
      </c>
      <c r="BZ67" s="132">
        <v>0</v>
      </c>
      <c r="CA67" s="132">
        <v>0</v>
      </c>
      <c r="CB67" s="132">
        <v>1</v>
      </c>
      <c r="CC67" s="132">
        <v>0</v>
      </c>
      <c r="CD67" s="132">
        <v>0</v>
      </c>
      <c r="CE67" s="132">
        <v>2</v>
      </c>
      <c r="CF67" s="132">
        <v>35</v>
      </c>
      <c r="CG67" s="128">
        <f t="shared" si="4"/>
        <v>0</v>
      </c>
      <c r="CH67" s="128">
        <f t="shared" si="5"/>
        <v>42</v>
      </c>
      <c r="CI67" s="128">
        <f t="shared" si="6"/>
        <v>161</v>
      </c>
      <c r="CJ67" s="109">
        <v>899</v>
      </c>
      <c r="CK67" s="109">
        <v>44053</v>
      </c>
      <c r="CL67" s="135">
        <f t="shared" si="7"/>
        <v>2.0407236737566115E-2</v>
      </c>
    </row>
    <row r="68" spans="1:90">
      <c r="A68" s="166" t="s">
        <v>2243</v>
      </c>
      <c r="B68" s="132">
        <v>1</v>
      </c>
      <c r="C68" s="132">
        <v>66</v>
      </c>
      <c r="D68" s="132">
        <v>150</v>
      </c>
      <c r="E68" s="132">
        <v>0</v>
      </c>
      <c r="F68" s="132">
        <v>1</v>
      </c>
      <c r="G68" s="132">
        <v>0</v>
      </c>
      <c r="H68" s="132">
        <v>0</v>
      </c>
      <c r="I68" s="132">
        <v>1</v>
      </c>
      <c r="J68" s="132">
        <v>0</v>
      </c>
      <c r="K68" s="132">
        <v>9</v>
      </c>
      <c r="L68" s="132">
        <v>2</v>
      </c>
      <c r="M68" s="132">
        <v>25</v>
      </c>
      <c r="N68" s="132">
        <v>44</v>
      </c>
      <c r="O68" s="132">
        <v>16</v>
      </c>
      <c r="P68" s="132">
        <v>2</v>
      </c>
      <c r="Q68" s="132">
        <v>0</v>
      </c>
      <c r="R68" s="132">
        <v>8</v>
      </c>
      <c r="S68" s="132">
        <v>0</v>
      </c>
      <c r="T68" s="132">
        <v>0</v>
      </c>
      <c r="U68" s="132">
        <v>1</v>
      </c>
      <c r="V68" s="132">
        <v>67</v>
      </c>
      <c r="W68" s="132">
        <v>54</v>
      </c>
      <c r="X68" s="132">
        <v>48</v>
      </c>
      <c r="Y68" s="132">
        <v>108</v>
      </c>
      <c r="Z68" s="132">
        <v>39</v>
      </c>
      <c r="AA68" s="132">
        <v>2</v>
      </c>
      <c r="AB68" s="132">
        <v>0</v>
      </c>
      <c r="AC68" s="132">
        <v>0</v>
      </c>
      <c r="AD68" s="132">
        <v>0</v>
      </c>
      <c r="AE68" s="132">
        <v>2</v>
      </c>
      <c r="AF68" s="132">
        <v>0</v>
      </c>
      <c r="AG68" s="132">
        <v>0</v>
      </c>
      <c r="AH68" s="132">
        <v>0</v>
      </c>
      <c r="AI68" s="132">
        <v>19</v>
      </c>
      <c r="AJ68" s="132">
        <v>6</v>
      </c>
      <c r="AK68" s="132">
        <v>3</v>
      </c>
      <c r="AL68" s="132">
        <v>10</v>
      </c>
      <c r="AM68" s="132">
        <v>7</v>
      </c>
      <c r="AN68" s="182">
        <v>46</v>
      </c>
      <c r="AO68" s="132">
        <v>2</v>
      </c>
      <c r="AP68" s="132">
        <v>0</v>
      </c>
      <c r="AQ68" s="132">
        <v>1</v>
      </c>
      <c r="AR68" s="132">
        <v>33</v>
      </c>
      <c r="AS68" s="132">
        <v>0</v>
      </c>
      <c r="AT68" s="132">
        <v>26</v>
      </c>
      <c r="AU68" s="132">
        <v>2</v>
      </c>
      <c r="AV68" s="132">
        <v>15</v>
      </c>
      <c r="AW68" s="132">
        <v>0</v>
      </c>
      <c r="AX68" s="132">
        <v>0</v>
      </c>
      <c r="AY68" s="132">
        <v>0</v>
      </c>
      <c r="AZ68" s="132">
        <v>0</v>
      </c>
      <c r="BA68" s="132">
        <v>0</v>
      </c>
      <c r="BB68" s="132">
        <v>8</v>
      </c>
      <c r="BC68" s="132">
        <v>11</v>
      </c>
      <c r="BD68" s="132">
        <v>8</v>
      </c>
      <c r="BE68" s="132">
        <v>4</v>
      </c>
      <c r="BF68" s="132">
        <v>0</v>
      </c>
      <c r="BG68" s="132">
        <v>13</v>
      </c>
      <c r="BH68" s="132">
        <v>0</v>
      </c>
      <c r="BI68" s="132">
        <v>0</v>
      </c>
      <c r="BJ68" s="132">
        <v>0</v>
      </c>
      <c r="BK68" s="132">
        <v>0</v>
      </c>
      <c r="BL68" s="132">
        <v>15</v>
      </c>
      <c r="BM68" s="132">
        <v>12</v>
      </c>
      <c r="BN68" s="132">
        <v>1</v>
      </c>
      <c r="BO68" s="132">
        <v>4</v>
      </c>
      <c r="BP68" s="132">
        <v>41</v>
      </c>
      <c r="BQ68" s="132">
        <v>499</v>
      </c>
      <c r="BR68" s="132">
        <v>1</v>
      </c>
      <c r="BS68" s="132">
        <v>0</v>
      </c>
      <c r="BT68" s="132">
        <v>0</v>
      </c>
      <c r="BU68" s="132">
        <v>0</v>
      </c>
      <c r="BV68" s="132">
        <v>15</v>
      </c>
      <c r="BW68" s="182">
        <v>36</v>
      </c>
      <c r="BX68" s="182">
        <v>23</v>
      </c>
      <c r="BY68" s="182">
        <v>49</v>
      </c>
      <c r="BZ68" s="132">
        <v>1</v>
      </c>
      <c r="CA68" s="132">
        <v>1</v>
      </c>
      <c r="CB68" s="132">
        <v>0</v>
      </c>
      <c r="CC68" s="132">
        <v>0</v>
      </c>
      <c r="CD68" s="132">
        <v>0</v>
      </c>
      <c r="CE68" s="132">
        <v>39</v>
      </c>
      <c r="CF68" s="132">
        <v>54</v>
      </c>
      <c r="CG68" s="128">
        <f t="shared" si="4"/>
        <v>2</v>
      </c>
      <c r="CH68" s="128">
        <f t="shared" si="5"/>
        <v>57</v>
      </c>
      <c r="CI68" s="128">
        <f t="shared" si="6"/>
        <v>154</v>
      </c>
      <c r="CJ68" s="109">
        <v>1651</v>
      </c>
      <c r="CK68" s="109">
        <v>56546</v>
      </c>
      <c r="CL68" s="135">
        <f t="shared" si="7"/>
        <v>2.9197467548544548E-2</v>
      </c>
    </row>
    <row r="69" spans="1:90">
      <c r="A69" s="166" t="s">
        <v>2244</v>
      </c>
      <c r="B69" s="132">
        <v>12</v>
      </c>
      <c r="C69" s="132">
        <v>2</v>
      </c>
      <c r="D69" s="132">
        <v>6</v>
      </c>
      <c r="E69" s="132">
        <v>0</v>
      </c>
      <c r="F69" s="132">
        <v>10</v>
      </c>
      <c r="G69" s="132">
        <v>10</v>
      </c>
      <c r="H69" s="132">
        <v>5</v>
      </c>
      <c r="I69" s="132">
        <v>21</v>
      </c>
      <c r="J69" s="132">
        <v>0</v>
      </c>
      <c r="K69" s="132">
        <v>30</v>
      </c>
      <c r="L69" s="132">
        <v>33</v>
      </c>
      <c r="M69" s="132">
        <v>7</v>
      </c>
      <c r="N69" s="132">
        <v>3</v>
      </c>
      <c r="O69" s="132">
        <v>87</v>
      </c>
      <c r="P69" s="132">
        <v>30</v>
      </c>
      <c r="Q69" s="132">
        <v>8</v>
      </c>
      <c r="R69" s="132">
        <v>8</v>
      </c>
      <c r="S69" s="132">
        <v>0</v>
      </c>
      <c r="T69" s="132">
        <v>15</v>
      </c>
      <c r="U69" s="132">
        <v>1</v>
      </c>
      <c r="V69" s="132">
        <v>42</v>
      </c>
      <c r="W69" s="132">
        <v>5</v>
      </c>
      <c r="X69" s="132">
        <v>6</v>
      </c>
      <c r="Y69" s="132">
        <v>6</v>
      </c>
      <c r="Z69" s="132">
        <v>3</v>
      </c>
      <c r="AA69" s="132">
        <v>1</v>
      </c>
      <c r="AB69" s="132">
        <v>2</v>
      </c>
      <c r="AC69" s="132">
        <v>6</v>
      </c>
      <c r="AD69" s="132">
        <v>15</v>
      </c>
      <c r="AE69" s="132">
        <v>11</v>
      </c>
      <c r="AF69" s="132">
        <v>59</v>
      </c>
      <c r="AG69" s="132">
        <v>3</v>
      </c>
      <c r="AH69" s="132">
        <v>17</v>
      </c>
      <c r="AI69" s="132">
        <v>35</v>
      </c>
      <c r="AJ69" s="132">
        <v>4</v>
      </c>
      <c r="AK69" s="132">
        <v>4</v>
      </c>
      <c r="AL69" s="132">
        <v>25</v>
      </c>
      <c r="AM69" s="132">
        <v>18</v>
      </c>
      <c r="AN69" s="182">
        <v>62</v>
      </c>
      <c r="AO69" s="132">
        <v>1</v>
      </c>
      <c r="AP69" s="132">
        <v>10</v>
      </c>
      <c r="AQ69" s="132">
        <v>2</v>
      </c>
      <c r="AR69" s="132">
        <v>3</v>
      </c>
      <c r="AS69" s="132">
        <v>1</v>
      </c>
      <c r="AT69" s="132">
        <v>25</v>
      </c>
      <c r="AU69" s="132">
        <v>6</v>
      </c>
      <c r="AV69" s="132">
        <v>7</v>
      </c>
      <c r="AW69" s="132">
        <v>1</v>
      </c>
      <c r="AX69" s="132">
        <v>152</v>
      </c>
      <c r="AY69" s="132">
        <v>9</v>
      </c>
      <c r="AZ69" s="132">
        <v>6</v>
      </c>
      <c r="BA69" s="132">
        <v>0</v>
      </c>
      <c r="BB69" s="132">
        <v>12</v>
      </c>
      <c r="BC69" s="132">
        <v>213</v>
      </c>
      <c r="BD69" s="132">
        <v>190</v>
      </c>
      <c r="BE69" s="132">
        <v>12</v>
      </c>
      <c r="BF69" s="132">
        <v>2</v>
      </c>
      <c r="BG69" s="132">
        <v>26</v>
      </c>
      <c r="BH69" s="132">
        <v>1</v>
      </c>
      <c r="BI69" s="132">
        <v>7</v>
      </c>
      <c r="BJ69" s="132">
        <v>0</v>
      </c>
      <c r="BK69" s="132">
        <v>6</v>
      </c>
      <c r="BL69" s="132">
        <v>7</v>
      </c>
      <c r="BM69" s="132">
        <v>6</v>
      </c>
      <c r="BN69" s="132">
        <v>2</v>
      </c>
      <c r="BO69" s="132">
        <v>0</v>
      </c>
      <c r="BP69" s="132">
        <v>0</v>
      </c>
      <c r="BQ69" s="132">
        <v>0</v>
      </c>
      <c r="BR69" s="132">
        <v>579</v>
      </c>
      <c r="BS69" s="132">
        <v>0</v>
      </c>
      <c r="BT69" s="132">
        <v>26</v>
      </c>
      <c r="BU69" s="132">
        <v>0</v>
      </c>
      <c r="BV69" s="132">
        <v>17</v>
      </c>
      <c r="BW69" s="182">
        <v>86</v>
      </c>
      <c r="BX69" s="182">
        <v>44</v>
      </c>
      <c r="BY69" s="182">
        <v>58</v>
      </c>
      <c r="BZ69" s="132">
        <v>2</v>
      </c>
      <c r="CA69" s="132">
        <v>0</v>
      </c>
      <c r="CB69" s="132">
        <v>4</v>
      </c>
      <c r="CC69" s="132">
        <v>0</v>
      </c>
      <c r="CD69" s="132">
        <v>0</v>
      </c>
      <c r="CE69" s="132">
        <v>0</v>
      </c>
      <c r="CF69" s="132">
        <v>73</v>
      </c>
      <c r="CG69" s="128">
        <f t="shared" si="4"/>
        <v>30</v>
      </c>
      <c r="CH69" s="128">
        <f t="shared" si="5"/>
        <v>77</v>
      </c>
      <c r="CI69" s="128">
        <f t="shared" si="6"/>
        <v>250</v>
      </c>
      <c r="CJ69" s="109">
        <v>2208</v>
      </c>
      <c r="CK69" s="109">
        <v>127680</v>
      </c>
      <c r="CL69" s="135">
        <f t="shared" si="7"/>
        <v>1.7293233082706767E-2</v>
      </c>
    </row>
    <row r="70" spans="1:90">
      <c r="A70" s="166" t="s">
        <v>2245</v>
      </c>
      <c r="B70" s="132">
        <v>0</v>
      </c>
      <c r="C70" s="132">
        <v>1</v>
      </c>
      <c r="D70" s="132">
        <v>0</v>
      </c>
      <c r="E70" s="132">
        <v>0</v>
      </c>
      <c r="F70" s="132">
        <v>0</v>
      </c>
      <c r="G70" s="132">
        <v>0</v>
      </c>
      <c r="H70" s="132">
        <v>20</v>
      </c>
      <c r="I70" s="132">
        <v>0</v>
      </c>
      <c r="J70" s="132">
        <v>0</v>
      </c>
      <c r="K70" s="132">
        <v>0</v>
      </c>
      <c r="L70" s="132">
        <v>0</v>
      </c>
      <c r="M70" s="132">
        <v>0</v>
      </c>
      <c r="N70" s="132">
        <v>0</v>
      </c>
      <c r="O70" s="132">
        <v>0</v>
      </c>
      <c r="P70" s="132">
        <v>0</v>
      </c>
      <c r="Q70" s="132">
        <v>0</v>
      </c>
      <c r="R70" s="132">
        <v>0</v>
      </c>
      <c r="S70" s="132">
        <v>0</v>
      </c>
      <c r="T70" s="132">
        <v>0</v>
      </c>
      <c r="U70" s="132">
        <v>0</v>
      </c>
      <c r="V70" s="132">
        <v>0</v>
      </c>
      <c r="W70" s="132">
        <v>1</v>
      </c>
      <c r="X70" s="132">
        <v>0</v>
      </c>
      <c r="Y70" s="132">
        <v>0</v>
      </c>
      <c r="Z70" s="132">
        <v>0</v>
      </c>
      <c r="AA70" s="132">
        <v>0</v>
      </c>
      <c r="AB70" s="132">
        <v>0</v>
      </c>
      <c r="AC70" s="132">
        <v>0</v>
      </c>
      <c r="AD70" s="132">
        <v>0</v>
      </c>
      <c r="AE70" s="132">
        <v>0</v>
      </c>
      <c r="AF70" s="132">
        <v>0</v>
      </c>
      <c r="AG70" s="132">
        <v>0</v>
      </c>
      <c r="AH70" s="132">
        <v>0</v>
      </c>
      <c r="AI70" s="132">
        <v>0</v>
      </c>
      <c r="AJ70" s="132">
        <v>0</v>
      </c>
      <c r="AK70" s="132">
        <v>0</v>
      </c>
      <c r="AL70" s="132">
        <v>0</v>
      </c>
      <c r="AM70" s="132">
        <v>0</v>
      </c>
      <c r="AN70" s="182">
        <v>0</v>
      </c>
      <c r="AO70" s="132">
        <v>0</v>
      </c>
      <c r="AP70" s="132">
        <v>0</v>
      </c>
      <c r="AQ70" s="132">
        <v>0</v>
      </c>
      <c r="AR70" s="132">
        <v>0</v>
      </c>
      <c r="AS70" s="132">
        <v>0</v>
      </c>
      <c r="AT70" s="132">
        <v>0</v>
      </c>
      <c r="AU70" s="132">
        <v>0</v>
      </c>
      <c r="AV70" s="132">
        <v>0</v>
      </c>
      <c r="AW70" s="132">
        <v>0</v>
      </c>
      <c r="AX70" s="132">
        <v>0</v>
      </c>
      <c r="AY70" s="132">
        <v>0</v>
      </c>
      <c r="AZ70" s="132">
        <v>0</v>
      </c>
      <c r="BA70" s="132">
        <v>0</v>
      </c>
      <c r="BB70" s="132">
        <v>0</v>
      </c>
      <c r="BC70" s="132">
        <v>0</v>
      </c>
      <c r="BD70" s="132">
        <v>0</v>
      </c>
      <c r="BE70" s="132">
        <v>0</v>
      </c>
      <c r="BF70" s="132">
        <v>0</v>
      </c>
      <c r="BG70" s="132">
        <v>0</v>
      </c>
      <c r="BH70" s="132">
        <v>0</v>
      </c>
      <c r="BI70" s="132">
        <v>0</v>
      </c>
      <c r="BJ70" s="132">
        <v>0</v>
      </c>
      <c r="BK70" s="132">
        <v>0</v>
      </c>
      <c r="BL70" s="132">
        <v>0</v>
      </c>
      <c r="BM70" s="132">
        <v>0</v>
      </c>
      <c r="BN70" s="132">
        <v>0</v>
      </c>
      <c r="BO70" s="132">
        <v>58</v>
      </c>
      <c r="BP70" s="132">
        <v>0</v>
      </c>
      <c r="BQ70" s="132">
        <v>0</v>
      </c>
      <c r="BR70" s="132">
        <v>0</v>
      </c>
      <c r="BS70" s="132">
        <v>86</v>
      </c>
      <c r="BT70" s="132">
        <v>0</v>
      </c>
      <c r="BU70" s="132">
        <v>3</v>
      </c>
      <c r="BV70" s="132">
        <v>29</v>
      </c>
      <c r="BW70" s="182">
        <v>0</v>
      </c>
      <c r="BX70" s="182">
        <v>0</v>
      </c>
      <c r="BY70" s="182">
        <v>0</v>
      </c>
      <c r="BZ70" s="132">
        <v>0</v>
      </c>
      <c r="CA70" s="132">
        <v>0</v>
      </c>
      <c r="CB70" s="132">
        <v>0</v>
      </c>
      <c r="CC70" s="132">
        <v>0</v>
      </c>
      <c r="CD70" s="132">
        <v>0</v>
      </c>
      <c r="CE70" s="132">
        <v>0</v>
      </c>
      <c r="CF70" s="132">
        <v>42</v>
      </c>
      <c r="CG70" s="128">
        <f t="shared" si="4"/>
        <v>0</v>
      </c>
      <c r="CH70" s="128">
        <f t="shared" si="5"/>
        <v>42</v>
      </c>
      <c r="CI70" s="128">
        <f t="shared" si="6"/>
        <v>0</v>
      </c>
      <c r="CJ70" s="109">
        <v>240</v>
      </c>
      <c r="CK70" s="109">
        <v>48312</v>
      </c>
      <c r="CL70" s="135">
        <f t="shared" si="7"/>
        <v>4.9677098857426726E-3</v>
      </c>
    </row>
    <row r="71" spans="1:90">
      <c r="A71" s="166" t="s">
        <v>2246</v>
      </c>
      <c r="B71" s="132">
        <v>16</v>
      </c>
      <c r="C71" s="132">
        <v>12</v>
      </c>
      <c r="D71" s="132">
        <v>9</v>
      </c>
      <c r="E71" s="132">
        <v>1</v>
      </c>
      <c r="F71" s="132">
        <v>13</v>
      </c>
      <c r="G71" s="132">
        <v>1</v>
      </c>
      <c r="H71" s="132">
        <v>0</v>
      </c>
      <c r="I71" s="132">
        <v>154</v>
      </c>
      <c r="J71" s="132">
        <v>0</v>
      </c>
      <c r="K71" s="132">
        <v>31</v>
      </c>
      <c r="L71" s="132">
        <v>39</v>
      </c>
      <c r="M71" s="132">
        <v>22</v>
      </c>
      <c r="N71" s="132">
        <v>10</v>
      </c>
      <c r="O71" s="132">
        <v>63</v>
      </c>
      <c r="P71" s="132">
        <v>22</v>
      </c>
      <c r="Q71" s="132">
        <v>2</v>
      </c>
      <c r="R71" s="132">
        <v>14</v>
      </c>
      <c r="S71" s="132">
        <v>0</v>
      </c>
      <c r="T71" s="132">
        <v>2</v>
      </c>
      <c r="U71" s="132">
        <v>1</v>
      </c>
      <c r="V71" s="132">
        <v>67</v>
      </c>
      <c r="W71" s="132">
        <v>33</v>
      </c>
      <c r="X71" s="132">
        <v>5</v>
      </c>
      <c r="Y71" s="132">
        <v>6</v>
      </c>
      <c r="Z71" s="132">
        <v>3</v>
      </c>
      <c r="AA71" s="132">
        <v>9</v>
      </c>
      <c r="AB71" s="132">
        <v>1</v>
      </c>
      <c r="AC71" s="132">
        <v>0</v>
      </c>
      <c r="AD71" s="132">
        <v>9</v>
      </c>
      <c r="AE71" s="132">
        <v>25</v>
      </c>
      <c r="AF71" s="132">
        <v>14</v>
      </c>
      <c r="AG71" s="132">
        <v>7</v>
      </c>
      <c r="AH71" s="132">
        <v>13</v>
      </c>
      <c r="AI71" s="132">
        <v>42</v>
      </c>
      <c r="AJ71" s="132">
        <v>2</v>
      </c>
      <c r="AK71" s="132">
        <v>5</v>
      </c>
      <c r="AL71" s="132">
        <v>35</v>
      </c>
      <c r="AM71" s="132">
        <v>8</v>
      </c>
      <c r="AN71" s="182">
        <v>61</v>
      </c>
      <c r="AO71" s="132">
        <v>1</v>
      </c>
      <c r="AP71" s="132">
        <v>18</v>
      </c>
      <c r="AQ71" s="132">
        <v>2</v>
      </c>
      <c r="AR71" s="132">
        <v>37</v>
      </c>
      <c r="AS71" s="132">
        <v>2</v>
      </c>
      <c r="AT71" s="132">
        <v>27</v>
      </c>
      <c r="AU71" s="132">
        <v>9</v>
      </c>
      <c r="AV71" s="132">
        <v>3</v>
      </c>
      <c r="AW71" s="132">
        <v>10</v>
      </c>
      <c r="AX71" s="132">
        <v>55</v>
      </c>
      <c r="AY71" s="132">
        <v>14</v>
      </c>
      <c r="AZ71" s="132">
        <v>9</v>
      </c>
      <c r="BA71" s="132">
        <v>3</v>
      </c>
      <c r="BB71" s="132">
        <v>11</v>
      </c>
      <c r="BC71" s="132">
        <v>72</v>
      </c>
      <c r="BD71" s="132">
        <v>169</v>
      </c>
      <c r="BE71" s="132">
        <v>13</v>
      </c>
      <c r="BF71" s="132">
        <v>0</v>
      </c>
      <c r="BG71" s="132">
        <v>41</v>
      </c>
      <c r="BH71" s="132">
        <v>6</v>
      </c>
      <c r="BI71" s="132">
        <v>44</v>
      </c>
      <c r="BJ71" s="132">
        <v>0</v>
      </c>
      <c r="BK71" s="132">
        <v>10</v>
      </c>
      <c r="BL71" s="132">
        <v>8</v>
      </c>
      <c r="BM71" s="132">
        <v>6</v>
      </c>
      <c r="BN71" s="132">
        <v>4</v>
      </c>
      <c r="BO71" s="132">
        <v>0</v>
      </c>
      <c r="BP71" s="132">
        <v>4</v>
      </c>
      <c r="BQ71" s="132">
        <v>4</v>
      </c>
      <c r="BR71" s="132">
        <v>93</v>
      </c>
      <c r="BS71" s="132">
        <v>0</v>
      </c>
      <c r="BT71" s="132">
        <v>886</v>
      </c>
      <c r="BU71" s="132">
        <v>8</v>
      </c>
      <c r="BV71" s="132">
        <v>16</v>
      </c>
      <c r="BW71" s="182">
        <v>98</v>
      </c>
      <c r="BX71" s="182">
        <v>60</v>
      </c>
      <c r="BY71" s="182">
        <v>54</v>
      </c>
      <c r="BZ71" s="132">
        <v>1</v>
      </c>
      <c r="CA71" s="132">
        <v>0</v>
      </c>
      <c r="CB71" s="132">
        <v>1</v>
      </c>
      <c r="CC71" s="132">
        <v>0</v>
      </c>
      <c r="CD71" s="132">
        <v>0</v>
      </c>
      <c r="CE71" s="132">
        <v>0</v>
      </c>
      <c r="CF71" s="132">
        <v>75</v>
      </c>
      <c r="CG71" s="128">
        <f t="shared" si="4"/>
        <v>22</v>
      </c>
      <c r="CH71" s="128">
        <f t="shared" si="5"/>
        <v>80</v>
      </c>
      <c r="CI71" s="128">
        <f t="shared" si="6"/>
        <v>273</v>
      </c>
      <c r="CJ71" s="109">
        <v>2631</v>
      </c>
      <c r="CK71" s="109">
        <v>74707</v>
      </c>
      <c r="CL71" s="135">
        <f t="shared" si="7"/>
        <v>3.521758335898912E-2</v>
      </c>
    </row>
    <row r="72" spans="1:90">
      <c r="A72" s="166" t="s">
        <v>2247</v>
      </c>
      <c r="B72" s="132">
        <v>1</v>
      </c>
      <c r="C72" s="132">
        <v>2</v>
      </c>
      <c r="D72" s="132">
        <v>5</v>
      </c>
      <c r="E72" s="132">
        <v>6</v>
      </c>
      <c r="F72" s="132">
        <v>1</v>
      </c>
      <c r="G72" s="132">
        <v>2</v>
      </c>
      <c r="H72" s="132">
        <v>14</v>
      </c>
      <c r="I72" s="132">
        <v>1</v>
      </c>
      <c r="J72" s="132">
        <v>0</v>
      </c>
      <c r="K72" s="132">
        <v>7</v>
      </c>
      <c r="L72" s="132">
        <v>0</v>
      </c>
      <c r="M72" s="132">
        <v>2</v>
      </c>
      <c r="N72" s="132">
        <v>17</v>
      </c>
      <c r="O72" s="132">
        <v>11</v>
      </c>
      <c r="P72" s="132">
        <v>4</v>
      </c>
      <c r="Q72" s="132">
        <v>2</v>
      </c>
      <c r="R72" s="132">
        <v>0</v>
      </c>
      <c r="S72" s="132">
        <v>0</v>
      </c>
      <c r="T72" s="132">
        <v>0</v>
      </c>
      <c r="U72" s="132">
        <v>0</v>
      </c>
      <c r="V72" s="132">
        <v>29</v>
      </c>
      <c r="W72" s="132">
        <v>53</v>
      </c>
      <c r="X72" s="132">
        <v>11</v>
      </c>
      <c r="Y72" s="132">
        <v>26</v>
      </c>
      <c r="Z72" s="132">
        <v>1</v>
      </c>
      <c r="AA72" s="132">
        <v>0</v>
      </c>
      <c r="AB72" s="132">
        <v>0</v>
      </c>
      <c r="AC72" s="132">
        <v>1</v>
      </c>
      <c r="AD72" s="132">
        <v>2</v>
      </c>
      <c r="AE72" s="132">
        <v>1</v>
      </c>
      <c r="AF72" s="132">
        <v>4</v>
      </c>
      <c r="AG72" s="132">
        <v>0</v>
      </c>
      <c r="AH72" s="132">
        <v>0</v>
      </c>
      <c r="AI72" s="132">
        <v>14</v>
      </c>
      <c r="AJ72" s="132">
        <v>48</v>
      </c>
      <c r="AK72" s="132">
        <v>3</v>
      </c>
      <c r="AL72" s="132">
        <v>28</v>
      </c>
      <c r="AM72" s="132">
        <v>0</v>
      </c>
      <c r="AN72" s="182">
        <v>24</v>
      </c>
      <c r="AO72" s="132">
        <v>2</v>
      </c>
      <c r="AP72" s="132">
        <v>3</v>
      </c>
      <c r="AQ72" s="132">
        <v>104</v>
      </c>
      <c r="AR72" s="132">
        <v>13</v>
      </c>
      <c r="AS72" s="132">
        <v>0</v>
      </c>
      <c r="AT72" s="132">
        <v>9</v>
      </c>
      <c r="AU72" s="132">
        <v>23</v>
      </c>
      <c r="AV72" s="132">
        <v>6</v>
      </c>
      <c r="AW72" s="132">
        <v>1</v>
      </c>
      <c r="AX72" s="132">
        <v>0</v>
      </c>
      <c r="AY72" s="132">
        <v>0</v>
      </c>
      <c r="AZ72" s="132">
        <v>0</v>
      </c>
      <c r="BA72" s="132">
        <v>1</v>
      </c>
      <c r="BB72" s="132">
        <v>7</v>
      </c>
      <c r="BC72" s="132">
        <v>3</v>
      </c>
      <c r="BD72" s="132">
        <v>3</v>
      </c>
      <c r="BE72" s="132">
        <v>8</v>
      </c>
      <c r="BF72" s="132">
        <v>0</v>
      </c>
      <c r="BG72" s="132">
        <v>14</v>
      </c>
      <c r="BH72" s="132">
        <v>4</v>
      </c>
      <c r="BI72" s="132">
        <v>0</v>
      </c>
      <c r="BJ72" s="132">
        <v>2</v>
      </c>
      <c r="BK72" s="132">
        <v>0</v>
      </c>
      <c r="BL72" s="132">
        <v>15</v>
      </c>
      <c r="BM72" s="132">
        <v>0</v>
      </c>
      <c r="BN72" s="132">
        <v>1</v>
      </c>
      <c r="BO72" s="132">
        <v>0</v>
      </c>
      <c r="BP72" s="132">
        <v>0</v>
      </c>
      <c r="BQ72" s="132">
        <v>0</v>
      </c>
      <c r="BR72" s="132">
        <v>0</v>
      </c>
      <c r="BS72" s="132">
        <v>5</v>
      </c>
      <c r="BT72" s="132">
        <v>0</v>
      </c>
      <c r="BU72" s="132">
        <v>856</v>
      </c>
      <c r="BV72" s="132">
        <v>386</v>
      </c>
      <c r="BW72" s="182">
        <v>42</v>
      </c>
      <c r="BX72" s="182">
        <v>19</v>
      </c>
      <c r="BY72" s="182">
        <v>36</v>
      </c>
      <c r="BZ72" s="132">
        <v>0</v>
      </c>
      <c r="CA72" s="132">
        <v>0</v>
      </c>
      <c r="CB72" s="132">
        <v>0</v>
      </c>
      <c r="CC72" s="132">
        <v>0</v>
      </c>
      <c r="CD72" s="132">
        <v>0</v>
      </c>
      <c r="CE72" s="132">
        <v>0</v>
      </c>
      <c r="CF72" s="132">
        <v>35</v>
      </c>
      <c r="CG72" s="128">
        <f t="shared" si="4"/>
        <v>4</v>
      </c>
      <c r="CH72" s="128">
        <f t="shared" si="5"/>
        <v>38</v>
      </c>
      <c r="CI72" s="128">
        <f t="shared" si="6"/>
        <v>121</v>
      </c>
      <c r="CJ72" s="109">
        <v>1918</v>
      </c>
      <c r="CK72" s="109">
        <v>96122</v>
      </c>
      <c r="CL72" s="135">
        <f t="shared" si="7"/>
        <v>1.9953808701441918E-2</v>
      </c>
    </row>
    <row r="73" spans="1:90">
      <c r="A73" s="166" t="s">
        <v>2262</v>
      </c>
      <c r="B73" s="132">
        <v>0</v>
      </c>
      <c r="C73" s="132">
        <v>8</v>
      </c>
      <c r="D73" s="132">
        <v>5</v>
      </c>
      <c r="E73" s="132">
        <v>2</v>
      </c>
      <c r="F73" s="132">
        <v>0</v>
      </c>
      <c r="G73" s="132">
        <v>1</v>
      </c>
      <c r="H73" s="132">
        <v>76</v>
      </c>
      <c r="I73" s="132">
        <v>0</v>
      </c>
      <c r="J73" s="132">
        <v>0</v>
      </c>
      <c r="K73" s="132">
        <v>2</v>
      </c>
      <c r="L73" s="132">
        <v>1</v>
      </c>
      <c r="M73" s="132">
        <v>4</v>
      </c>
      <c r="N73" s="132">
        <v>32</v>
      </c>
      <c r="O73" s="132">
        <v>14</v>
      </c>
      <c r="P73" s="132">
        <v>8</v>
      </c>
      <c r="Q73" s="132">
        <v>0</v>
      </c>
      <c r="R73" s="132">
        <v>0</v>
      </c>
      <c r="S73" s="132">
        <v>0</v>
      </c>
      <c r="T73" s="132">
        <v>0</v>
      </c>
      <c r="U73" s="132">
        <v>1</v>
      </c>
      <c r="V73" s="132">
        <v>16</v>
      </c>
      <c r="W73" s="132">
        <v>102</v>
      </c>
      <c r="X73" s="132">
        <v>7</v>
      </c>
      <c r="Y73" s="132">
        <v>35</v>
      </c>
      <c r="Z73" s="132">
        <v>1</v>
      </c>
      <c r="AA73" s="132">
        <v>0</v>
      </c>
      <c r="AB73" s="132">
        <v>0</v>
      </c>
      <c r="AC73" s="132">
        <v>4</v>
      </c>
      <c r="AD73" s="132">
        <v>0</v>
      </c>
      <c r="AE73" s="132">
        <v>11</v>
      </c>
      <c r="AF73" s="132">
        <v>2</v>
      </c>
      <c r="AG73" s="132">
        <v>0</v>
      </c>
      <c r="AH73" s="132">
        <v>3</v>
      </c>
      <c r="AI73" s="132">
        <v>9</v>
      </c>
      <c r="AJ73" s="132">
        <v>128</v>
      </c>
      <c r="AK73" s="132">
        <v>35</v>
      </c>
      <c r="AL73" s="132">
        <v>21</v>
      </c>
      <c r="AM73" s="132">
        <v>20</v>
      </c>
      <c r="AN73" s="182">
        <v>32</v>
      </c>
      <c r="AO73" s="132">
        <v>0</v>
      </c>
      <c r="AP73" s="132">
        <v>0</v>
      </c>
      <c r="AQ73" s="132">
        <v>158</v>
      </c>
      <c r="AR73" s="132">
        <v>84</v>
      </c>
      <c r="AS73" s="132">
        <v>0</v>
      </c>
      <c r="AT73" s="132">
        <v>23</v>
      </c>
      <c r="AU73" s="132">
        <v>16</v>
      </c>
      <c r="AV73" s="132">
        <v>21</v>
      </c>
      <c r="AW73" s="132">
        <v>4</v>
      </c>
      <c r="AX73" s="132">
        <v>2</v>
      </c>
      <c r="AY73" s="132">
        <v>0</v>
      </c>
      <c r="AZ73" s="132">
        <v>3</v>
      </c>
      <c r="BA73" s="132">
        <v>0</v>
      </c>
      <c r="BB73" s="132">
        <v>5</v>
      </c>
      <c r="BC73" s="132">
        <v>2</v>
      </c>
      <c r="BD73" s="132">
        <v>6</v>
      </c>
      <c r="BE73" s="132">
        <v>9</v>
      </c>
      <c r="BF73" s="132">
        <v>0</v>
      </c>
      <c r="BG73" s="132">
        <v>4</v>
      </c>
      <c r="BH73" s="132">
        <v>1</v>
      </c>
      <c r="BI73" s="132">
        <v>0</v>
      </c>
      <c r="BJ73" s="132">
        <v>4</v>
      </c>
      <c r="BK73" s="132">
        <v>2</v>
      </c>
      <c r="BL73" s="132">
        <v>30</v>
      </c>
      <c r="BM73" s="132">
        <v>1</v>
      </c>
      <c r="BN73" s="132">
        <v>20</v>
      </c>
      <c r="BO73" s="132">
        <v>178</v>
      </c>
      <c r="BP73" s="132">
        <v>12</v>
      </c>
      <c r="BQ73" s="132">
        <v>11</v>
      </c>
      <c r="BR73" s="132">
        <v>6</v>
      </c>
      <c r="BS73" s="132">
        <v>38</v>
      </c>
      <c r="BT73" s="132">
        <v>7</v>
      </c>
      <c r="BU73" s="132">
        <v>203</v>
      </c>
      <c r="BV73" s="132">
        <v>1522</v>
      </c>
      <c r="BW73" s="182">
        <v>28</v>
      </c>
      <c r="BX73" s="182">
        <v>14</v>
      </c>
      <c r="BY73" s="182">
        <v>29</v>
      </c>
      <c r="BZ73" s="132">
        <v>1</v>
      </c>
      <c r="CA73" s="132">
        <v>1</v>
      </c>
      <c r="CB73" s="132">
        <v>0</v>
      </c>
      <c r="CC73" s="132">
        <v>3</v>
      </c>
      <c r="CD73" s="132">
        <v>0</v>
      </c>
      <c r="CE73" s="132">
        <v>1</v>
      </c>
      <c r="CF73" s="132">
        <v>29</v>
      </c>
      <c r="CG73" s="128">
        <f t="shared" si="4"/>
        <v>8</v>
      </c>
      <c r="CH73" s="128">
        <f t="shared" si="5"/>
        <v>64</v>
      </c>
      <c r="CI73" s="128">
        <f t="shared" si="6"/>
        <v>103</v>
      </c>
      <c r="CJ73" s="109">
        <v>3058</v>
      </c>
      <c r="CK73" s="109">
        <v>174310</v>
      </c>
      <c r="CL73" s="135">
        <f t="shared" si="7"/>
        <v>1.7543457059262232E-2</v>
      </c>
    </row>
    <row r="74" spans="1:90" s="105" customFormat="1">
      <c r="A74" s="178" t="s">
        <v>2263</v>
      </c>
      <c r="B74" s="182">
        <v>34</v>
      </c>
      <c r="C74" s="182">
        <v>55</v>
      </c>
      <c r="D74" s="182">
        <v>26</v>
      </c>
      <c r="E74" s="182">
        <v>85</v>
      </c>
      <c r="F74" s="182">
        <v>339</v>
      </c>
      <c r="G74" s="182">
        <v>96</v>
      </c>
      <c r="H74" s="182">
        <v>9</v>
      </c>
      <c r="I74" s="182">
        <v>66</v>
      </c>
      <c r="J74" s="182">
        <v>17</v>
      </c>
      <c r="K74" s="182">
        <v>298</v>
      </c>
      <c r="L74" s="182">
        <v>74</v>
      </c>
      <c r="M74" s="182">
        <v>229</v>
      </c>
      <c r="N74" s="182">
        <v>34</v>
      </c>
      <c r="O74" s="182">
        <v>853</v>
      </c>
      <c r="P74" s="182">
        <v>283</v>
      </c>
      <c r="Q74" s="182">
        <v>104</v>
      </c>
      <c r="R74" s="182">
        <v>349</v>
      </c>
      <c r="S74" s="182">
        <v>0</v>
      </c>
      <c r="T74" s="182">
        <v>96</v>
      </c>
      <c r="U74" s="182">
        <v>89</v>
      </c>
      <c r="V74" s="182">
        <v>511</v>
      </c>
      <c r="W74" s="182">
        <v>329</v>
      </c>
      <c r="X74" s="182">
        <v>74</v>
      </c>
      <c r="Y74" s="182">
        <v>102</v>
      </c>
      <c r="Z74" s="182">
        <v>27</v>
      </c>
      <c r="AA74" s="182">
        <v>64</v>
      </c>
      <c r="AB74" s="182">
        <v>11</v>
      </c>
      <c r="AC74" s="182">
        <v>94</v>
      </c>
      <c r="AD74" s="182">
        <v>109</v>
      </c>
      <c r="AE74" s="182">
        <v>410</v>
      </c>
      <c r="AF74" s="182">
        <v>277</v>
      </c>
      <c r="AG74" s="182">
        <v>6</v>
      </c>
      <c r="AH74" s="182">
        <v>56</v>
      </c>
      <c r="AI74" s="182">
        <v>382</v>
      </c>
      <c r="AJ74" s="182">
        <v>61</v>
      </c>
      <c r="AK74" s="182">
        <v>65</v>
      </c>
      <c r="AL74" s="182">
        <v>626</v>
      </c>
      <c r="AM74" s="182">
        <v>26</v>
      </c>
      <c r="AN74" s="182">
        <v>1719</v>
      </c>
      <c r="AO74" s="182">
        <v>79</v>
      </c>
      <c r="AP74" s="182">
        <v>252</v>
      </c>
      <c r="AQ74" s="182">
        <v>37</v>
      </c>
      <c r="AR74" s="182">
        <v>81</v>
      </c>
      <c r="AS74" s="182">
        <v>0</v>
      </c>
      <c r="AT74" s="182">
        <v>371</v>
      </c>
      <c r="AU74" s="182">
        <v>163</v>
      </c>
      <c r="AV74" s="182">
        <v>58</v>
      </c>
      <c r="AW74" s="182">
        <v>99</v>
      </c>
      <c r="AX74" s="182">
        <v>376</v>
      </c>
      <c r="AY74" s="182">
        <v>44</v>
      </c>
      <c r="AZ74" s="182">
        <v>81</v>
      </c>
      <c r="BA74" s="182">
        <v>132</v>
      </c>
      <c r="BB74" s="182">
        <v>62</v>
      </c>
      <c r="BC74" s="182">
        <v>345</v>
      </c>
      <c r="BD74" s="182">
        <v>590</v>
      </c>
      <c r="BE74" s="182">
        <v>365</v>
      </c>
      <c r="BF74" s="182">
        <v>10</v>
      </c>
      <c r="BG74" s="182">
        <v>1044</v>
      </c>
      <c r="BH74" s="182">
        <v>114</v>
      </c>
      <c r="BI74" s="182">
        <v>242</v>
      </c>
      <c r="BJ74" s="182">
        <v>1</v>
      </c>
      <c r="BK74" s="182">
        <v>170</v>
      </c>
      <c r="BL74" s="182">
        <v>104</v>
      </c>
      <c r="BM74" s="182">
        <v>47</v>
      </c>
      <c r="BN74" s="182">
        <v>10</v>
      </c>
      <c r="BO74" s="182">
        <v>13</v>
      </c>
      <c r="BP74" s="182">
        <v>112</v>
      </c>
      <c r="BQ74" s="182">
        <v>75</v>
      </c>
      <c r="BR74" s="182">
        <v>175</v>
      </c>
      <c r="BS74" s="182">
        <v>9</v>
      </c>
      <c r="BT74" s="182">
        <v>105</v>
      </c>
      <c r="BU74" s="182">
        <v>117</v>
      </c>
      <c r="BV74" s="182">
        <v>180</v>
      </c>
      <c r="BW74" s="182">
        <v>1865</v>
      </c>
      <c r="BX74" s="182">
        <v>1336</v>
      </c>
      <c r="BY74" s="182">
        <v>1221</v>
      </c>
      <c r="BZ74" s="182">
        <v>26</v>
      </c>
      <c r="CA74" s="182">
        <v>6</v>
      </c>
      <c r="CB74" s="182">
        <v>5</v>
      </c>
      <c r="CC74" s="182">
        <v>4</v>
      </c>
      <c r="CD74" s="182">
        <v>6</v>
      </c>
      <c r="CE74" s="182">
        <v>2</v>
      </c>
      <c r="CF74" s="182">
        <v>1100</v>
      </c>
      <c r="CG74" s="183">
        <f t="shared" si="4"/>
        <v>300</v>
      </c>
      <c r="CH74" s="183">
        <f t="shared" si="5"/>
        <v>1165</v>
      </c>
      <c r="CI74" s="183">
        <f t="shared" si="6"/>
        <v>6141</v>
      </c>
      <c r="CJ74" s="184">
        <v>19319</v>
      </c>
      <c r="CK74" s="184">
        <v>498030</v>
      </c>
      <c r="CL74" s="146">
        <f t="shared" si="7"/>
        <v>3.8790835893420077E-2</v>
      </c>
    </row>
    <row r="75" spans="1:90" s="105" customFormat="1">
      <c r="A75" s="178" t="s">
        <v>2264</v>
      </c>
      <c r="B75" s="182">
        <v>2</v>
      </c>
      <c r="C75" s="182">
        <v>16</v>
      </c>
      <c r="D75" s="182">
        <v>10</v>
      </c>
      <c r="E75" s="182">
        <v>34</v>
      </c>
      <c r="F75" s="182">
        <v>85</v>
      </c>
      <c r="G75" s="182">
        <v>32</v>
      </c>
      <c r="H75" s="182">
        <v>1</v>
      </c>
      <c r="I75" s="182">
        <v>20</v>
      </c>
      <c r="J75" s="182">
        <v>0</v>
      </c>
      <c r="K75" s="182">
        <v>76</v>
      </c>
      <c r="L75" s="182">
        <v>19</v>
      </c>
      <c r="M75" s="182">
        <v>89</v>
      </c>
      <c r="N75" s="182">
        <v>18</v>
      </c>
      <c r="O75" s="182">
        <v>667</v>
      </c>
      <c r="P75" s="182">
        <v>82</v>
      </c>
      <c r="Q75" s="182">
        <v>27</v>
      </c>
      <c r="R75" s="182">
        <v>108</v>
      </c>
      <c r="S75" s="182">
        <v>0</v>
      </c>
      <c r="T75" s="182">
        <v>43</v>
      </c>
      <c r="U75" s="182">
        <v>17</v>
      </c>
      <c r="V75" s="182">
        <v>261</v>
      </c>
      <c r="W75" s="182">
        <v>73</v>
      </c>
      <c r="X75" s="182">
        <v>17</v>
      </c>
      <c r="Y75" s="182">
        <v>35</v>
      </c>
      <c r="Z75" s="182">
        <v>9</v>
      </c>
      <c r="AA75" s="182">
        <v>16</v>
      </c>
      <c r="AB75" s="182">
        <v>0</v>
      </c>
      <c r="AC75" s="182">
        <v>16</v>
      </c>
      <c r="AD75" s="182">
        <v>22</v>
      </c>
      <c r="AE75" s="182">
        <v>83</v>
      </c>
      <c r="AF75" s="182">
        <v>75</v>
      </c>
      <c r="AG75" s="182">
        <v>4</v>
      </c>
      <c r="AH75" s="182">
        <v>14</v>
      </c>
      <c r="AI75" s="182">
        <v>107</v>
      </c>
      <c r="AJ75" s="182">
        <v>26</v>
      </c>
      <c r="AK75" s="182">
        <v>15</v>
      </c>
      <c r="AL75" s="182">
        <v>172</v>
      </c>
      <c r="AM75" s="182">
        <v>4</v>
      </c>
      <c r="AN75" s="182">
        <v>492</v>
      </c>
      <c r="AO75" s="182">
        <v>26</v>
      </c>
      <c r="AP75" s="182">
        <v>91</v>
      </c>
      <c r="AQ75" s="182">
        <v>11</v>
      </c>
      <c r="AR75" s="182">
        <v>21</v>
      </c>
      <c r="AS75" s="182">
        <v>4</v>
      </c>
      <c r="AT75" s="182">
        <v>64</v>
      </c>
      <c r="AU75" s="182">
        <v>49</v>
      </c>
      <c r="AV75" s="182">
        <v>13</v>
      </c>
      <c r="AW75" s="182">
        <v>25</v>
      </c>
      <c r="AX75" s="182">
        <v>110</v>
      </c>
      <c r="AY75" s="182">
        <v>17</v>
      </c>
      <c r="AZ75" s="182">
        <v>25</v>
      </c>
      <c r="BA75" s="182">
        <v>68</v>
      </c>
      <c r="BB75" s="182">
        <v>43</v>
      </c>
      <c r="BC75" s="182">
        <v>112</v>
      </c>
      <c r="BD75" s="182">
        <v>188</v>
      </c>
      <c r="BE75" s="182">
        <v>139</v>
      </c>
      <c r="BF75" s="182">
        <v>6</v>
      </c>
      <c r="BG75" s="182">
        <v>140</v>
      </c>
      <c r="BH75" s="182">
        <v>26</v>
      </c>
      <c r="BI75" s="182">
        <v>104</v>
      </c>
      <c r="BJ75" s="182">
        <v>0</v>
      </c>
      <c r="BK75" s="182">
        <v>83</v>
      </c>
      <c r="BL75" s="182">
        <v>18</v>
      </c>
      <c r="BM75" s="182">
        <v>10</v>
      </c>
      <c r="BN75" s="182">
        <v>23</v>
      </c>
      <c r="BO75" s="182">
        <v>3</v>
      </c>
      <c r="BP75" s="182">
        <v>28</v>
      </c>
      <c r="BQ75" s="182">
        <v>21</v>
      </c>
      <c r="BR75" s="182">
        <v>83</v>
      </c>
      <c r="BS75" s="182">
        <v>2</v>
      </c>
      <c r="BT75" s="182">
        <v>16</v>
      </c>
      <c r="BU75" s="182">
        <v>31</v>
      </c>
      <c r="BV75" s="182">
        <v>38</v>
      </c>
      <c r="BW75" s="182">
        <v>1648</v>
      </c>
      <c r="BX75" s="182">
        <v>1499</v>
      </c>
      <c r="BY75" s="182">
        <v>336</v>
      </c>
      <c r="BZ75" s="182">
        <v>8</v>
      </c>
      <c r="CA75" s="182">
        <v>6</v>
      </c>
      <c r="CB75" s="182">
        <v>5</v>
      </c>
      <c r="CC75" s="182">
        <v>0</v>
      </c>
      <c r="CD75" s="182">
        <v>0</v>
      </c>
      <c r="CE75" s="182">
        <v>2</v>
      </c>
      <c r="CF75" s="182">
        <v>851</v>
      </c>
      <c r="CG75" s="183">
        <f t="shared" si="4"/>
        <v>82</v>
      </c>
      <c r="CH75" s="183">
        <f t="shared" si="5"/>
        <v>866</v>
      </c>
      <c r="CI75" s="183">
        <f t="shared" si="6"/>
        <v>3975</v>
      </c>
      <c r="CJ75" s="184">
        <v>8780</v>
      </c>
      <c r="CK75" s="184">
        <v>266253</v>
      </c>
      <c r="CL75" s="146">
        <f t="shared" si="7"/>
        <v>3.2976154259294732E-2</v>
      </c>
    </row>
    <row r="76" spans="1:90" s="105" customFormat="1">
      <c r="A76" s="178" t="s">
        <v>2265</v>
      </c>
      <c r="B76" s="182">
        <v>14</v>
      </c>
      <c r="C76" s="182">
        <v>36</v>
      </c>
      <c r="D76" s="182">
        <v>19</v>
      </c>
      <c r="E76" s="182">
        <v>46</v>
      </c>
      <c r="F76" s="182">
        <v>226</v>
      </c>
      <c r="G76" s="182">
        <v>114</v>
      </c>
      <c r="H76" s="182">
        <v>8</v>
      </c>
      <c r="I76" s="182">
        <v>40</v>
      </c>
      <c r="J76" s="182">
        <v>1</v>
      </c>
      <c r="K76" s="182">
        <v>299</v>
      </c>
      <c r="L76" s="182">
        <v>34</v>
      </c>
      <c r="M76" s="182">
        <v>137</v>
      </c>
      <c r="N76" s="182">
        <v>36</v>
      </c>
      <c r="O76" s="182">
        <v>254</v>
      </c>
      <c r="P76" s="182">
        <v>107</v>
      </c>
      <c r="Q76" s="182">
        <v>76</v>
      </c>
      <c r="R76" s="182">
        <v>225</v>
      </c>
      <c r="S76" s="182">
        <v>3</v>
      </c>
      <c r="T76" s="182">
        <v>101</v>
      </c>
      <c r="U76" s="182">
        <v>29</v>
      </c>
      <c r="V76" s="182">
        <v>786</v>
      </c>
      <c r="W76" s="182">
        <v>205</v>
      </c>
      <c r="X76" s="182">
        <v>45</v>
      </c>
      <c r="Y76" s="182">
        <v>92</v>
      </c>
      <c r="Z76" s="182">
        <v>40</v>
      </c>
      <c r="AA76" s="182">
        <v>40</v>
      </c>
      <c r="AB76" s="182">
        <v>3</v>
      </c>
      <c r="AC76" s="182">
        <v>33</v>
      </c>
      <c r="AD76" s="182">
        <v>45</v>
      </c>
      <c r="AE76" s="182">
        <v>326</v>
      </c>
      <c r="AF76" s="182">
        <v>110</v>
      </c>
      <c r="AG76" s="182">
        <v>6</v>
      </c>
      <c r="AH76" s="182">
        <v>54</v>
      </c>
      <c r="AI76" s="182">
        <v>459</v>
      </c>
      <c r="AJ76" s="182">
        <v>65</v>
      </c>
      <c r="AK76" s="182">
        <v>15</v>
      </c>
      <c r="AL76" s="182">
        <v>306</v>
      </c>
      <c r="AM76" s="182">
        <v>30</v>
      </c>
      <c r="AN76" s="182">
        <v>594</v>
      </c>
      <c r="AO76" s="182">
        <v>72</v>
      </c>
      <c r="AP76" s="182">
        <v>82</v>
      </c>
      <c r="AQ76" s="182">
        <v>53</v>
      </c>
      <c r="AR76" s="182">
        <v>54</v>
      </c>
      <c r="AS76" s="182">
        <v>0</v>
      </c>
      <c r="AT76" s="182">
        <v>323</v>
      </c>
      <c r="AU76" s="182">
        <v>99</v>
      </c>
      <c r="AV76" s="182">
        <v>45</v>
      </c>
      <c r="AW76" s="182">
        <v>51</v>
      </c>
      <c r="AX76" s="182">
        <v>190</v>
      </c>
      <c r="AY76" s="182">
        <v>10</v>
      </c>
      <c r="AZ76" s="182">
        <v>36</v>
      </c>
      <c r="BA76" s="182">
        <v>70</v>
      </c>
      <c r="BB76" s="182">
        <v>71</v>
      </c>
      <c r="BC76" s="182">
        <v>182</v>
      </c>
      <c r="BD76" s="182">
        <v>249</v>
      </c>
      <c r="BE76" s="182">
        <v>288</v>
      </c>
      <c r="BF76" s="182">
        <v>5</v>
      </c>
      <c r="BG76" s="182">
        <v>275</v>
      </c>
      <c r="BH76" s="182">
        <v>37</v>
      </c>
      <c r="BI76" s="182">
        <v>102</v>
      </c>
      <c r="BJ76" s="182">
        <v>8</v>
      </c>
      <c r="BK76" s="182">
        <v>122</v>
      </c>
      <c r="BL76" s="182">
        <v>71</v>
      </c>
      <c r="BM76" s="182">
        <v>28</v>
      </c>
      <c r="BN76" s="182">
        <v>22</v>
      </c>
      <c r="BO76" s="182">
        <v>10</v>
      </c>
      <c r="BP76" s="182">
        <v>83</v>
      </c>
      <c r="BQ76" s="182">
        <v>35</v>
      </c>
      <c r="BR76" s="182">
        <v>72</v>
      </c>
      <c r="BS76" s="182">
        <v>10</v>
      </c>
      <c r="BT76" s="182">
        <v>40</v>
      </c>
      <c r="BU76" s="182">
        <v>38</v>
      </c>
      <c r="BV76" s="182">
        <v>138</v>
      </c>
      <c r="BW76" s="182">
        <v>1172</v>
      </c>
      <c r="BX76" s="182">
        <v>293</v>
      </c>
      <c r="BY76" s="182">
        <v>2867</v>
      </c>
      <c r="BZ76" s="182">
        <v>6</v>
      </c>
      <c r="CA76" s="182">
        <v>1</v>
      </c>
      <c r="CB76" s="182">
        <v>5</v>
      </c>
      <c r="CC76" s="182">
        <v>2</v>
      </c>
      <c r="CD76" s="182">
        <v>1</v>
      </c>
      <c r="CE76" s="182">
        <v>4</v>
      </c>
      <c r="CF76" s="182">
        <v>704</v>
      </c>
      <c r="CG76" s="183">
        <f t="shared" si="4"/>
        <v>108</v>
      </c>
      <c r="CH76" s="183">
        <f t="shared" si="5"/>
        <v>719</v>
      </c>
      <c r="CI76" s="183">
        <f t="shared" si="6"/>
        <v>4926</v>
      </c>
      <c r="CJ76" s="184">
        <v>13085</v>
      </c>
      <c r="CK76" s="184">
        <v>309992</v>
      </c>
      <c r="CL76" s="146">
        <f t="shared" si="7"/>
        <v>4.2210766729463986E-2</v>
      </c>
    </row>
    <row r="77" spans="1:90">
      <c r="A77" s="166" t="s">
        <v>2248</v>
      </c>
      <c r="B77" s="132">
        <v>1</v>
      </c>
      <c r="C77" s="132">
        <v>0</v>
      </c>
      <c r="D77" s="132">
        <v>0</v>
      </c>
      <c r="E77" s="132">
        <v>0</v>
      </c>
      <c r="F77" s="132">
        <v>1</v>
      </c>
      <c r="G77" s="132">
        <v>0</v>
      </c>
      <c r="H77" s="132">
        <v>0</v>
      </c>
      <c r="I77" s="132">
        <v>8</v>
      </c>
      <c r="J77" s="132">
        <v>0</v>
      </c>
      <c r="K77" s="132">
        <v>4</v>
      </c>
      <c r="L77" s="132">
        <v>32</v>
      </c>
      <c r="M77" s="132">
        <v>0</v>
      </c>
      <c r="N77" s="132">
        <v>0</v>
      </c>
      <c r="O77" s="132">
        <v>26</v>
      </c>
      <c r="P77" s="132">
        <v>0</v>
      </c>
      <c r="Q77" s="132">
        <v>0</v>
      </c>
      <c r="R77" s="132">
        <v>2</v>
      </c>
      <c r="S77" s="132">
        <v>0</v>
      </c>
      <c r="T77" s="132">
        <v>0</v>
      </c>
      <c r="U77" s="132">
        <v>1</v>
      </c>
      <c r="V77" s="132">
        <v>33</v>
      </c>
      <c r="W77" s="132">
        <v>0</v>
      </c>
      <c r="X77" s="132">
        <v>0</v>
      </c>
      <c r="Y77" s="132">
        <v>0</v>
      </c>
      <c r="Z77" s="132">
        <v>0</v>
      </c>
      <c r="AA77" s="132">
        <v>1</v>
      </c>
      <c r="AB77" s="132">
        <v>0</v>
      </c>
      <c r="AC77" s="132">
        <v>1</v>
      </c>
      <c r="AD77" s="132">
        <v>0</v>
      </c>
      <c r="AE77" s="132">
        <v>0</v>
      </c>
      <c r="AF77" s="132">
        <v>19</v>
      </c>
      <c r="AG77" s="132">
        <v>0</v>
      </c>
      <c r="AH77" s="132">
        <v>9</v>
      </c>
      <c r="AI77" s="132">
        <v>15</v>
      </c>
      <c r="AJ77" s="132">
        <v>0</v>
      </c>
      <c r="AK77" s="132">
        <v>6</v>
      </c>
      <c r="AL77" s="132">
        <v>1</v>
      </c>
      <c r="AM77" s="132">
        <v>1</v>
      </c>
      <c r="AN77" s="182">
        <v>29</v>
      </c>
      <c r="AO77" s="132">
        <v>1</v>
      </c>
      <c r="AP77" s="132">
        <v>1</v>
      </c>
      <c r="AQ77" s="132">
        <v>0</v>
      </c>
      <c r="AR77" s="132">
        <v>0</v>
      </c>
      <c r="AS77" s="132">
        <v>0</v>
      </c>
      <c r="AT77" s="132">
        <v>0</v>
      </c>
      <c r="AU77" s="132">
        <v>3</v>
      </c>
      <c r="AV77" s="132">
        <v>0</v>
      </c>
      <c r="AW77" s="132">
        <v>0</v>
      </c>
      <c r="AX77" s="132">
        <v>129</v>
      </c>
      <c r="AY77" s="132">
        <v>8</v>
      </c>
      <c r="AZ77" s="132">
        <v>1</v>
      </c>
      <c r="BA77" s="132">
        <v>4</v>
      </c>
      <c r="BB77" s="132">
        <v>0</v>
      </c>
      <c r="BC77" s="132">
        <v>10</v>
      </c>
      <c r="BD77" s="132">
        <v>37</v>
      </c>
      <c r="BE77" s="132">
        <v>19</v>
      </c>
      <c r="BF77" s="132">
        <v>15</v>
      </c>
      <c r="BG77" s="132">
        <v>27</v>
      </c>
      <c r="BH77" s="132">
        <v>0</v>
      </c>
      <c r="BI77" s="132">
        <v>1</v>
      </c>
      <c r="BJ77" s="132">
        <v>0</v>
      </c>
      <c r="BK77" s="132">
        <v>5</v>
      </c>
      <c r="BL77" s="132">
        <v>2</v>
      </c>
      <c r="BM77" s="132">
        <v>0</v>
      </c>
      <c r="BN77" s="132">
        <v>0</v>
      </c>
      <c r="BO77" s="132">
        <v>0</v>
      </c>
      <c r="BP77" s="132">
        <v>0</v>
      </c>
      <c r="BQ77" s="132">
        <v>0</v>
      </c>
      <c r="BR77" s="132">
        <v>9</v>
      </c>
      <c r="BS77" s="132">
        <v>0</v>
      </c>
      <c r="BT77" s="132">
        <v>3</v>
      </c>
      <c r="BU77" s="132">
        <v>0</v>
      </c>
      <c r="BV77" s="132">
        <v>1</v>
      </c>
      <c r="BW77" s="182">
        <v>40</v>
      </c>
      <c r="BX77" s="182">
        <v>8</v>
      </c>
      <c r="BY77" s="182">
        <v>22</v>
      </c>
      <c r="BZ77" s="132">
        <v>175</v>
      </c>
      <c r="CA77" s="132">
        <v>0</v>
      </c>
      <c r="CB77" s="132">
        <v>0</v>
      </c>
      <c r="CC77" s="132">
        <v>0</v>
      </c>
      <c r="CD77" s="132">
        <v>0</v>
      </c>
      <c r="CE77" s="132">
        <v>0</v>
      </c>
      <c r="CF77" s="132">
        <v>24</v>
      </c>
      <c r="CG77" s="128">
        <f t="shared" si="4"/>
        <v>0</v>
      </c>
      <c r="CH77" s="128">
        <f t="shared" si="5"/>
        <v>30</v>
      </c>
      <c r="CI77" s="128">
        <f t="shared" si="6"/>
        <v>99</v>
      </c>
      <c r="CJ77" s="109">
        <v>735</v>
      </c>
      <c r="CK77" s="109">
        <v>19985</v>
      </c>
      <c r="CL77" s="135">
        <f t="shared" si="7"/>
        <v>3.6777583187390543E-2</v>
      </c>
    </row>
    <row r="78" spans="1:90">
      <c r="A78" s="166" t="s">
        <v>2249</v>
      </c>
      <c r="B78" s="132">
        <v>0</v>
      </c>
      <c r="C78" s="132">
        <v>0</v>
      </c>
      <c r="D78" s="132">
        <v>7</v>
      </c>
      <c r="E78" s="132">
        <v>1</v>
      </c>
      <c r="F78" s="132">
        <v>4</v>
      </c>
      <c r="G78" s="132">
        <v>0</v>
      </c>
      <c r="H78" s="132">
        <v>0</v>
      </c>
      <c r="I78" s="132">
        <v>0</v>
      </c>
      <c r="J78" s="132">
        <v>0</v>
      </c>
      <c r="K78" s="132">
        <v>3</v>
      </c>
      <c r="L78" s="132">
        <v>1</v>
      </c>
      <c r="M78" s="132">
        <v>6</v>
      </c>
      <c r="N78" s="132">
        <v>0</v>
      </c>
      <c r="O78" s="132">
        <v>32</v>
      </c>
      <c r="P78" s="132">
        <v>2</v>
      </c>
      <c r="Q78" s="132">
        <v>0</v>
      </c>
      <c r="R78" s="132">
        <v>1</v>
      </c>
      <c r="S78" s="132">
        <v>0</v>
      </c>
      <c r="T78" s="132">
        <v>0</v>
      </c>
      <c r="U78" s="132">
        <v>2</v>
      </c>
      <c r="V78" s="132">
        <v>34</v>
      </c>
      <c r="W78" s="132">
        <v>35</v>
      </c>
      <c r="X78" s="132">
        <v>0</v>
      </c>
      <c r="Y78" s="132">
        <v>5</v>
      </c>
      <c r="Z78" s="132">
        <v>0</v>
      </c>
      <c r="AA78" s="132">
        <v>1</v>
      </c>
      <c r="AB78" s="132">
        <v>0</v>
      </c>
      <c r="AC78" s="132">
        <v>0</v>
      </c>
      <c r="AD78" s="132">
        <v>0</v>
      </c>
      <c r="AE78" s="132">
        <v>0</v>
      </c>
      <c r="AF78" s="132">
        <v>0</v>
      </c>
      <c r="AG78" s="132">
        <v>0</v>
      </c>
      <c r="AH78" s="132">
        <v>0</v>
      </c>
      <c r="AI78" s="132">
        <v>8</v>
      </c>
      <c r="AJ78" s="132">
        <v>1</v>
      </c>
      <c r="AK78" s="132">
        <v>1</v>
      </c>
      <c r="AL78" s="132">
        <v>162</v>
      </c>
      <c r="AM78" s="132">
        <v>0</v>
      </c>
      <c r="AN78" s="182">
        <v>36</v>
      </c>
      <c r="AO78" s="132">
        <v>0</v>
      </c>
      <c r="AP78" s="132">
        <v>6</v>
      </c>
      <c r="AQ78" s="132">
        <v>0</v>
      </c>
      <c r="AR78" s="132">
        <v>1</v>
      </c>
      <c r="AS78" s="132">
        <v>0</v>
      </c>
      <c r="AT78" s="132">
        <v>1</v>
      </c>
      <c r="AU78" s="132">
        <v>3</v>
      </c>
      <c r="AV78" s="132">
        <v>0</v>
      </c>
      <c r="AW78" s="132">
        <v>11</v>
      </c>
      <c r="AX78" s="132">
        <v>2</v>
      </c>
      <c r="AY78" s="132">
        <v>0</v>
      </c>
      <c r="AZ78" s="132">
        <v>0</v>
      </c>
      <c r="BA78" s="132">
        <v>0</v>
      </c>
      <c r="BB78" s="132">
        <v>0</v>
      </c>
      <c r="BC78" s="132">
        <v>10</v>
      </c>
      <c r="BD78" s="132">
        <v>6</v>
      </c>
      <c r="BE78" s="132">
        <v>4</v>
      </c>
      <c r="BF78" s="132">
        <v>0</v>
      </c>
      <c r="BG78" s="132">
        <v>14</v>
      </c>
      <c r="BH78" s="132">
        <v>0</v>
      </c>
      <c r="BI78" s="132">
        <v>18</v>
      </c>
      <c r="BJ78" s="132">
        <v>0</v>
      </c>
      <c r="BK78" s="132">
        <v>0</v>
      </c>
      <c r="BL78" s="132">
        <v>0</v>
      </c>
      <c r="BM78" s="132">
        <v>5</v>
      </c>
      <c r="BN78" s="132">
        <v>0</v>
      </c>
      <c r="BO78" s="132">
        <v>0</v>
      </c>
      <c r="BP78" s="132">
        <v>6</v>
      </c>
      <c r="BQ78" s="132">
        <v>4</v>
      </c>
      <c r="BR78" s="132">
        <v>4</v>
      </c>
      <c r="BS78" s="132">
        <v>0</v>
      </c>
      <c r="BT78" s="132">
        <v>2</v>
      </c>
      <c r="BU78" s="132">
        <v>3</v>
      </c>
      <c r="BV78" s="132">
        <v>7</v>
      </c>
      <c r="BW78" s="182">
        <v>92</v>
      </c>
      <c r="BX78" s="182">
        <v>32</v>
      </c>
      <c r="BY78" s="182">
        <v>70</v>
      </c>
      <c r="BZ78" s="132">
        <v>0</v>
      </c>
      <c r="CA78" s="132">
        <v>81</v>
      </c>
      <c r="CB78" s="132">
        <v>0</v>
      </c>
      <c r="CC78" s="132">
        <v>1</v>
      </c>
      <c r="CD78" s="132">
        <v>0</v>
      </c>
      <c r="CE78" s="132">
        <v>2</v>
      </c>
      <c r="CF78" s="132">
        <v>55</v>
      </c>
      <c r="CG78" s="128">
        <f t="shared" si="4"/>
        <v>2</v>
      </c>
      <c r="CH78" s="128">
        <f t="shared" si="5"/>
        <v>56</v>
      </c>
      <c r="CI78" s="128">
        <f t="shared" si="6"/>
        <v>230</v>
      </c>
      <c r="CJ78" s="109">
        <v>782</v>
      </c>
      <c r="CK78" s="109">
        <v>16095</v>
      </c>
      <c r="CL78" s="135">
        <f t="shared" si="7"/>
        <v>4.8586517552034796E-2</v>
      </c>
    </row>
    <row r="79" spans="1:90">
      <c r="A79" s="166" t="s">
        <v>2250</v>
      </c>
      <c r="B79" s="132">
        <v>0</v>
      </c>
      <c r="C79" s="132">
        <v>1</v>
      </c>
      <c r="D79" s="132">
        <v>0</v>
      </c>
      <c r="E79" s="132">
        <v>1</v>
      </c>
      <c r="F79" s="132">
        <v>0</v>
      </c>
      <c r="G79" s="132">
        <v>10</v>
      </c>
      <c r="H79" s="132">
        <v>0</v>
      </c>
      <c r="I79" s="132">
        <v>0</v>
      </c>
      <c r="J79" s="132">
        <v>0</v>
      </c>
      <c r="K79" s="132">
        <v>0</v>
      </c>
      <c r="L79" s="132">
        <v>0</v>
      </c>
      <c r="M79" s="132">
        <v>0</v>
      </c>
      <c r="N79" s="132">
        <v>0</v>
      </c>
      <c r="O79" s="132">
        <v>10</v>
      </c>
      <c r="P79" s="132">
        <v>0</v>
      </c>
      <c r="Q79" s="132">
        <v>0</v>
      </c>
      <c r="R79" s="132">
        <v>0</v>
      </c>
      <c r="S79" s="132">
        <v>0</v>
      </c>
      <c r="T79" s="132">
        <v>17</v>
      </c>
      <c r="U79" s="132">
        <v>0</v>
      </c>
      <c r="V79" s="132">
        <v>16</v>
      </c>
      <c r="W79" s="132">
        <v>8</v>
      </c>
      <c r="X79" s="132">
        <v>0</v>
      </c>
      <c r="Y79" s="132">
        <v>0</v>
      </c>
      <c r="Z79" s="132">
        <v>0</v>
      </c>
      <c r="AA79" s="132">
        <v>0</v>
      </c>
      <c r="AB79" s="132">
        <v>0</v>
      </c>
      <c r="AC79" s="132">
        <v>0</v>
      </c>
      <c r="AD79" s="132">
        <v>0</v>
      </c>
      <c r="AE79" s="132">
        <v>135</v>
      </c>
      <c r="AF79" s="132">
        <v>0</v>
      </c>
      <c r="AG79" s="132">
        <v>0</v>
      </c>
      <c r="AH79" s="132">
        <v>0</v>
      </c>
      <c r="AI79" s="132">
        <v>3</v>
      </c>
      <c r="AJ79" s="132">
        <v>1</v>
      </c>
      <c r="AK79" s="132">
        <v>0</v>
      </c>
      <c r="AL79" s="132">
        <v>0</v>
      </c>
      <c r="AM79" s="132">
        <v>0</v>
      </c>
      <c r="AN79" s="182">
        <v>10</v>
      </c>
      <c r="AO79" s="132">
        <v>0</v>
      </c>
      <c r="AP79" s="132">
        <v>7</v>
      </c>
      <c r="AQ79" s="132">
        <v>0</v>
      </c>
      <c r="AR79" s="132">
        <v>4</v>
      </c>
      <c r="AS79" s="132">
        <v>0</v>
      </c>
      <c r="AT79" s="132">
        <v>53</v>
      </c>
      <c r="AU79" s="132">
        <v>0</v>
      </c>
      <c r="AV79" s="132">
        <v>0</v>
      </c>
      <c r="AW79" s="132">
        <v>0</v>
      </c>
      <c r="AX79" s="132">
        <v>0</v>
      </c>
      <c r="AY79" s="132">
        <v>0</v>
      </c>
      <c r="AZ79" s="132">
        <v>0</v>
      </c>
      <c r="BA79" s="132">
        <v>0</v>
      </c>
      <c r="BB79" s="132">
        <v>1</v>
      </c>
      <c r="BC79" s="132">
        <v>5</v>
      </c>
      <c r="BD79" s="132">
        <v>1</v>
      </c>
      <c r="BE79" s="132">
        <v>8</v>
      </c>
      <c r="BF79" s="132">
        <v>0</v>
      </c>
      <c r="BG79" s="132">
        <v>11</v>
      </c>
      <c r="BH79" s="132">
        <v>6</v>
      </c>
      <c r="BI79" s="132">
        <v>3</v>
      </c>
      <c r="BJ79" s="132">
        <v>0</v>
      </c>
      <c r="BK79" s="132">
        <v>0</v>
      </c>
      <c r="BL79" s="132">
        <v>0</v>
      </c>
      <c r="BM79" s="132">
        <v>0</v>
      </c>
      <c r="BN79" s="132">
        <v>0</v>
      </c>
      <c r="BO79" s="132">
        <v>0</v>
      </c>
      <c r="BP79" s="132">
        <v>0</v>
      </c>
      <c r="BQ79" s="132">
        <v>0</v>
      </c>
      <c r="BR79" s="132">
        <v>0</v>
      </c>
      <c r="BS79" s="132">
        <v>0</v>
      </c>
      <c r="BT79" s="132">
        <v>0</v>
      </c>
      <c r="BU79" s="132">
        <v>5</v>
      </c>
      <c r="BV79" s="132">
        <v>1</v>
      </c>
      <c r="BW79" s="182">
        <v>7</v>
      </c>
      <c r="BX79" s="182">
        <v>13</v>
      </c>
      <c r="BY79" s="182">
        <v>8</v>
      </c>
      <c r="BZ79" s="132">
        <v>0</v>
      </c>
      <c r="CA79" s="132">
        <v>0</v>
      </c>
      <c r="CB79" s="132">
        <v>44</v>
      </c>
      <c r="CC79" s="132">
        <v>0</v>
      </c>
      <c r="CD79" s="132">
        <v>0</v>
      </c>
      <c r="CE79" s="132">
        <v>0</v>
      </c>
      <c r="CF79" s="132">
        <v>24</v>
      </c>
      <c r="CG79" s="128">
        <f t="shared" si="4"/>
        <v>0</v>
      </c>
      <c r="CH79" s="128">
        <f t="shared" si="5"/>
        <v>24</v>
      </c>
      <c r="CI79" s="128">
        <f t="shared" si="6"/>
        <v>38</v>
      </c>
      <c r="CJ79" s="109">
        <v>413</v>
      </c>
      <c r="CK79" s="109">
        <v>16706</v>
      </c>
      <c r="CL79" s="135">
        <f t="shared" si="7"/>
        <v>2.4721656889740214E-2</v>
      </c>
    </row>
    <row r="80" spans="1:90">
      <c r="A80" s="166" t="s">
        <v>2251</v>
      </c>
      <c r="B80" s="132">
        <v>0</v>
      </c>
      <c r="C80" s="132">
        <v>0</v>
      </c>
      <c r="D80" s="132">
        <v>1</v>
      </c>
      <c r="E80" s="132">
        <v>0</v>
      </c>
      <c r="F80" s="132">
        <v>1</v>
      </c>
      <c r="G80" s="132">
        <v>0</v>
      </c>
      <c r="H80" s="132">
        <v>0</v>
      </c>
      <c r="I80" s="132">
        <v>0</v>
      </c>
      <c r="J80" s="132">
        <v>0</v>
      </c>
      <c r="K80" s="132">
        <v>4</v>
      </c>
      <c r="L80" s="132">
        <v>0</v>
      </c>
      <c r="M80" s="132">
        <v>0</v>
      </c>
      <c r="N80" s="132">
        <v>17</v>
      </c>
      <c r="O80" s="132">
        <v>4</v>
      </c>
      <c r="P80" s="132">
        <v>0</v>
      </c>
      <c r="Q80" s="132">
        <v>0</v>
      </c>
      <c r="R80" s="132">
        <v>0</v>
      </c>
      <c r="S80" s="132">
        <v>0</v>
      </c>
      <c r="T80" s="132">
        <v>0</v>
      </c>
      <c r="U80" s="132">
        <v>0</v>
      </c>
      <c r="V80" s="132">
        <v>4</v>
      </c>
      <c r="W80" s="132">
        <v>7</v>
      </c>
      <c r="X80" s="132">
        <v>2</v>
      </c>
      <c r="Y80" s="132">
        <v>99</v>
      </c>
      <c r="Z80" s="132">
        <v>9</v>
      </c>
      <c r="AA80" s="132">
        <v>0</v>
      </c>
      <c r="AB80" s="132">
        <v>0</v>
      </c>
      <c r="AC80" s="132">
        <v>0</v>
      </c>
      <c r="AD80" s="132">
        <v>0</v>
      </c>
      <c r="AE80" s="132">
        <v>6</v>
      </c>
      <c r="AF80" s="132">
        <v>0</v>
      </c>
      <c r="AG80" s="132">
        <v>0</v>
      </c>
      <c r="AH80" s="132">
        <v>1</v>
      </c>
      <c r="AI80" s="132">
        <v>2</v>
      </c>
      <c r="AJ80" s="132">
        <v>2</v>
      </c>
      <c r="AK80" s="132">
        <v>0</v>
      </c>
      <c r="AL80" s="132">
        <v>1</v>
      </c>
      <c r="AM80" s="132">
        <v>14</v>
      </c>
      <c r="AN80" s="182">
        <v>6</v>
      </c>
      <c r="AO80" s="132">
        <v>0</v>
      </c>
      <c r="AP80" s="132">
        <v>0</v>
      </c>
      <c r="AQ80" s="132">
        <v>1</v>
      </c>
      <c r="AR80" s="132">
        <v>0</v>
      </c>
      <c r="AS80" s="132">
        <v>0</v>
      </c>
      <c r="AT80" s="132">
        <v>2</v>
      </c>
      <c r="AU80" s="132">
        <v>0</v>
      </c>
      <c r="AV80" s="132">
        <v>32</v>
      </c>
      <c r="AW80" s="132">
        <v>0</v>
      </c>
      <c r="AX80" s="132">
        <v>0</v>
      </c>
      <c r="AY80" s="132">
        <v>0</v>
      </c>
      <c r="AZ80" s="132">
        <v>0</v>
      </c>
      <c r="BA80" s="132">
        <v>0</v>
      </c>
      <c r="BB80" s="132">
        <v>0</v>
      </c>
      <c r="BC80" s="132">
        <v>0</v>
      </c>
      <c r="BD80" s="132">
        <v>0</v>
      </c>
      <c r="BE80" s="132">
        <v>6</v>
      </c>
      <c r="BF80" s="132">
        <v>0</v>
      </c>
      <c r="BG80" s="132">
        <v>0</v>
      </c>
      <c r="BH80" s="132">
        <v>0</v>
      </c>
      <c r="BI80" s="132">
        <v>0</v>
      </c>
      <c r="BJ80" s="132">
        <v>0</v>
      </c>
      <c r="BK80" s="132">
        <v>0</v>
      </c>
      <c r="BL80" s="132">
        <v>167</v>
      </c>
      <c r="BM80" s="132">
        <v>0</v>
      </c>
      <c r="BN80" s="132">
        <v>39</v>
      </c>
      <c r="BO80" s="132">
        <v>0</v>
      </c>
      <c r="BP80" s="132">
        <v>1</v>
      </c>
      <c r="BQ80" s="132">
        <v>15</v>
      </c>
      <c r="BR80" s="132">
        <v>3</v>
      </c>
      <c r="BS80" s="132">
        <v>0</v>
      </c>
      <c r="BT80" s="132">
        <v>0</v>
      </c>
      <c r="BU80" s="132">
        <v>1</v>
      </c>
      <c r="BV80" s="132">
        <v>37</v>
      </c>
      <c r="BW80" s="182">
        <v>0</v>
      </c>
      <c r="BX80" s="182">
        <v>0</v>
      </c>
      <c r="BY80" s="182">
        <v>10</v>
      </c>
      <c r="BZ80" s="132">
        <v>0</v>
      </c>
      <c r="CA80" s="132">
        <v>0</v>
      </c>
      <c r="CB80" s="132">
        <v>0</v>
      </c>
      <c r="CC80" s="132">
        <v>108</v>
      </c>
      <c r="CD80" s="132">
        <v>0</v>
      </c>
      <c r="CE80" s="132">
        <v>2</v>
      </c>
      <c r="CF80" s="132">
        <v>85</v>
      </c>
      <c r="CG80" s="128">
        <f t="shared" si="4"/>
        <v>0</v>
      </c>
      <c r="CH80" s="128">
        <f t="shared" si="5"/>
        <v>85</v>
      </c>
      <c r="CI80" s="128">
        <f t="shared" si="6"/>
        <v>16</v>
      </c>
      <c r="CJ80" s="109">
        <v>689</v>
      </c>
      <c r="CK80" s="109">
        <v>49434</v>
      </c>
      <c r="CL80" s="135">
        <f t="shared" si="7"/>
        <v>1.3937775620018611E-2</v>
      </c>
    </row>
    <row r="81" spans="1:90">
      <c r="A81" s="166" t="s">
        <v>2252</v>
      </c>
      <c r="B81" s="132">
        <v>0</v>
      </c>
      <c r="C81" s="132">
        <v>1</v>
      </c>
      <c r="D81" s="132">
        <v>0</v>
      </c>
      <c r="E81" s="132">
        <v>0</v>
      </c>
      <c r="F81" s="132">
        <v>1</v>
      </c>
      <c r="G81" s="132">
        <v>0</v>
      </c>
      <c r="H81" s="132">
        <v>0</v>
      </c>
      <c r="I81" s="132">
        <v>0</v>
      </c>
      <c r="J81" s="132">
        <v>1</v>
      </c>
      <c r="K81" s="132">
        <v>0</v>
      </c>
      <c r="L81" s="132">
        <v>2</v>
      </c>
      <c r="M81" s="132">
        <v>0</v>
      </c>
      <c r="N81" s="132">
        <v>0</v>
      </c>
      <c r="O81" s="132">
        <v>2</v>
      </c>
      <c r="P81" s="132">
        <v>81</v>
      </c>
      <c r="Q81" s="132">
        <v>0</v>
      </c>
      <c r="R81" s="132">
        <v>1</v>
      </c>
      <c r="S81" s="132">
        <v>0</v>
      </c>
      <c r="T81" s="132">
        <v>0</v>
      </c>
      <c r="U81" s="132">
        <v>0</v>
      </c>
      <c r="V81" s="132">
        <v>2</v>
      </c>
      <c r="W81" s="132">
        <v>0</v>
      </c>
      <c r="X81" s="132">
        <v>4</v>
      </c>
      <c r="Y81" s="132">
        <v>0</v>
      </c>
      <c r="Z81" s="132">
        <v>0</v>
      </c>
      <c r="AA81" s="132">
        <v>0</v>
      </c>
      <c r="AB81" s="132">
        <v>0</v>
      </c>
      <c r="AC81" s="132">
        <v>8</v>
      </c>
      <c r="AD81" s="132">
        <v>4</v>
      </c>
      <c r="AE81" s="132">
        <v>0</v>
      </c>
      <c r="AF81" s="132">
        <v>10</v>
      </c>
      <c r="AG81" s="132">
        <v>19</v>
      </c>
      <c r="AH81" s="132">
        <v>0</v>
      </c>
      <c r="AI81" s="132">
        <v>0</v>
      </c>
      <c r="AJ81" s="132">
        <v>0</v>
      </c>
      <c r="AK81" s="132">
        <v>0</v>
      </c>
      <c r="AL81" s="132">
        <v>0</v>
      </c>
      <c r="AM81" s="132">
        <v>0</v>
      </c>
      <c r="AN81" s="182">
        <v>2</v>
      </c>
      <c r="AO81" s="132">
        <v>0</v>
      </c>
      <c r="AP81" s="132">
        <v>0</v>
      </c>
      <c r="AQ81" s="132">
        <v>1</v>
      </c>
      <c r="AR81" s="132">
        <v>0</v>
      </c>
      <c r="AS81" s="132">
        <v>1</v>
      </c>
      <c r="AT81" s="132">
        <v>0</v>
      </c>
      <c r="AU81" s="132">
        <v>0</v>
      </c>
      <c r="AV81" s="132">
        <v>0</v>
      </c>
      <c r="AW81" s="132">
        <v>0</v>
      </c>
      <c r="AX81" s="132">
        <v>0</v>
      </c>
      <c r="AY81" s="132">
        <v>1</v>
      </c>
      <c r="AZ81" s="132">
        <v>0</v>
      </c>
      <c r="BA81" s="132">
        <v>0</v>
      </c>
      <c r="BB81" s="132">
        <v>0</v>
      </c>
      <c r="BC81" s="132">
        <v>0</v>
      </c>
      <c r="BD81" s="132">
        <v>2</v>
      </c>
      <c r="BE81" s="132">
        <v>2</v>
      </c>
      <c r="BF81" s="132">
        <v>0</v>
      </c>
      <c r="BG81" s="132">
        <v>0</v>
      </c>
      <c r="BH81" s="132">
        <v>0</v>
      </c>
      <c r="BI81" s="132">
        <v>0</v>
      </c>
      <c r="BJ81" s="132">
        <v>0</v>
      </c>
      <c r="BK81" s="132">
        <v>0</v>
      </c>
      <c r="BL81" s="132">
        <v>0</v>
      </c>
      <c r="BM81" s="132">
        <v>0</v>
      </c>
      <c r="BN81" s="132">
        <v>0</v>
      </c>
      <c r="BO81" s="132">
        <v>0</v>
      </c>
      <c r="BP81" s="132">
        <v>0</v>
      </c>
      <c r="BQ81" s="132">
        <v>0</v>
      </c>
      <c r="BR81" s="132">
        <v>0</v>
      </c>
      <c r="BS81" s="132">
        <v>0</v>
      </c>
      <c r="BT81" s="132">
        <v>0</v>
      </c>
      <c r="BU81" s="132">
        <v>0</v>
      </c>
      <c r="BV81" s="132">
        <v>0</v>
      </c>
      <c r="BW81" s="182">
        <v>2</v>
      </c>
      <c r="BX81" s="182">
        <v>6</v>
      </c>
      <c r="BY81" s="182">
        <v>0</v>
      </c>
      <c r="BZ81" s="132">
        <v>0</v>
      </c>
      <c r="CA81" s="132">
        <v>0</v>
      </c>
      <c r="CB81" s="132">
        <v>0</v>
      </c>
      <c r="CC81" s="132">
        <v>0</v>
      </c>
      <c r="CD81" s="132">
        <v>19</v>
      </c>
      <c r="CE81" s="132">
        <v>0</v>
      </c>
      <c r="CF81" s="132">
        <v>6</v>
      </c>
      <c r="CG81" s="128">
        <f t="shared" si="4"/>
        <v>82</v>
      </c>
      <c r="CH81" s="128">
        <f t="shared" si="5"/>
        <v>6</v>
      </c>
      <c r="CI81" s="128">
        <f t="shared" si="6"/>
        <v>10</v>
      </c>
      <c r="CJ81" s="109">
        <v>178</v>
      </c>
      <c r="CK81" s="109">
        <v>11145</v>
      </c>
      <c r="CL81" s="135">
        <f t="shared" si="7"/>
        <v>1.5971287572902646E-2</v>
      </c>
    </row>
    <row r="82" spans="1:90" ht="15" thickBot="1">
      <c r="A82" s="166" t="s">
        <v>2253</v>
      </c>
      <c r="B82" s="132">
        <v>0</v>
      </c>
      <c r="C82" s="132">
        <v>27</v>
      </c>
      <c r="D82" s="132">
        <v>159</v>
      </c>
      <c r="E82" s="132">
        <v>0</v>
      </c>
      <c r="F82" s="132">
        <v>3</v>
      </c>
      <c r="G82" s="132">
        <v>1</v>
      </c>
      <c r="H82" s="132">
        <v>0</v>
      </c>
      <c r="I82" s="132">
        <v>0</v>
      </c>
      <c r="J82" s="132">
        <v>0</v>
      </c>
      <c r="K82" s="132">
        <v>3</v>
      </c>
      <c r="L82" s="132">
        <v>1</v>
      </c>
      <c r="M82" s="132">
        <v>23</v>
      </c>
      <c r="N82" s="132">
        <v>39</v>
      </c>
      <c r="O82" s="132">
        <v>5</v>
      </c>
      <c r="P82" s="132">
        <v>3</v>
      </c>
      <c r="Q82" s="132">
        <v>2</v>
      </c>
      <c r="R82" s="132">
        <v>0</v>
      </c>
      <c r="S82" s="132">
        <v>0</v>
      </c>
      <c r="T82" s="132">
        <v>1</v>
      </c>
      <c r="U82" s="132">
        <v>0</v>
      </c>
      <c r="V82" s="132">
        <v>10</v>
      </c>
      <c r="W82" s="132">
        <v>45</v>
      </c>
      <c r="X82" s="132">
        <v>473</v>
      </c>
      <c r="Y82" s="132">
        <v>329</v>
      </c>
      <c r="Z82" s="132">
        <v>173</v>
      </c>
      <c r="AA82" s="132">
        <v>0</v>
      </c>
      <c r="AB82" s="132">
        <v>0</v>
      </c>
      <c r="AC82" s="132">
        <v>5</v>
      </c>
      <c r="AD82" s="132">
        <v>4</v>
      </c>
      <c r="AE82" s="132">
        <v>5</v>
      </c>
      <c r="AF82" s="132">
        <v>0</v>
      </c>
      <c r="AG82" s="132">
        <v>0</v>
      </c>
      <c r="AH82" s="132">
        <v>0</v>
      </c>
      <c r="AI82" s="132">
        <v>7</v>
      </c>
      <c r="AJ82" s="132">
        <v>13</v>
      </c>
      <c r="AK82" s="132">
        <v>14</v>
      </c>
      <c r="AL82" s="132">
        <v>15</v>
      </c>
      <c r="AM82" s="132">
        <v>11</v>
      </c>
      <c r="AN82" s="182">
        <v>22</v>
      </c>
      <c r="AO82" s="132">
        <v>0</v>
      </c>
      <c r="AP82" s="132">
        <v>0</v>
      </c>
      <c r="AQ82" s="132">
        <v>6</v>
      </c>
      <c r="AR82" s="132">
        <v>16</v>
      </c>
      <c r="AS82" s="132">
        <v>0</v>
      </c>
      <c r="AT82" s="132">
        <v>8</v>
      </c>
      <c r="AU82" s="132">
        <v>1</v>
      </c>
      <c r="AV82" s="132">
        <v>63</v>
      </c>
      <c r="AW82" s="132">
        <v>0</v>
      </c>
      <c r="AX82" s="132">
        <v>8</v>
      </c>
      <c r="AY82" s="132">
        <v>2</v>
      </c>
      <c r="AZ82" s="132">
        <v>0</v>
      </c>
      <c r="BA82" s="132">
        <v>1</v>
      </c>
      <c r="BB82" s="132">
        <v>2</v>
      </c>
      <c r="BC82" s="132">
        <v>3</v>
      </c>
      <c r="BD82" s="132">
        <v>6</v>
      </c>
      <c r="BE82" s="132">
        <v>7</v>
      </c>
      <c r="BF82" s="132">
        <v>0</v>
      </c>
      <c r="BG82" s="132">
        <v>7</v>
      </c>
      <c r="BH82" s="132">
        <v>0</v>
      </c>
      <c r="BI82" s="132">
        <v>4</v>
      </c>
      <c r="BJ82" s="132">
        <v>0</v>
      </c>
      <c r="BK82" s="132">
        <v>0</v>
      </c>
      <c r="BL82" s="132">
        <v>57</v>
      </c>
      <c r="BM82" s="132">
        <v>6</v>
      </c>
      <c r="BN82" s="132">
        <v>18</v>
      </c>
      <c r="BO82" s="132">
        <v>0</v>
      </c>
      <c r="BP82" s="132">
        <v>48</v>
      </c>
      <c r="BQ82" s="132">
        <v>57</v>
      </c>
      <c r="BR82" s="132">
        <v>2</v>
      </c>
      <c r="BS82" s="132">
        <v>0</v>
      </c>
      <c r="BT82" s="132">
        <v>2</v>
      </c>
      <c r="BU82" s="132">
        <v>13</v>
      </c>
      <c r="BV82" s="132">
        <v>42</v>
      </c>
      <c r="BW82" s="182">
        <v>22</v>
      </c>
      <c r="BX82" s="182">
        <v>15</v>
      </c>
      <c r="BY82" s="182">
        <v>31</v>
      </c>
      <c r="BZ82" s="132">
        <v>0</v>
      </c>
      <c r="CA82" s="132">
        <v>0</v>
      </c>
      <c r="CB82" s="132">
        <v>0</v>
      </c>
      <c r="CC82" s="132">
        <v>24</v>
      </c>
      <c r="CD82" s="132">
        <v>0</v>
      </c>
      <c r="CE82" s="132">
        <v>564</v>
      </c>
      <c r="CF82" s="132">
        <v>105</v>
      </c>
      <c r="CG82" s="128">
        <f t="shared" si="4"/>
        <v>3</v>
      </c>
      <c r="CH82" s="128">
        <f t="shared" si="5"/>
        <v>119</v>
      </c>
      <c r="CI82" s="128">
        <f t="shared" si="6"/>
        <v>90</v>
      </c>
      <c r="CJ82" s="109">
        <v>2533</v>
      </c>
      <c r="CK82" s="109">
        <v>71721</v>
      </c>
      <c r="CL82" s="135">
        <f t="shared" si="7"/>
        <v>3.5317410521325691E-2</v>
      </c>
    </row>
    <row r="83" spans="1:90">
      <c r="A83" s="167" t="s">
        <v>2266</v>
      </c>
      <c r="B83" s="132">
        <v>0</v>
      </c>
      <c r="C83" s="132">
        <v>3</v>
      </c>
      <c r="D83" s="132">
        <v>0</v>
      </c>
      <c r="E83" s="132">
        <v>0</v>
      </c>
      <c r="F83" s="132">
        <v>0</v>
      </c>
      <c r="G83" s="132">
        <v>1</v>
      </c>
      <c r="H83" s="132">
        <v>16</v>
      </c>
      <c r="I83" s="132">
        <v>0</v>
      </c>
      <c r="J83" s="132">
        <v>0</v>
      </c>
      <c r="K83" s="132">
        <v>4</v>
      </c>
      <c r="L83" s="132">
        <v>0</v>
      </c>
      <c r="M83" s="132">
        <v>8</v>
      </c>
      <c r="N83" s="132">
        <v>4</v>
      </c>
      <c r="O83" s="132">
        <v>12</v>
      </c>
      <c r="P83" s="132">
        <v>1</v>
      </c>
      <c r="Q83" s="132">
        <v>2</v>
      </c>
      <c r="R83" s="132">
        <v>0</v>
      </c>
      <c r="S83" s="132">
        <v>0</v>
      </c>
      <c r="T83" s="132">
        <v>1</v>
      </c>
      <c r="U83" s="132">
        <v>0</v>
      </c>
      <c r="V83" s="132">
        <v>9</v>
      </c>
      <c r="W83" s="132">
        <v>22</v>
      </c>
      <c r="X83" s="132">
        <v>0</v>
      </c>
      <c r="Y83" s="132">
        <v>6</v>
      </c>
      <c r="Z83" s="132">
        <v>5</v>
      </c>
      <c r="AA83" s="132">
        <v>3</v>
      </c>
      <c r="AB83" s="132">
        <v>0</v>
      </c>
      <c r="AC83" s="132">
        <v>0</v>
      </c>
      <c r="AD83" s="132">
        <v>0</v>
      </c>
      <c r="AE83" s="132">
        <v>3</v>
      </c>
      <c r="AF83" s="132">
        <v>0</v>
      </c>
      <c r="AG83" s="132">
        <v>0</v>
      </c>
      <c r="AH83" s="132">
        <v>1</v>
      </c>
      <c r="AI83" s="132">
        <v>1</v>
      </c>
      <c r="AJ83" s="132">
        <v>36</v>
      </c>
      <c r="AK83" s="132">
        <v>11</v>
      </c>
      <c r="AL83" s="132">
        <v>11</v>
      </c>
      <c r="AM83" s="132">
        <v>5</v>
      </c>
      <c r="AN83" s="182">
        <v>14</v>
      </c>
      <c r="AO83" s="132">
        <v>0</v>
      </c>
      <c r="AP83" s="132">
        <v>0</v>
      </c>
      <c r="AQ83" s="132">
        <v>10</v>
      </c>
      <c r="AR83" s="132">
        <v>2</v>
      </c>
      <c r="AS83" s="132">
        <v>0</v>
      </c>
      <c r="AT83" s="132">
        <v>5</v>
      </c>
      <c r="AU83" s="132">
        <v>19</v>
      </c>
      <c r="AV83" s="132">
        <v>10</v>
      </c>
      <c r="AW83" s="132">
        <v>0</v>
      </c>
      <c r="AX83" s="132">
        <v>0</v>
      </c>
      <c r="AY83" s="132">
        <v>0</v>
      </c>
      <c r="AZ83" s="132">
        <v>0</v>
      </c>
      <c r="BA83" s="132">
        <v>0</v>
      </c>
      <c r="BB83" s="132">
        <v>0</v>
      </c>
      <c r="BC83" s="132">
        <v>2</v>
      </c>
      <c r="BD83" s="132">
        <v>0</v>
      </c>
      <c r="BE83" s="132">
        <v>0</v>
      </c>
      <c r="BF83" s="132">
        <v>0</v>
      </c>
      <c r="BG83" s="132">
        <v>6</v>
      </c>
      <c r="BH83" s="132">
        <v>2</v>
      </c>
      <c r="BI83" s="132">
        <v>0</v>
      </c>
      <c r="BJ83" s="132">
        <v>0</v>
      </c>
      <c r="BK83" s="132">
        <v>0</v>
      </c>
      <c r="BL83" s="132">
        <v>14</v>
      </c>
      <c r="BM83" s="132">
        <v>0</v>
      </c>
      <c r="BN83" s="132">
        <v>6</v>
      </c>
      <c r="BO83" s="132">
        <v>6</v>
      </c>
      <c r="BP83" s="132">
        <v>0</v>
      </c>
      <c r="BQ83" s="132">
        <v>3</v>
      </c>
      <c r="BR83" s="132">
        <v>0</v>
      </c>
      <c r="BS83" s="132">
        <v>14</v>
      </c>
      <c r="BT83" s="132">
        <v>0</v>
      </c>
      <c r="BU83" s="132">
        <v>172</v>
      </c>
      <c r="BV83" s="132">
        <v>725</v>
      </c>
      <c r="BW83" s="182">
        <v>12</v>
      </c>
      <c r="BX83" s="182">
        <v>5</v>
      </c>
      <c r="BY83" s="182">
        <v>1</v>
      </c>
      <c r="BZ83" s="132">
        <v>0</v>
      </c>
      <c r="CA83" s="132">
        <v>0</v>
      </c>
      <c r="CB83" s="132">
        <v>0</v>
      </c>
      <c r="CC83" s="132">
        <v>0</v>
      </c>
      <c r="CD83" s="132">
        <v>0</v>
      </c>
      <c r="CE83" s="132">
        <v>0</v>
      </c>
      <c r="CF83" s="132">
        <v>34</v>
      </c>
      <c r="CG83" s="128">
        <f t="shared" si="4"/>
        <v>1</v>
      </c>
      <c r="CH83" s="128">
        <f t="shared" si="5"/>
        <v>45</v>
      </c>
      <c r="CI83" s="128">
        <f t="shared" si="6"/>
        <v>32</v>
      </c>
      <c r="CJ83" s="137">
        <v>1227</v>
      </c>
      <c r="CK83" s="137">
        <v>57979</v>
      </c>
      <c r="CL83" s="138">
        <f t="shared" si="7"/>
        <v>2.1162834819503613E-2</v>
      </c>
    </row>
    <row r="84" spans="1:90">
      <c r="A84" s="167" t="s">
        <v>2267</v>
      </c>
      <c r="B84" s="132">
        <v>0</v>
      </c>
      <c r="C84" s="132">
        <v>11</v>
      </c>
      <c r="D84" s="132">
        <v>1</v>
      </c>
      <c r="E84" s="132">
        <v>0</v>
      </c>
      <c r="F84" s="132">
        <v>0</v>
      </c>
      <c r="G84" s="132">
        <v>5</v>
      </c>
      <c r="H84" s="132">
        <v>0</v>
      </c>
      <c r="I84" s="132">
        <v>0</v>
      </c>
      <c r="J84" s="132">
        <v>0</v>
      </c>
      <c r="K84" s="132">
        <v>0</v>
      </c>
      <c r="L84" s="132">
        <v>0</v>
      </c>
      <c r="M84" s="132">
        <v>1</v>
      </c>
      <c r="N84" s="132">
        <v>2</v>
      </c>
      <c r="O84" s="132">
        <v>1</v>
      </c>
      <c r="P84" s="132">
        <v>0</v>
      </c>
      <c r="Q84" s="132">
        <v>0</v>
      </c>
      <c r="R84" s="132">
        <v>1</v>
      </c>
      <c r="S84" s="132">
        <v>0</v>
      </c>
      <c r="T84" s="132">
        <v>0</v>
      </c>
      <c r="U84" s="132">
        <v>0</v>
      </c>
      <c r="V84" s="132">
        <v>15</v>
      </c>
      <c r="W84" s="132">
        <v>10</v>
      </c>
      <c r="X84" s="132">
        <v>7</v>
      </c>
      <c r="Y84" s="132">
        <v>16</v>
      </c>
      <c r="Z84" s="132">
        <v>0</v>
      </c>
      <c r="AA84" s="132">
        <v>0</v>
      </c>
      <c r="AB84" s="132">
        <v>0</v>
      </c>
      <c r="AC84" s="132">
        <v>0</v>
      </c>
      <c r="AD84" s="132">
        <v>0</v>
      </c>
      <c r="AE84" s="132">
        <v>1</v>
      </c>
      <c r="AF84" s="132">
        <v>0</v>
      </c>
      <c r="AG84" s="132">
        <v>0</v>
      </c>
      <c r="AH84" s="132">
        <v>0</v>
      </c>
      <c r="AI84" s="132">
        <v>7</v>
      </c>
      <c r="AJ84" s="132">
        <v>0</v>
      </c>
      <c r="AK84" s="132">
        <v>0</v>
      </c>
      <c r="AL84" s="132">
        <v>6</v>
      </c>
      <c r="AM84" s="132">
        <v>0</v>
      </c>
      <c r="AN84" s="182">
        <v>11</v>
      </c>
      <c r="AO84" s="132">
        <v>0</v>
      </c>
      <c r="AP84" s="132">
        <v>13</v>
      </c>
      <c r="AQ84" s="132">
        <v>0</v>
      </c>
      <c r="AR84" s="132">
        <v>1</v>
      </c>
      <c r="AS84" s="132">
        <v>0</v>
      </c>
      <c r="AT84" s="132">
        <v>1</v>
      </c>
      <c r="AU84" s="132">
        <v>0</v>
      </c>
      <c r="AV84" s="132">
        <v>0</v>
      </c>
      <c r="AW84" s="132">
        <v>0</v>
      </c>
      <c r="AX84" s="132">
        <v>0</v>
      </c>
      <c r="AY84" s="132">
        <v>0</v>
      </c>
      <c r="AZ84" s="132">
        <v>0</v>
      </c>
      <c r="BA84" s="132">
        <v>0</v>
      </c>
      <c r="BB84" s="132">
        <v>0</v>
      </c>
      <c r="BC84" s="132">
        <v>0</v>
      </c>
      <c r="BD84" s="132">
        <v>3</v>
      </c>
      <c r="BE84" s="132">
        <v>0</v>
      </c>
      <c r="BF84" s="132">
        <v>0</v>
      </c>
      <c r="BG84" s="132">
        <v>14</v>
      </c>
      <c r="BH84" s="132">
        <v>0</v>
      </c>
      <c r="BI84" s="132">
        <v>12</v>
      </c>
      <c r="BJ84" s="132">
        <v>0</v>
      </c>
      <c r="BK84" s="132">
        <v>0</v>
      </c>
      <c r="BL84" s="132">
        <v>0</v>
      </c>
      <c r="BM84" s="132">
        <v>7</v>
      </c>
      <c r="BN84" s="132">
        <v>0</v>
      </c>
      <c r="BO84" s="132">
        <v>0</v>
      </c>
      <c r="BP84" s="132">
        <v>87</v>
      </c>
      <c r="BQ84" s="132">
        <v>4</v>
      </c>
      <c r="BR84" s="132">
        <v>0</v>
      </c>
      <c r="BS84" s="132">
        <v>0</v>
      </c>
      <c r="BT84" s="132">
        <v>0</v>
      </c>
      <c r="BU84" s="132">
        <v>0</v>
      </c>
      <c r="BV84" s="132">
        <v>8</v>
      </c>
      <c r="BW84" s="182">
        <v>7</v>
      </c>
      <c r="BX84" s="182">
        <v>6</v>
      </c>
      <c r="BY84" s="182">
        <v>11</v>
      </c>
      <c r="BZ84" s="132">
        <v>0</v>
      </c>
      <c r="CA84" s="132">
        <v>0</v>
      </c>
      <c r="CB84" s="132">
        <v>0</v>
      </c>
      <c r="CC84" s="132">
        <v>0</v>
      </c>
      <c r="CD84" s="132">
        <v>0</v>
      </c>
      <c r="CE84" s="132">
        <v>5</v>
      </c>
      <c r="CF84" s="132">
        <v>17</v>
      </c>
      <c r="CG84" s="128">
        <f t="shared" si="4"/>
        <v>0</v>
      </c>
      <c r="CH84" s="128">
        <f t="shared" si="5"/>
        <v>17</v>
      </c>
      <c r="CI84" s="128">
        <f t="shared" si="6"/>
        <v>35</v>
      </c>
      <c r="CJ84" s="139">
        <v>291</v>
      </c>
      <c r="CK84" s="139">
        <v>12275</v>
      </c>
      <c r="CL84" s="140">
        <f t="shared" si="7"/>
        <v>2.370672097759674E-2</v>
      </c>
    </row>
    <row r="85" spans="1:90">
      <c r="A85" s="167" t="s">
        <v>2155</v>
      </c>
      <c r="B85" s="132">
        <v>0</v>
      </c>
      <c r="C85" s="132">
        <v>0</v>
      </c>
      <c r="D85" s="132">
        <v>1</v>
      </c>
      <c r="E85" s="132">
        <v>0</v>
      </c>
      <c r="F85" s="132">
        <v>0</v>
      </c>
      <c r="G85" s="132">
        <v>0</v>
      </c>
      <c r="H85" s="132">
        <v>25</v>
      </c>
      <c r="I85" s="132">
        <v>0</v>
      </c>
      <c r="J85" s="132">
        <v>0</v>
      </c>
      <c r="K85" s="132">
        <v>0</v>
      </c>
      <c r="L85" s="132">
        <v>0</v>
      </c>
      <c r="M85" s="132">
        <v>0</v>
      </c>
      <c r="N85" s="132">
        <v>0</v>
      </c>
      <c r="O85" s="132">
        <v>0</v>
      </c>
      <c r="P85" s="132">
        <v>0</v>
      </c>
      <c r="Q85" s="132">
        <v>0</v>
      </c>
      <c r="R85" s="132">
        <v>0</v>
      </c>
      <c r="S85" s="132">
        <v>0</v>
      </c>
      <c r="T85" s="132">
        <v>0</v>
      </c>
      <c r="U85" s="132">
        <v>0</v>
      </c>
      <c r="V85" s="132">
        <v>0</v>
      </c>
      <c r="W85" s="132">
        <v>0</v>
      </c>
      <c r="X85" s="132">
        <v>0</v>
      </c>
      <c r="Y85" s="132">
        <v>0</v>
      </c>
      <c r="Z85" s="132">
        <v>0</v>
      </c>
      <c r="AA85" s="132">
        <v>0</v>
      </c>
      <c r="AB85" s="132">
        <v>0</v>
      </c>
      <c r="AC85" s="132">
        <v>0</v>
      </c>
      <c r="AD85" s="132">
        <v>0</v>
      </c>
      <c r="AE85" s="132">
        <v>0</v>
      </c>
      <c r="AF85" s="132">
        <v>0</v>
      </c>
      <c r="AG85" s="132">
        <v>0</v>
      </c>
      <c r="AH85" s="132">
        <v>0</v>
      </c>
      <c r="AI85" s="132">
        <v>0</v>
      </c>
      <c r="AJ85" s="132">
        <v>0</v>
      </c>
      <c r="AK85" s="132">
        <v>1</v>
      </c>
      <c r="AL85" s="132">
        <v>0</v>
      </c>
      <c r="AM85" s="132">
        <v>0</v>
      </c>
      <c r="AN85" s="182">
        <v>3</v>
      </c>
      <c r="AO85" s="132">
        <v>0</v>
      </c>
      <c r="AP85" s="132">
        <v>0</v>
      </c>
      <c r="AQ85" s="132">
        <v>0</v>
      </c>
      <c r="AR85" s="132">
        <v>0</v>
      </c>
      <c r="AS85" s="132">
        <v>0</v>
      </c>
      <c r="AT85" s="132">
        <v>0</v>
      </c>
      <c r="AU85" s="132">
        <v>0</v>
      </c>
      <c r="AV85" s="132">
        <v>0</v>
      </c>
      <c r="AW85" s="132">
        <v>0</v>
      </c>
      <c r="AX85" s="132">
        <v>4</v>
      </c>
      <c r="AY85" s="132">
        <v>0</v>
      </c>
      <c r="AZ85" s="132">
        <v>0</v>
      </c>
      <c r="BA85" s="132">
        <v>0</v>
      </c>
      <c r="BB85" s="132">
        <v>0</v>
      </c>
      <c r="BC85" s="132">
        <v>0</v>
      </c>
      <c r="BD85" s="132">
        <v>2</v>
      </c>
      <c r="BE85" s="132">
        <v>0</v>
      </c>
      <c r="BF85" s="132">
        <v>0</v>
      </c>
      <c r="BG85" s="132">
        <v>0</v>
      </c>
      <c r="BH85" s="132">
        <v>0</v>
      </c>
      <c r="BI85" s="132">
        <v>0</v>
      </c>
      <c r="BJ85" s="132">
        <v>0</v>
      </c>
      <c r="BK85" s="132">
        <v>0</v>
      </c>
      <c r="BL85" s="132">
        <v>0</v>
      </c>
      <c r="BM85" s="132">
        <v>0</v>
      </c>
      <c r="BN85" s="132">
        <v>0</v>
      </c>
      <c r="BO85" s="132">
        <v>2</v>
      </c>
      <c r="BP85" s="132">
        <v>0</v>
      </c>
      <c r="BQ85" s="132">
        <v>0</v>
      </c>
      <c r="BR85" s="132">
        <v>0</v>
      </c>
      <c r="BS85" s="132">
        <v>0</v>
      </c>
      <c r="BT85" s="132">
        <v>0</v>
      </c>
      <c r="BU85" s="132">
        <v>0</v>
      </c>
      <c r="BV85" s="132">
        <v>8</v>
      </c>
      <c r="BW85" s="182">
        <v>2</v>
      </c>
      <c r="BX85" s="182">
        <v>0</v>
      </c>
      <c r="BY85" s="182">
        <v>1</v>
      </c>
      <c r="BZ85" s="132">
        <v>0</v>
      </c>
      <c r="CA85" s="132">
        <v>0</v>
      </c>
      <c r="CB85" s="132">
        <v>0</v>
      </c>
      <c r="CC85" s="132">
        <v>0</v>
      </c>
      <c r="CD85" s="132">
        <v>0</v>
      </c>
      <c r="CE85" s="132">
        <v>0</v>
      </c>
      <c r="CF85" s="132">
        <v>0</v>
      </c>
      <c r="CG85" s="128">
        <f t="shared" si="4"/>
        <v>0</v>
      </c>
      <c r="CH85" s="128">
        <f t="shared" si="5"/>
        <v>1</v>
      </c>
      <c r="CI85" s="128">
        <f t="shared" si="6"/>
        <v>6</v>
      </c>
      <c r="CJ85" s="139">
        <v>49</v>
      </c>
      <c r="CK85" s="139">
        <v>9663</v>
      </c>
      <c r="CL85" s="140">
        <f t="shared" si="7"/>
        <v>5.0708889578805752E-3</v>
      </c>
    </row>
    <row r="86" spans="1:90" ht="15" thickBot="1">
      <c r="A86" s="167" t="s">
        <v>2268</v>
      </c>
      <c r="B86" s="132">
        <v>0</v>
      </c>
      <c r="C86" s="132">
        <v>0</v>
      </c>
      <c r="D86" s="132">
        <v>0</v>
      </c>
      <c r="E86" s="132">
        <v>0</v>
      </c>
      <c r="F86" s="132">
        <v>0</v>
      </c>
      <c r="G86" s="132">
        <v>0</v>
      </c>
      <c r="H86" s="132">
        <v>0</v>
      </c>
      <c r="I86" s="132">
        <v>0</v>
      </c>
      <c r="J86" s="132">
        <v>0</v>
      </c>
      <c r="K86" s="132">
        <v>0</v>
      </c>
      <c r="L86" s="132">
        <v>0</v>
      </c>
      <c r="M86" s="132">
        <v>0</v>
      </c>
      <c r="N86" s="132">
        <v>0</v>
      </c>
      <c r="O86" s="132">
        <v>0</v>
      </c>
      <c r="P86" s="132">
        <v>0</v>
      </c>
      <c r="Q86" s="132">
        <v>0</v>
      </c>
      <c r="R86" s="132">
        <v>0</v>
      </c>
      <c r="S86" s="132">
        <v>0</v>
      </c>
      <c r="T86" s="132">
        <v>0</v>
      </c>
      <c r="U86" s="132">
        <v>1</v>
      </c>
      <c r="V86" s="132">
        <v>0</v>
      </c>
      <c r="W86" s="132">
        <v>0</v>
      </c>
      <c r="X86" s="132">
        <v>0</v>
      </c>
      <c r="Y86" s="132">
        <v>3</v>
      </c>
      <c r="Z86" s="132">
        <v>0</v>
      </c>
      <c r="AA86" s="132">
        <v>0</v>
      </c>
      <c r="AB86" s="132">
        <v>0</v>
      </c>
      <c r="AC86" s="132">
        <v>0</v>
      </c>
      <c r="AD86" s="132">
        <v>0</v>
      </c>
      <c r="AE86" s="132">
        <v>0</v>
      </c>
      <c r="AF86" s="132">
        <v>0</v>
      </c>
      <c r="AG86" s="132">
        <v>0</v>
      </c>
      <c r="AH86" s="132">
        <v>0</v>
      </c>
      <c r="AI86" s="132">
        <v>4</v>
      </c>
      <c r="AJ86" s="132">
        <v>0</v>
      </c>
      <c r="AK86" s="132">
        <v>2</v>
      </c>
      <c r="AL86" s="132">
        <v>1</v>
      </c>
      <c r="AM86" s="132">
        <v>104</v>
      </c>
      <c r="AN86" s="182">
        <v>14</v>
      </c>
      <c r="AO86" s="132">
        <v>0</v>
      </c>
      <c r="AP86" s="132">
        <v>0</v>
      </c>
      <c r="AQ86" s="132">
        <v>0</v>
      </c>
      <c r="AR86" s="132">
        <v>0</v>
      </c>
      <c r="AS86" s="132">
        <v>0</v>
      </c>
      <c r="AT86" s="132">
        <v>0</v>
      </c>
      <c r="AU86" s="132">
        <v>0</v>
      </c>
      <c r="AV86" s="132">
        <v>17</v>
      </c>
      <c r="AW86" s="132">
        <v>2</v>
      </c>
      <c r="AX86" s="132">
        <v>0</v>
      </c>
      <c r="AY86" s="132">
        <v>0</v>
      </c>
      <c r="AZ86" s="132">
        <v>0</v>
      </c>
      <c r="BA86" s="132">
        <v>0</v>
      </c>
      <c r="BB86" s="132">
        <v>0</v>
      </c>
      <c r="BC86" s="132">
        <v>0</v>
      </c>
      <c r="BD86" s="132">
        <v>2</v>
      </c>
      <c r="BE86" s="132">
        <v>0</v>
      </c>
      <c r="BF86" s="132">
        <v>0</v>
      </c>
      <c r="BG86" s="132">
        <v>0</v>
      </c>
      <c r="BH86" s="132">
        <v>0</v>
      </c>
      <c r="BI86" s="132">
        <v>0</v>
      </c>
      <c r="BJ86" s="132">
        <v>8</v>
      </c>
      <c r="BK86" s="132">
        <v>0</v>
      </c>
      <c r="BL86" s="132">
        <v>3</v>
      </c>
      <c r="BM86" s="132">
        <v>0</v>
      </c>
      <c r="BN86" s="132">
        <v>4</v>
      </c>
      <c r="BO86" s="132">
        <v>0</v>
      </c>
      <c r="BP86" s="132">
        <v>0</v>
      </c>
      <c r="BQ86" s="132">
        <v>0</v>
      </c>
      <c r="BR86" s="132">
        <v>0</v>
      </c>
      <c r="BS86" s="132">
        <v>0</v>
      </c>
      <c r="BT86" s="132">
        <v>0</v>
      </c>
      <c r="BU86" s="132">
        <v>0</v>
      </c>
      <c r="BV86" s="132">
        <v>7</v>
      </c>
      <c r="BW86" s="182">
        <v>0</v>
      </c>
      <c r="BX86" s="182">
        <v>0</v>
      </c>
      <c r="BY86" s="182">
        <v>0</v>
      </c>
      <c r="BZ86" s="132">
        <v>0</v>
      </c>
      <c r="CA86" s="132">
        <v>0</v>
      </c>
      <c r="CB86" s="132">
        <v>0</v>
      </c>
      <c r="CC86" s="132">
        <v>0</v>
      </c>
      <c r="CD86" s="132">
        <v>0</v>
      </c>
      <c r="CE86" s="132">
        <v>0</v>
      </c>
      <c r="CF86" s="132">
        <v>237</v>
      </c>
      <c r="CG86" s="128">
        <f t="shared" si="4"/>
        <v>0</v>
      </c>
      <c r="CH86" s="128">
        <f t="shared" si="5"/>
        <v>239</v>
      </c>
      <c r="CI86" s="128">
        <f t="shared" si="6"/>
        <v>14</v>
      </c>
      <c r="CJ86" s="141">
        <v>409</v>
      </c>
      <c r="CK86" s="141">
        <v>26416</v>
      </c>
      <c r="CL86" s="142">
        <f t="shared" si="7"/>
        <v>1.5483040581465778E-2</v>
      </c>
    </row>
    <row r="87" spans="1:90">
      <c r="A87" s="126" t="s">
        <v>2099</v>
      </c>
      <c r="B87" s="128">
        <f>B15</f>
        <v>40</v>
      </c>
      <c r="C87" s="128">
        <f t="shared" ref="C87:BN87" si="8">C15</f>
        <v>0</v>
      </c>
      <c r="D87" s="128">
        <f t="shared" si="8"/>
        <v>4</v>
      </c>
      <c r="E87" s="128">
        <f t="shared" si="8"/>
        <v>1</v>
      </c>
      <c r="F87" s="128">
        <f t="shared" si="8"/>
        <v>1</v>
      </c>
      <c r="G87" s="128">
        <f t="shared" si="8"/>
        <v>3</v>
      </c>
      <c r="H87" s="128">
        <f t="shared" si="8"/>
        <v>1</v>
      </c>
      <c r="I87" s="128">
        <f t="shared" si="8"/>
        <v>2</v>
      </c>
      <c r="J87" s="128">
        <f t="shared" si="8"/>
        <v>61</v>
      </c>
      <c r="K87" s="128">
        <f t="shared" si="8"/>
        <v>9</v>
      </c>
      <c r="L87" s="128">
        <f t="shared" si="8"/>
        <v>27</v>
      </c>
      <c r="M87" s="128">
        <f t="shared" si="8"/>
        <v>1</v>
      </c>
      <c r="N87" s="128">
        <f t="shared" si="8"/>
        <v>7</v>
      </c>
      <c r="O87" s="128">
        <f t="shared" si="8"/>
        <v>27</v>
      </c>
      <c r="P87" s="128">
        <f t="shared" si="8"/>
        <v>879</v>
      </c>
      <c r="Q87" s="128">
        <f t="shared" si="8"/>
        <v>1</v>
      </c>
      <c r="R87" s="128">
        <f t="shared" si="8"/>
        <v>7</v>
      </c>
      <c r="S87" s="128">
        <f t="shared" si="8"/>
        <v>0</v>
      </c>
      <c r="T87" s="128">
        <f t="shared" si="8"/>
        <v>7</v>
      </c>
      <c r="U87" s="128">
        <f t="shared" si="8"/>
        <v>0</v>
      </c>
      <c r="V87" s="128">
        <f t="shared" si="8"/>
        <v>51</v>
      </c>
      <c r="W87" s="128">
        <f t="shared" si="8"/>
        <v>4</v>
      </c>
      <c r="X87" s="128">
        <f t="shared" si="8"/>
        <v>1</v>
      </c>
      <c r="Y87" s="128">
        <f t="shared" si="8"/>
        <v>4</v>
      </c>
      <c r="Z87" s="128">
        <f t="shared" si="8"/>
        <v>0</v>
      </c>
      <c r="AA87" s="128">
        <f t="shared" si="8"/>
        <v>0</v>
      </c>
      <c r="AB87" s="128">
        <f t="shared" si="8"/>
        <v>14</v>
      </c>
      <c r="AC87" s="128">
        <f t="shared" si="8"/>
        <v>54</v>
      </c>
      <c r="AD87" s="128">
        <f t="shared" si="8"/>
        <v>55</v>
      </c>
      <c r="AE87" s="128">
        <f t="shared" si="8"/>
        <v>12</v>
      </c>
      <c r="AF87" s="128">
        <f t="shared" si="8"/>
        <v>129</v>
      </c>
      <c r="AG87" s="128">
        <f t="shared" si="8"/>
        <v>63</v>
      </c>
      <c r="AH87" s="128">
        <f t="shared" si="8"/>
        <v>22</v>
      </c>
      <c r="AI87" s="128">
        <f t="shared" si="8"/>
        <v>27</v>
      </c>
      <c r="AJ87" s="128">
        <f t="shared" si="8"/>
        <v>1</v>
      </c>
      <c r="AK87" s="128">
        <f t="shared" si="8"/>
        <v>6</v>
      </c>
      <c r="AL87" s="128">
        <f t="shared" si="8"/>
        <v>8</v>
      </c>
      <c r="AM87" s="128">
        <f t="shared" si="8"/>
        <v>5</v>
      </c>
      <c r="AN87" s="183">
        <f t="shared" si="8"/>
        <v>100</v>
      </c>
      <c r="AO87" s="128">
        <f t="shared" si="8"/>
        <v>0</v>
      </c>
      <c r="AP87" s="128">
        <f t="shared" si="8"/>
        <v>5</v>
      </c>
      <c r="AQ87" s="128">
        <f t="shared" si="8"/>
        <v>0</v>
      </c>
      <c r="AR87" s="128">
        <f t="shared" si="8"/>
        <v>4</v>
      </c>
      <c r="AS87" s="128">
        <f t="shared" si="8"/>
        <v>4</v>
      </c>
      <c r="AT87" s="128">
        <f t="shared" si="8"/>
        <v>4</v>
      </c>
      <c r="AU87" s="128">
        <f t="shared" si="8"/>
        <v>1</v>
      </c>
      <c r="AV87" s="128">
        <f t="shared" si="8"/>
        <v>0</v>
      </c>
      <c r="AW87" s="128">
        <f t="shared" si="8"/>
        <v>5</v>
      </c>
      <c r="AX87" s="128">
        <f t="shared" si="8"/>
        <v>20</v>
      </c>
      <c r="AY87" s="128">
        <f t="shared" si="8"/>
        <v>13</v>
      </c>
      <c r="AZ87" s="128">
        <f t="shared" si="8"/>
        <v>4</v>
      </c>
      <c r="BA87" s="128">
        <f t="shared" si="8"/>
        <v>5</v>
      </c>
      <c r="BB87" s="128">
        <f t="shared" si="8"/>
        <v>3</v>
      </c>
      <c r="BC87" s="128">
        <f t="shared" si="8"/>
        <v>26</v>
      </c>
      <c r="BD87" s="128">
        <f t="shared" si="8"/>
        <v>21</v>
      </c>
      <c r="BE87" s="128">
        <f t="shared" si="8"/>
        <v>23</v>
      </c>
      <c r="BF87" s="128">
        <f t="shared" si="8"/>
        <v>4</v>
      </c>
      <c r="BG87" s="128">
        <f t="shared" si="8"/>
        <v>29</v>
      </c>
      <c r="BH87" s="128">
        <f t="shared" si="8"/>
        <v>4</v>
      </c>
      <c r="BI87" s="128">
        <f t="shared" si="8"/>
        <v>2</v>
      </c>
      <c r="BJ87" s="128">
        <f t="shared" si="8"/>
        <v>0</v>
      </c>
      <c r="BK87" s="128">
        <f t="shared" si="8"/>
        <v>0</v>
      </c>
      <c r="BL87" s="128">
        <f t="shared" si="8"/>
        <v>5</v>
      </c>
      <c r="BM87" s="128">
        <f t="shared" si="8"/>
        <v>0</v>
      </c>
      <c r="BN87" s="128">
        <f t="shared" si="8"/>
        <v>1</v>
      </c>
      <c r="BO87" s="128">
        <f t="shared" ref="BO87:CF87" si="9">BO15</f>
        <v>0</v>
      </c>
      <c r="BP87" s="128">
        <f t="shared" si="9"/>
        <v>0</v>
      </c>
      <c r="BQ87" s="128">
        <f t="shared" si="9"/>
        <v>5</v>
      </c>
      <c r="BR87" s="128">
        <f t="shared" si="9"/>
        <v>12</v>
      </c>
      <c r="BS87" s="128">
        <f t="shared" si="9"/>
        <v>0</v>
      </c>
      <c r="BT87" s="128">
        <f t="shared" si="9"/>
        <v>3</v>
      </c>
      <c r="BU87" s="128">
        <f t="shared" si="9"/>
        <v>1</v>
      </c>
      <c r="BV87" s="128">
        <f t="shared" si="9"/>
        <v>4</v>
      </c>
      <c r="BW87" s="183">
        <f t="shared" si="9"/>
        <v>108</v>
      </c>
      <c r="BX87" s="183">
        <f t="shared" si="9"/>
        <v>42</v>
      </c>
      <c r="BY87" s="183">
        <f t="shared" si="9"/>
        <v>81</v>
      </c>
      <c r="BZ87" s="128">
        <f t="shared" si="9"/>
        <v>9</v>
      </c>
      <c r="CA87" s="128">
        <f t="shared" si="9"/>
        <v>0</v>
      </c>
      <c r="CB87" s="128">
        <f t="shared" si="9"/>
        <v>0</v>
      </c>
      <c r="CC87" s="128">
        <f t="shared" si="9"/>
        <v>0</v>
      </c>
      <c r="CD87" s="128">
        <f t="shared" si="9"/>
        <v>43</v>
      </c>
      <c r="CE87" s="128">
        <f t="shared" si="9"/>
        <v>1</v>
      </c>
      <c r="CF87" s="128">
        <f t="shared" si="9"/>
        <v>33</v>
      </c>
      <c r="CG87" s="128">
        <f t="shared" ref="CG87:CG91" si="10">J87 + P87</f>
        <v>940</v>
      </c>
      <c r="CH87" s="128">
        <f t="shared" ref="CH87:CH91" si="11">AK87 + CF87</f>
        <v>39</v>
      </c>
      <c r="CI87" s="128">
        <f t="shared" ref="CI87:CI91" si="12">AN87 + BW87 + BX87 + BY87</f>
        <v>331</v>
      </c>
      <c r="CJ87" s="136">
        <f>CJ15</f>
        <v>2159</v>
      </c>
      <c r="CK87" s="136">
        <f>CK15</f>
        <v>117814</v>
      </c>
      <c r="CL87" s="140">
        <f t="shared" si="7"/>
        <v>1.8325496121004294E-2</v>
      </c>
    </row>
    <row r="88" spans="1:90">
      <c r="A88" s="126" t="s">
        <v>2100</v>
      </c>
      <c r="B88" s="128">
        <f>B36 + B86</f>
        <v>1</v>
      </c>
      <c r="C88" s="128">
        <f t="shared" ref="C88:BN88" si="13">C36 + C86</f>
        <v>1</v>
      </c>
      <c r="D88" s="128">
        <f t="shared" si="13"/>
        <v>1</v>
      </c>
      <c r="E88" s="128">
        <f t="shared" si="13"/>
        <v>0</v>
      </c>
      <c r="F88" s="128">
        <f t="shared" si="13"/>
        <v>0</v>
      </c>
      <c r="G88" s="128">
        <f t="shared" si="13"/>
        <v>0</v>
      </c>
      <c r="H88" s="128">
        <f t="shared" si="13"/>
        <v>0</v>
      </c>
      <c r="I88" s="128">
        <f t="shared" si="13"/>
        <v>0</v>
      </c>
      <c r="J88" s="128">
        <f t="shared" si="13"/>
        <v>0</v>
      </c>
      <c r="K88" s="128">
        <f t="shared" si="13"/>
        <v>1</v>
      </c>
      <c r="L88" s="128">
        <f t="shared" si="13"/>
        <v>0</v>
      </c>
      <c r="M88" s="128">
        <f t="shared" si="13"/>
        <v>1</v>
      </c>
      <c r="N88" s="128">
        <f t="shared" si="13"/>
        <v>15</v>
      </c>
      <c r="O88" s="128">
        <f t="shared" si="13"/>
        <v>0</v>
      </c>
      <c r="P88" s="128">
        <f t="shared" si="13"/>
        <v>0</v>
      </c>
      <c r="Q88" s="128">
        <f t="shared" si="13"/>
        <v>0</v>
      </c>
      <c r="R88" s="128">
        <f t="shared" si="13"/>
        <v>2</v>
      </c>
      <c r="S88" s="128">
        <f t="shared" si="13"/>
        <v>0</v>
      </c>
      <c r="T88" s="128">
        <f t="shared" si="13"/>
        <v>0</v>
      </c>
      <c r="U88" s="128">
        <f t="shared" si="13"/>
        <v>1</v>
      </c>
      <c r="V88" s="128">
        <f t="shared" si="13"/>
        <v>0</v>
      </c>
      <c r="W88" s="128">
        <f t="shared" si="13"/>
        <v>2</v>
      </c>
      <c r="X88" s="128">
        <f t="shared" si="13"/>
        <v>0</v>
      </c>
      <c r="Y88" s="128">
        <f t="shared" si="13"/>
        <v>11</v>
      </c>
      <c r="Z88" s="128">
        <f t="shared" si="13"/>
        <v>0</v>
      </c>
      <c r="AA88" s="128">
        <f t="shared" si="13"/>
        <v>0</v>
      </c>
      <c r="AB88" s="128">
        <f t="shared" si="13"/>
        <v>0</v>
      </c>
      <c r="AC88" s="128">
        <f t="shared" si="13"/>
        <v>0</v>
      </c>
      <c r="AD88" s="128">
        <f t="shared" si="13"/>
        <v>0</v>
      </c>
      <c r="AE88" s="128">
        <f t="shared" si="13"/>
        <v>2</v>
      </c>
      <c r="AF88" s="128">
        <f t="shared" si="13"/>
        <v>0</v>
      </c>
      <c r="AG88" s="128">
        <f t="shared" si="13"/>
        <v>0</v>
      </c>
      <c r="AH88" s="128">
        <f t="shared" si="13"/>
        <v>1</v>
      </c>
      <c r="AI88" s="128">
        <f t="shared" si="13"/>
        <v>4</v>
      </c>
      <c r="AJ88" s="128">
        <f t="shared" si="13"/>
        <v>57</v>
      </c>
      <c r="AK88" s="128">
        <f t="shared" si="13"/>
        <v>204</v>
      </c>
      <c r="AL88" s="128">
        <f t="shared" si="13"/>
        <v>5</v>
      </c>
      <c r="AM88" s="128">
        <f t="shared" si="13"/>
        <v>121</v>
      </c>
      <c r="AN88" s="183">
        <f t="shared" si="13"/>
        <v>16</v>
      </c>
      <c r="AO88" s="128">
        <f t="shared" si="13"/>
        <v>0</v>
      </c>
      <c r="AP88" s="128">
        <f t="shared" si="13"/>
        <v>0</v>
      </c>
      <c r="AQ88" s="128">
        <f t="shared" si="13"/>
        <v>3</v>
      </c>
      <c r="AR88" s="128">
        <f t="shared" si="13"/>
        <v>15</v>
      </c>
      <c r="AS88" s="128">
        <f t="shared" si="13"/>
        <v>0</v>
      </c>
      <c r="AT88" s="128">
        <f t="shared" si="13"/>
        <v>0</v>
      </c>
      <c r="AU88" s="128">
        <f t="shared" si="13"/>
        <v>1</v>
      </c>
      <c r="AV88" s="128">
        <f t="shared" si="13"/>
        <v>28</v>
      </c>
      <c r="AW88" s="128">
        <f t="shared" si="13"/>
        <v>2</v>
      </c>
      <c r="AX88" s="128">
        <f t="shared" si="13"/>
        <v>0</v>
      </c>
      <c r="AY88" s="128">
        <f t="shared" si="13"/>
        <v>0</v>
      </c>
      <c r="AZ88" s="128">
        <f t="shared" si="13"/>
        <v>0</v>
      </c>
      <c r="BA88" s="128">
        <f t="shared" si="13"/>
        <v>0</v>
      </c>
      <c r="BB88" s="128">
        <f t="shared" si="13"/>
        <v>0</v>
      </c>
      <c r="BC88" s="128">
        <f t="shared" si="13"/>
        <v>0</v>
      </c>
      <c r="BD88" s="128">
        <f t="shared" si="13"/>
        <v>2</v>
      </c>
      <c r="BE88" s="128">
        <f t="shared" si="13"/>
        <v>0</v>
      </c>
      <c r="BF88" s="128">
        <f t="shared" si="13"/>
        <v>0</v>
      </c>
      <c r="BG88" s="128">
        <f t="shared" si="13"/>
        <v>9</v>
      </c>
      <c r="BH88" s="128">
        <f t="shared" si="13"/>
        <v>0</v>
      </c>
      <c r="BI88" s="128">
        <f t="shared" si="13"/>
        <v>0</v>
      </c>
      <c r="BJ88" s="128">
        <f t="shared" si="13"/>
        <v>11</v>
      </c>
      <c r="BK88" s="128">
        <f t="shared" si="13"/>
        <v>0</v>
      </c>
      <c r="BL88" s="128">
        <f t="shared" si="13"/>
        <v>4</v>
      </c>
      <c r="BM88" s="128">
        <f t="shared" si="13"/>
        <v>0</v>
      </c>
      <c r="BN88" s="128">
        <f t="shared" si="13"/>
        <v>4</v>
      </c>
      <c r="BO88" s="128">
        <f t="shared" ref="BO88:CF88" si="14">BO36 + BO86</f>
        <v>0</v>
      </c>
      <c r="BP88" s="128">
        <f t="shared" si="14"/>
        <v>1</v>
      </c>
      <c r="BQ88" s="128">
        <f t="shared" si="14"/>
        <v>2</v>
      </c>
      <c r="BR88" s="128">
        <f t="shared" si="14"/>
        <v>0</v>
      </c>
      <c r="BS88" s="128">
        <f t="shared" si="14"/>
        <v>0</v>
      </c>
      <c r="BT88" s="128">
        <f t="shared" si="14"/>
        <v>0</v>
      </c>
      <c r="BU88" s="128">
        <f t="shared" si="14"/>
        <v>2</v>
      </c>
      <c r="BV88" s="128">
        <f t="shared" si="14"/>
        <v>12</v>
      </c>
      <c r="BW88" s="183">
        <f t="shared" si="14"/>
        <v>4</v>
      </c>
      <c r="BX88" s="183">
        <f t="shared" si="14"/>
        <v>1</v>
      </c>
      <c r="BY88" s="183">
        <f t="shared" si="14"/>
        <v>4</v>
      </c>
      <c r="BZ88" s="128">
        <f t="shared" si="14"/>
        <v>0</v>
      </c>
      <c r="CA88" s="128">
        <f t="shared" si="14"/>
        <v>0</v>
      </c>
      <c r="CB88" s="128">
        <f t="shared" si="14"/>
        <v>0</v>
      </c>
      <c r="CC88" s="128">
        <f t="shared" si="14"/>
        <v>1</v>
      </c>
      <c r="CD88" s="128">
        <f t="shared" si="14"/>
        <v>0</v>
      </c>
      <c r="CE88" s="128">
        <f t="shared" si="14"/>
        <v>0</v>
      </c>
      <c r="CF88" s="128">
        <f t="shared" si="14"/>
        <v>943</v>
      </c>
      <c r="CG88" s="128">
        <f t="shared" si="10"/>
        <v>0</v>
      </c>
      <c r="CH88" s="128">
        <f t="shared" si="11"/>
        <v>1147</v>
      </c>
      <c r="CI88" s="128">
        <f t="shared" si="12"/>
        <v>25</v>
      </c>
      <c r="CJ88" s="136">
        <f>CJ36 + CJ86</f>
        <v>1495</v>
      </c>
      <c r="CK88" s="136">
        <f>CK36 + CK86</f>
        <v>140923</v>
      </c>
      <c r="CL88" s="140">
        <f t="shared" si="7"/>
        <v>1.0608630244885505E-2</v>
      </c>
    </row>
    <row r="89" spans="1:90">
      <c r="A89" s="126" t="s">
        <v>2103</v>
      </c>
      <c r="B89" s="128">
        <f>B39 + B74 + B75 + B76</f>
        <v>56</v>
      </c>
      <c r="C89" s="128">
        <f t="shared" ref="C89:BN89" si="15">C39 + C74 + C75 + C76</f>
        <v>115</v>
      </c>
      <c r="D89" s="128">
        <f t="shared" si="15"/>
        <v>59</v>
      </c>
      <c r="E89" s="128">
        <f t="shared" si="15"/>
        <v>204</v>
      </c>
      <c r="F89" s="128">
        <f t="shared" si="15"/>
        <v>715</v>
      </c>
      <c r="G89" s="128">
        <f t="shared" si="15"/>
        <v>280</v>
      </c>
      <c r="H89" s="128">
        <f t="shared" si="15"/>
        <v>24</v>
      </c>
      <c r="I89" s="128">
        <f t="shared" si="15"/>
        <v>176</v>
      </c>
      <c r="J89" s="128">
        <f t="shared" si="15"/>
        <v>20</v>
      </c>
      <c r="K89" s="128">
        <f t="shared" si="15"/>
        <v>809</v>
      </c>
      <c r="L89" s="128">
        <f t="shared" si="15"/>
        <v>147</v>
      </c>
      <c r="M89" s="128">
        <f t="shared" si="15"/>
        <v>505</v>
      </c>
      <c r="N89" s="128">
        <f t="shared" si="15"/>
        <v>99</v>
      </c>
      <c r="O89" s="128">
        <f t="shared" si="15"/>
        <v>2135</v>
      </c>
      <c r="P89" s="128">
        <f t="shared" si="15"/>
        <v>555</v>
      </c>
      <c r="Q89" s="128">
        <f t="shared" si="15"/>
        <v>229</v>
      </c>
      <c r="R89" s="128">
        <f t="shared" si="15"/>
        <v>766</v>
      </c>
      <c r="S89" s="128">
        <f t="shared" si="15"/>
        <v>4</v>
      </c>
      <c r="T89" s="128">
        <f t="shared" si="15"/>
        <v>267</v>
      </c>
      <c r="U89" s="128">
        <f t="shared" si="15"/>
        <v>147</v>
      </c>
      <c r="V89" s="128">
        <f t="shared" si="15"/>
        <v>1797</v>
      </c>
      <c r="W89" s="128">
        <f t="shared" si="15"/>
        <v>678</v>
      </c>
      <c r="X89" s="128">
        <f t="shared" si="15"/>
        <v>143</v>
      </c>
      <c r="Y89" s="128">
        <f t="shared" si="15"/>
        <v>269</v>
      </c>
      <c r="Z89" s="128">
        <f t="shared" si="15"/>
        <v>83</v>
      </c>
      <c r="AA89" s="128">
        <f t="shared" si="15"/>
        <v>133</v>
      </c>
      <c r="AB89" s="128">
        <f t="shared" si="15"/>
        <v>20</v>
      </c>
      <c r="AC89" s="128">
        <f t="shared" si="15"/>
        <v>178</v>
      </c>
      <c r="AD89" s="128">
        <f t="shared" si="15"/>
        <v>196</v>
      </c>
      <c r="AE89" s="128">
        <f t="shared" si="15"/>
        <v>891</v>
      </c>
      <c r="AF89" s="128">
        <f t="shared" si="15"/>
        <v>550</v>
      </c>
      <c r="AG89" s="128">
        <f t="shared" si="15"/>
        <v>17</v>
      </c>
      <c r="AH89" s="128">
        <f t="shared" si="15"/>
        <v>152</v>
      </c>
      <c r="AI89" s="128">
        <f t="shared" si="15"/>
        <v>1125</v>
      </c>
      <c r="AJ89" s="128">
        <f t="shared" si="15"/>
        <v>168</v>
      </c>
      <c r="AK89" s="128">
        <f t="shared" si="15"/>
        <v>110</v>
      </c>
      <c r="AL89" s="128">
        <f t="shared" si="15"/>
        <v>1249</v>
      </c>
      <c r="AM89" s="128">
        <f t="shared" si="15"/>
        <v>79</v>
      </c>
      <c r="AN89" s="183">
        <f t="shared" si="15"/>
        <v>3633</v>
      </c>
      <c r="AO89" s="128">
        <f t="shared" si="15"/>
        <v>200</v>
      </c>
      <c r="AP89" s="128">
        <f t="shared" si="15"/>
        <v>466</v>
      </c>
      <c r="AQ89" s="128">
        <f t="shared" si="15"/>
        <v>121</v>
      </c>
      <c r="AR89" s="128">
        <f t="shared" si="15"/>
        <v>166</v>
      </c>
      <c r="AS89" s="128">
        <f t="shared" si="15"/>
        <v>4</v>
      </c>
      <c r="AT89" s="128">
        <f t="shared" si="15"/>
        <v>818</v>
      </c>
      <c r="AU89" s="128">
        <f t="shared" si="15"/>
        <v>355</v>
      </c>
      <c r="AV89" s="128">
        <f t="shared" si="15"/>
        <v>145</v>
      </c>
      <c r="AW89" s="128">
        <f t="shared" si="15"/>
        <v>197</v>
      </c>
      <c r="AX89" s="128">
        <f t="shared" si="15"/>
        <v>748</v>
      </c>
      <c r="AY89" s="128">
        <f t="shared" si="15"/>
        <v>98</v>
      </c>
      <c r="AZ89" s="128">
        <f t="shared" si="15"/>
        <v>163</v>
      </c>
      <c r="BA89" s="128">
        <f t="shared" si="15"/>
        <v>343</v>
      </c>
      <c r="BB89" s="128">
        <f t="shared" si="15"/>
        <v>210</v>
      </c>
      <c r="BC89" s="128">
        <f t="shared" si="15"/>
        <v>782</v>
      </c>
      <c r="BD89" s="128">
        <f t="shared" si="15"/>
        <v>1214</v>
      </c>
      <c r="BE89" s="128">
        <f t="shared" si="15"/>
        <v>901</v>
      </c>
      <c r="BF89" s="128">
        <f t="shared" si="15"/>
        <v>36</v>
      </c>
      <c r="BG89" s="128">
        <f t="shared" si="15"/>
        <v>1574</v>
      </c>
      <c r="BH89" s="128">
        <f t="shared" si="15"/>
        <v>229</v>
      </c>
      <c r="BI89" s="128">
        <f t="shared" si="15"/>
        <v>511</v>
      </c>
      <c r="BJ89" s="128">
        <f t="shared" si="15"/>
        <v>16</v>
      </c>
      <c r="BK89" s="128">
        <f t="shared" si="15"/>
        <v>431</v>
      </c>
      <c r="BL89" s="128">
        <f t="shared" si="15"/>
        <v>233</v>
      </c>
      <c r="BM89" s="128">
        <f t="shared" si="15"/>
        <v>109</v>
      </c>
      <c r="BN89" s="128">
        <f t="shared" si="15"/>
        <v>60</v>
      </c>
      <c r="BO89" s="128">
        <f t="shared" ref="BO89:CF89" si="16">BO39 + BO74 + BO75 + BO76</f>
        <v>27</v>
      </c>
      <c r="BP89" s="128">
        <f t="shared" si="16"/>
        <v>238</v>
      </c>
      <c r="BQ89" s="128">
        <f t="shared" si="16"/>
        <v>138</v>
      </c>
      <c r="BR89" s="128">
        <f t="shared" si="16"/>
        <v>375</v>
      </c>
      <c r="BS89" s="128">
        <f t="shared" si="16"/>
        <v>26</v>
      </c>
      <c r="BT89" s="128">
        <f t="shared" si="16"/>
        <v>190</v>
      </c>
      <c r="BU89" s="128">
        <f t="shared" si="16"/>
        <v>217</v>
      </c>
      <c r="BV89" s="128">
        <f t="shared" si="16"/>
        <v>386</v>
      </c>
      <c r="BW89" s="183">
        <f t="shared" si="16"/>
        <v>5406</v>
      </c>
      <c r="BX89" s="183">
        <f t="shared" si="16"/>
        <v>3386</v>
      </c>
      <c r="BY89" s="183">
        <f t="shared" si="16"/>
        <v>4888</v>
      </c>
      <c r="BZ89" s="128">
        <f t="shared" si="16"/>
        <v>43</v>
      </c>
      <c r="CA89" s="128">
        <f t="shared" si="16"/>
        <v>17</v>
      </c>
      <c r="CB89" s="128">
        <f t="shared" si="16"/>
        <v>28</v>
      </c>
      <c r="CC89" s="128">
        <f t="shared" si="16"/>
        <v>6</v>
      </c>
      <c r="CD89" s="128">
        <f t="shared" si="16"/>
        <v>7</v>
      </c>
      <c r="CE89" s="128">
        <f t="shared" si="16"/>
        <v>8</v>
      </c>
      <c r="CF89" s="128">
        <f t="shared" si="16"/>
        <v>3104</v>
      </c>
      <c r="CG89" s="128">
        <f t="shared" si="10"/>
        <v>575</v>
      </c>
      <c r="CH89" s="128">
        <f t="shared" si="11"/>
        <v>3214</v>
      </c>
      <c r="CI89" s="128">
        <f t="shared" si="12"/>
        <v>17313</v>
      </c>
      <c r="CJ89" s="136">
        <f>CJ39 +CJ74 +  CJ75 + CJ76</f>
        <v>47403</v>
      </c>
      <c r="CK89" s="136">
        <f>CK39 + CK74 + CK75 + CK76</f>
        <v>1232620</v>
      </c>
      <c r="CL89" s="140">
        <f t="shared" si="7"/>
        <v>3.8457107624409792E-2</v>
      </c>
    </row>
    <row r="90" spans="1:90">
      <c r="A90" s="126" t="s">
        <v>2102</v>
      </c>
      <c r="B90" s="128">
        <f>B67 + B84</f>
        <v>2</v>
      </c>
      <c r="C90" s="128">
        <f t="shared" ref="C90:BN90" si="17">C67 + C84</f>
        <v>85</v>
      </c>
      <c r="D90" s="128">
        <f t="shared" si="17"/>
        <v>26</v>
      </c>
      <c r="E90" s="128">
        <f t="shared" si="17"/>
        <v>0</v>
      </c>
      <c r="F90" s="128">
        <f t="shared" si="17"/>
        <v>9</v>
      </c>
      <c r="G90" s="128">
        <f t="shared" si="17"/>
        <v>5</v>
      </c>
      <c r="H90" s="128">
        <f t="shared" si="17"/>
        <v>0</v>
      </c>
      <c r="I90" s="128">
        <f t="shared" si="17"/>
        <v>1</v>
      </c>
      <c r="J90" s="128">
        <f t="shared" si="17"/>
        <v>0</v>
      </c>
      <c r="K90" s="128">
        <f t="shared" si="17"/>
        <v>2</v>
      </c>
      <c r="L90" s="128">
        <f t="shared" si="17"/>
        <v>0</v>
      </c>
      <c r="M90" s="128">
        <f t="shared" si="17"/>
        <v>9</v>
      </c>
      <c r="N90" s="128">
        <f t="shared" si="17"/>
        <v>12</v>
      </c>
      <c r="O90" s="128">
        <f t="shared" si="17"/>
        <v>10</v>
      </c>
      <c r="P90" s="128">
        <f t="shared" si="17"/>
        <v>0</v>
      </c>
      <c r="Q90" s="128">
        <f t="shared" si="17"/>
        <v>1</v>
      </c>
      <c r="R90" s="128">
        <f t="shared" si="17"/>
        <v>4</v>
      </c>
      <c r="S90" s="128">
        <f t="shared" si="17"/>
        <v>0</v>
      </c>
      <c r="T90" s="128">
        <f t="shared" si="17"/>
        <v>0</v>
      </c>
      <c r="U90" s="128">
        <f t="shared" si="17"/>
        <v>0</v>
      </c>
      <c r="V90" s="128">
        <f t="shared" si="17"/>
        <v>38</v>
      </c>
      <c r="W90" s="128">
        <f t="shared" si="17"/>
        <v>48</v>
      </c>
      <c r="X90" s="128">
        <f t="shared" si="17"/>
        <v>39</v>
      </c>
      <c r="Y90" s="128">
        <f t="shared" si="17"/>
        <v>30</v>
      </c>
      <c r="Z90" s="128">
        <f t="shared" si="17"/>
        <v>0</v>
      </c>
      <c r="AA90" s="128">
        <f t="shared" si="17"/>
        <v>1</v>
      </c>
      <c r="AB90" s="128">
        <f t="shared" si="17"/>
        <v>0</v>
      </c>
      <c r="AC90" s="128">
        <f t="shared" si="17"/>
        <v>0</v>
      </c>
      <c r="AD90" s="128">
        <f t="shared" si="17"/>
        <v>2</v>
      </c>
      <c r="AE90" s="128">
        <f t="shared" si="17"/>
        <v>1</v>
      </c>
      <c r="AF90" s="128">
        <f t="shared" si="17"/>
        <v>0</v>
      </c>
      <c r="AG90" s="128">
        <f t="shared" si="17"/>
        <v>0</v>
      </c>
      <c r="AH90" s="128">
        <f t="shared" si="17"/>
        <v>0</v>
      </c>
      <c r="AI90" s="128">
        <f t="shared" si="17"/>
        <v>10</v>
      </c>
      <c r="AJ90" s="128">
        <f t="shared" si="17"/>
        <v>0</v>
      </c>
      <c r="AK90" s="128">
        <f t="shared" si="17"/>
        <v>7</v>
      </c>
      <c r="AL90" s="128">
        <f t="shared" si="17"/>
        <v>51</v>
      </c>
      <c r="AM90" s="128">
        <f t="shared" si="17"/>
        <v>1</v>
      </c>
      <c r="AN90" s="183">
        <f t="shared" si="17"/>
        <v>40</v>
      </c>
      <c r="AO90" s="128">
        <f t="shared" si="17"/>
        <v>1</v>
      </c>
      <c r="AP90" s="128">
        <f t="shared" si="17"/>
        <v>14</v>
      </c>
      <c r="AQ90" s="128">
        <f t="shared" si="17"/>
        <v>0</v>
      </c>
      <c r="AR90" s="128">
        <f t="shared" si="17"/>
        <v>4</v>
      </c>
      <c r="AS90" s="128">
        <f t="shared" si="17"/>
        <v>0</v>
      </c>
      <c r="AT90" s="128">
        <f t="shared" si="17"/>
        <v>1</v>
      </c>
      <c r="AU90" s="128">
        <f t="shared" si="17"/>
        <v>2</v>
      </c>
      <c r="AV90" s="128">
        <f t="shared" si="17"/>
        <v>14</v>
      </c>
      <c r="AW90" s="128">
        <f t="shared" si="17"/>
        <v>0</v>
      </c>
      <c r="AX90" s="128">
        <f t="shared" si="17"/>
        <v>0</v>
      </c>
      <c r="AY90" s="128">
        <f t="shared" si="17"/>
        <v>0</v>
      </c>
      <c r="AZ90" s="128">
        <f t="shared" si="17"/>
        <v>0</v>
      </c>
      <c r="BA90" s="128">
        <f t="shared" si="17"/>
        <v>3</v>
      </c>
      <c r="BB90" s="128">
        <f t="shared" si="17"/>
        <v>0</v>
      </c>
      <c r="BC90" s="128">
        <f t="shared" si="17"/>
        <v>1</v>
      </c>
      <c r="BD90" s="128">
        <f t="shared" si="17"/>
        <v>7</v>
      </c>
      <c r="BE90" s="128">
        <f t="shared" si="17"/>
        <v>0</v>
      </c>
      <c r="BF90" s="128">
        <f t="shared" si="17"/>
        <v>0</v>
      </c>
      <c r="BG90" s="128">
        <f t="shared" si="17"/>
        <v>37</v>
      </c>
      <c r="BH90" s="128">
        <f t="shared" si="17"/>
        <v>0</v>
      </c>
      <c r="BI90" s="128">
        <f t="shared" si="17"/>
        <v>16</v>
      </c>
      <c r="BJ90" s="128">
        <f t="shared" si="17"/>
        <v>0</v>
      </c>
      <c r="BK90" s="128">
        <f t="shared" si="17"/>
        <v>0</v>
      </c>
      <c r="BL90" s="128">
        <f t="shared" si="17"/>
        <v>9</v>
      </c>
      <c r="BM90" s="128">
        <f t="shared" si="17"/>
        <v>26</v>
      </c>
      <c r="BN90" s="128">
        <f t="shared" si="17"/>
        <v>0</v>
      </c>
      <c r="BO90" s="128">
        <f t="shared" ref="BO90:CF90" si="18">BO67 + BO84</f>
        <v>0</v>
      </c>
      <c r="BP90" s="128">
        <f t="shared" si="18"/>
        <v>343</v>
      </c>
      <c r="BQ90" s="128">
        <f t="shared" si="18"/>
        <v>42</v>
      </c>
      <c r="BR90" s="128">
        <f t="shared" si="18"/>
        <v>0</v>
      </c>
      <c r="BS90" s="128">
        <f t="shared" si="18"/>
        <v>0</v>
      </c>
      <c r="BT90" s="128">
        <f t="shared" si="18"/>
        <v>4</v>
      </c>
      <c r="BU90" s="128">
        <f t="shared" si="18"/>
        <v>3</v>
      </c>
      <c r="BV90" s="128">
        <f t="shared" si="18"/>
        <v>13</v>
      </c>
      <c r="BW90" s="183">
        <f t="shared" si="18"/>
        <v>51</v>
      </c>
      <c r="BX90" s="183">
        <f t="shared" si="18"/>
        <v>64</v>
      </c>
      <c r="BY90" s="183">
        <f t="shared" si="18"/>
        <v>41</v>
      </c>
      <c r="BZ90" s="128">
        <f t="shared" si="18"/>
        <v>0</v>
      </c>
      <c r="CA90" s="128">
        <f t="shared" si="18"/>
        <v>0</v>
      </c>
      <c r="CB90" s="128">
        <f t="shared" si="18"/>
        <v>1</v>
      </c>
      <c r="CC90" s="128">
        <f t="shared" si="18"/>
        <v>0</v>
      </c>
      <c r="CD90" s="128">
        <f t="shared" si="18"/>
        <v>0</v>
      </c>
      <c r="CE90" s="128">
        <f t="shared" si="18"/>
        <v>7</v>
      </c>
      <c r="CF90" s="128">
        <f t="shared" si="18"/>
        <v>52</v>
      </c>
      <c r="CG90" s="128">
        <f t="shared" si="10"/>
        <v>0</v>
      </c>
      <c r="CH90" s="128">
        <f t="shared" si="11"/>
        <v>59</v>
      </c>
      <c r="CI90" s="128">
        <f t="shared" si="12"/>
        <v>196</v>
      </c>
      <c r="CJ90" s="136">
        <f>CJ67 + CJ84</f>
        <v>1190</v>
      </c>
      <c r="CK90" s="136">
        <f>CK67 + CK84</f>
        <v>56328</v>
      </c>
      <c r="CL90" s="140">
        <f t="shared" si="7"/>
        <v>2.1126260474364437E-2</v>
      </c>
    </row>
    <row r="91" spans="1:90" ht="15" thickBot="1">
      <c r="A91" s="126" t="s">
        <v>2101</v>
      </c>
      <c r="B91" s="128">
        <f>B73 + B83</f>
        <v>0</v>
      </c>
      <c r="C91" s="128">
        <f t="shared" ref="C91:BN91" si="19">C73 + C83</f>
        <v>11</v>
      </c>
      <c r="D91" s="128">
        <f t="shared" si="19"/>
        <v>5</v>
      </c>
      <c r="E91" s="128">
        <f t="shared" si="19"/>
        <v>2</v>
      </c>
      <c r="F91" s="128">
        <f t="shared" si="19"/>
        <v>0</v>
      </c>
      <c r="G91" s="128">
        <f t="shared" si="19"/>
        <v>2</v>
      </c>
      <c r="H91" s="128">
        <f t="shared" si="19"/>
        <v>92</v>
      </c>
      <c r="I91" s="128">
        <f t="shared" si="19"/>
        <v>0</v>
      </c>
      <c r="J91" s="128">
        <f t="shared" si="19"/>
        <v>0</v>
      </c>
      <c r="K91" s="128">
        <f t="shared" si="19"/>
        <v>6</v>
      </c>
      <c r="L91" s="128">
        <f t="shared" si="19"/>
        <v>1</v>
      </c>
      <c r="M91" s="128">
        <f t="shared" si="19"/>
        <v>12</v>
      </c>
      <c r="N91" s="128">
        <f t="shared" si="19"/>
        <v>36</v>
      </c>
      <c r="O91" s="128">
        <f t="shared" si="19"/>
        <v>26</v>
      </c>
      <c r="P91" s="128">
        <f t="shared" si="19"/>
        <v>9</v>
      </c>
      <c r="Q91" s="128">
        <f t="shared" si="19"/>
        <v>2</v>
      </c>
      <c r="R91" s="128">
        <f t="shared" si="19"/>
        <v>0</v>
      </c>
      <c r="S91" s="128">
        <f t="shared" si="19"/>
        <v>0</v>
      </c>
      <c r="T91" s="128">
        <f t="shared" si="19"/>
        <v>1</v>
      </c>
      <c r="U91" s="128">
        <f t="shared" si="19"/>
        <v>1</v>
      </c>
      <c r="V91" s="128">
        <f t="shared" si="19"/>
        <v>25</v>
      </c>
      <c r="W91" s="128">
        <f t="shared" si="19"/>
        <v>124</v>
      </c>
      <c r="X91" s="128">
        <f t="shared" si="19"/>
        <v>7</v>
      </c>
      <c r="Y91" s="128">
        <f t="shared" si="19"/>
        <v>41</v>
      </c>
      <c r="Z91" s="128">
        <f t="shared" si="19"/>
        <v>6</v>
      </c>
      <c r="AA91" s="128">
        <f t="shared" si="19"/>
        <v>3</v>
      </c>
      <c r="AB91" s="128">
        <f t="shared" si="19"/>
        <v>0</v>
      </c>
      <c r="AC91" s="128">
        <f t="shared" si="19"/>
        <v>4</v>
      </c>
      <c r="AD91" s="128">
        <f t="shared" si="19"/>
        <v>0</v>
      </c>
      <c r="AE91" s="128">
        <f t="shared" si="19"/>
        <v>14</v>
      </c>
      <c r="AF91" s="128">
        <f t="shared" si="19"/>
        <v>2</v>
      </c>
      <c r="AG91" s="128">
        <f t="shared" si="19"/>
        <v>0</v>
      </c>
      <c r="AH91" s="128">
        <f t="shared" si="19"/>
        <v>4</v>
      </c>
      <c r="AI91" s="128">
        <f t="shared" si="19"/>
        <v>10</v>
      </c>
      <c r="AJ91" s="128">
        <f t="shared" si="19"/>
        <v>164</v>
      </c>
      <c r="AK91" s="128">
        <f t="shared" si="19"/>
        <v>46</v>
      </c>
      <c r="AL91" s="128">
        <f t="shared" si="19"/>
        <v>32</v>
      </c>
      <c r="AM91" s="128">
        <f t="shared" si="19"/>
        <v>25</v>
      </c>
      <c r="AN91" s="183">
        <f t="shared" si="19"/>
        <v>46</v>
      </c>
      <c r="AO91" s="128">
        <f t="shared" si="19"/>
        <v>0</v>
      </c>
      <c r="AP91" s="128">
        <f t="shared" si="19"/>
        <v>0</v>
      </c>
      <c r="AQ91" s="128">
        <f t="shared" si="19"/>
        <v>168</v>
      </c>
      <c r="AR91" s="128">
        <f t="shared" si="19"/>
        <v>86</v>
      </c>
      <c r="AS91" s="128">
        <f t="shared" si="19"/>
        <v>0</v>
      </c>
      <c r="AT91" s="128">
        <f t="shared" si="19"/>
        <v>28</v>
      </c>
      <c r="AU91" s="128">
        <f t="shared" si="19"/>
        <v>35</v>
      </c>
      <c r="AV91" s="128">
        <f t="shared" si="19"/>
        <v>31</v>
      </c>
      <c r="AW91" s="128">
        <f t="shared" si="19"/>
        <v>4</v>
      </c>
      <c r="AX91" s="128">
        <f t="shared" si="19"/>
        <v>2</v>
      </c>
      <c r="AY91" s="128">
        <f t="shared" si="19"/>
        <v>0</v>
      </c>
      <c r="AZ91" s="128">
        <f t="shared" si="19"/>
        <v>3</v>
      </c>
      <c r="BA91" s="128">
        <f t="shared" si="19"/>
        <v>0</v>
      </c>
      <c r="BB91" s="128">
        <f t="shared" si="19"/>
        <v>5</v>
      </c>
      <c r="BC91" s="128">
        <f t="shared" si="19"/>
        <v>4</v>
      </c>
      <c r="BD91" s="128">
        <f t="shared" si="19"/>
        <v>6</v>
      </c>
      <c r="BE91" s="128">
        <f t="shared" si="19"/>
        <v>9</v>
      </c>
      <c r="BF91" s="128">
        <f t="shared" si="19"/>
        <v>0</v>
      </c>
      <c r="BG91" s="128">
        <f t="shared" si="19"/>
        <v>10</v>
      </c>
      <c r="BH91" s="128">
        <f t="shared" si="19"/>
        <v>3</v>
      </c>
      <c r="BI91" s="128">
        <f t="shared" si="19"/>
        <v>0</v>
      </c>
      <c r="BJ91" s="128">
        <f t="shared" si="19"/>
        <v>4</v>
      </c>
      <c r="BK91" s="128">
        <f t="shared" si="19"/>
        <v>2</v>
      </c>
      <c r="BL91" s="128">
        <f t="shared" si="19"/>
        <v>44</v>
      </c>
      <c r="BM91" s="128">
        <f t="shared" si="19"/>
        <v>1</v>
      </c>
      <c r="BN91" s="128">
        <f t="shared" si="19"/>
        <v>26</v>
      </c>
      <c r="BO91" s="128">
        <f t="shared" ref="BO91:CF91" si="20">BO73 + BO83</f>
        <v>184</v>
      </c>
      <c r="BP91" s="128">
        <f t="shared" si="20"/>
        <v>12</v>
      </c>
      <c r="BQ91" s="128">
        <f t="shared" si="20"/>
        <v>14</v>
      </c>
      <c r="BR91" s="128">
        <f t="shared" si="20"/>
        <v>6</v>
      </c>
      <c r="BS91" s="128">
        <f t="shared" si="20"/>
        <v>52</v>
      </c>
      <c r="BT91" s="128">
        <f t="shared" si="20"/>
        <v>7</v>
      </c>
      <c r="BU91" s="128">
        <f t="shared" si="20"/>
        <v>375</v>
      </c>
      <c r="BV91" s="128">
        <f t="shared" si="20"/>
        <v>2247</v>
      </c>
      <c r="BW91" s="183">
        <f t="shared" si="20"/>
        <v>40</v>
      </c>
      <c r="BX91" s="183">
        <f t="shared" si="20"/>
        <v>19</v>
      </c>
      <c r="BY91" s="183">
        <f t="shared" si="20"/>
        <v>30</v>
      </c>
      <c r="BZ91" s="128">
        <f t="shared" si="20"/>
        <v>1</v>
      </c>
      <c r="CA91" s="128">
        <f t="shared" si="20"/>
        <v>1</v>
      </c>
      <c r="CB91" s="128">
        <f t="shared" si="20"/>
        <v>0</v>
      </c>
      <c r="CC91" s="128">
        <f t="shared" si="20"/>
        <v>3</v>
      </c>
      <c r="CD91" s="128">
        <f t="shared" si="20"/>
        <v>0</v>
      </c>
      <c r="CE91" s="128">
        <f t="shared" si="20"/>
        <v>1</v>
      </c>
      <c r="CF91" s="128">
        <f t="shared" si="20"/>
        <v>63</v>
      </c>
      <c r="CG91" s="128">
        <f t="shared" si="10"/>
        <v>9</v>
      </c>
      <c r="CH91" s="128">
        <f t="shared" si="11"/>
        <v>109</v>
      </c>
      <c r="CI91" s="128">
        <f t="shared" si="12"/>
        <v>135</v>
      </c>
      <c r="CJ91" s="143">
        <f>CJ73 + CJ83</f>
        <v>4285</v>
      </c>
      <c r="CK91" s="143">
        <f>CK73 + CK83</f>
        <v>232289</v>
      </c>
      <c r="CL91" s="142">
        <f t="shared" si="7"/>
        <v>1.844684853781281E-2</v>
      </c>
    </row>
    <row r="92" spans="1:90" ht="27">
      <c r="A92" s="133" t="s">
        <v>2175</v>
      </c>
      <c r="B92" s="132">
        <v>660</v>
      </c>
      <c r="C92" s="132">
        <v>1880</v>
      </c>
      <c r="D92" s="132">
        <v>2092</v>
      </c>
      <c r="E92" s="132">
        <v>959</v>
      </c>
      <c r="F92" s="132">
        <v>3001</v>
      </c>
      <c r="G92" s="132">
        <v>1078</v>
      </c>
      <c r="H92" s="132">
        <v>2541</v>
      </c>
      <c r="I92" s="132">
        <v>1532</v>
      </c>
      <c r="J92" s="132">
        <v>101</v>
      </c>
      <c r="K92" s="132">
        <v>5000</v>
      </c>
      <c r="L92" s="132">
        <v>2605</v>
      </c>
      <c r="M92" s="132">
        <v>3624</v>
      </c>
      <c r="N92" s="132">
        <v>4207</v>
      </c>
      <c r="O92" s="132">
        <v>8543</v>
      </c>
      <c r="P92" s="132">
        <v>2524</v>
      </c>
      <c r="Q92" s="132">
        <v>1378</v>
      </c>
      <c r="R92" s="132">
        <v>4593</v>
      </c>
      <c r="S92" s="132">
        <v>204</v>
      </c>
      <c r="T92" s="132">
        <v>1351</v>
      </c>
      <c r="U92" s="132">
        <v>589</v>
      </c>
      <c r="V92" s="132">
        <v>11495</v>
      </c>
      <c r="W92" s="132">
        <v>12493</v>
      </c>
      <c r="X92" s="132">
        <v>3133</v>
      </c>
      <c r="Y92" s="132">
        <v>5713</v>
      </c>
      <c r="Z92" s="132">
        <v>1538</v>
      </c>
      <c r="AA92" s="132">
        <v>761</v>
      </c>
      <c r="AB92" s="132">
        <v>459</v>
      </c>
      <c r="AC92" s="132">
        <v>923</v>
      </c>
      <c r="AD92" s="132">
        <v>1227</v>
      </c>
      <c r="AE92" s="132">
        <v>5315</v>
      </c>
      <c r="AF92" s="132">
        <v>2884</v>
      </c>
      <c r="AG92" s="132">
        <v>458</v>
      </c>
      <c r="AH92" s="132">
        <v>1518</v>
      </c>
      <c r="AI92" s="132">
        <v>8224</v>
      </c>
      <c r="AJ92" s="132">
        <v>2244</v>
      </c>
      <c r="AK92" s="132">
        <v>1323</v>
      </c>
      <c r="AL92" s="132">
        <v>5877</v>
      </c>
      <c r="AM92" s="132">
        <v>1262</v>
      </c>
      <c r="AN92" s="182">
        <v>13980</v>
      </c>
      <c r="AO92" s="132">
        <v>552</v>
      </c>
      <c r="AP92" s="132">
        <v>1940</v>
      </c>
      <c r="AQ92" s="132">
        <v>1520</v>
      </c>
      <c r="AR92" s="132">
        <v>3772</v>
      </c>
      <c r="AS92" s="132">
        <v>376</v>
      </c>
      <c r="AT92" s="132">
        <v>6003</v>
      </c>
      <c r="AU92" s="132">
        <v>3281</v>
      </c>
      <c r="AV92" s="132">
        <v>2888</v>
      </c>
      <c r="AW92" s="132">
        <v>700</v>
      </c>
      <c r="AX92" s="132">
        <v>3903</v>
      </c>
      <c r="AY92" s="132">
        <v>912</v>
      </c>
      <c r="AZ92" s="132">
        <v>886</v>
      </c>
      <c r="BA92" s="132">
        <v>1777</v>
      </c>
      <c r="BB92" s="132">
        <v>2301</v>
      </c>
      <c r="BC92" s="132">
        <v>5646</v>
      </c>
      <c r="BD92" s="132">
        <v>5779</v>
      </c>
      <c r="BE92" s="132">
        <v>5825</v>
      </c>
      <c r="BF92" s="132">
        <v>301</v>
      </c>
      <c r="BG92" s="132">
        <v>7302</v>
      </c>
      <c r="BH92" s="132">
        <v>745</v>
      </c>
      <c r="BI92" s="132">
        <v>2014</v>
      </c>
      <c r="BJ92" s="132">
        <v>242</v>
      </c>
      <c r="BK92" s="132">
        <v>1533</v>
      </c>
      <c r="BL92" s="132">
        <v>3101</v>
      </c>
      <c r="BM92" s="132">
        <v>649</v>
      </c>
      <c r="BN92" s="132">
        <v>1321</v>
      </c>
      <c r="BO92" s="132">
        <v>350</v>
      </c>
      <c r="BP92" s="132">
        <v>1450</v>
      </c>
      <c r="BQ92" s="132">
        <v>1758</v>
      </c>
      <c r="BR92" s="132">
        <v>2244</v>
      </c>
      <c r="BS92" s="132">
        <v>220</v>
      </c>
      <c r="BT92" s="132">
        <v>1979</v>
      </c>
      <c r="BU92" s="132">
        <v>2293</v>
      </c>
      <c r="BV92" s="132">
        <v>5428</v>
      </c>
      <c r="BW92" s="182">
        <v>21934</v>
      </c>
      <c r="BX92" s="182">
        <v>11074</v>
      </c>
      <c r="BY92" s="182">
        <v>18350</v>
      </c>
      <c r="BZ92" s="132">
        <v>417</v>
      </c>
      <c r="CA92" s="132">
        <v>267</v>
      </c>
      <c r="CB92" s="132">
        <v>240</v>
      </c>
      <c r="CC92" s="132">
        <v>928</v>
      </c>
      <c r="CD92" s="132">
        <v>113</v>
      </c>
      <c r="CE92" s="132">
        <v>1758</v>
      </c>
      <c r="CF92" s="132">
        <v>12096</v>
      </c>
      <c r="CG92"/>
      <c r="CH92"/>
      <c r="CI92"/>
    </row>
    <row r="93" spans="1:90">
      <c r="A93" s="133"/>
      <c r="B93" s="132"/>
      <c r="C93" s="132"/>
      <c r="D93" s="132"/>
      <c r="E93" s="132"/>
      <c r="F93" s="132"/>
      <c r="G93" s="132"/>
      <c r="H93" s="132"/>
      <c r="I93" s="132"/>
      <c r="J93" s="132"/>
      <c r="K93" s="132"/>
      <c r="L93" s="132"/>
      <c r="M93" s="132"/>
      <c r="N93" s="132"/>
      <c r="O93" s="132"/>
      <c r="P93" s="132"/>
      <c r="Q93" s="132"/>
      <c r="R93" s="132"/>
      <c r="S93" s="132"/>
      <c r="T93" s="132"/>
      <c r="U93" s="132"/>
      <c r="V93" s="132"/>
      <c r="W93" s="132"/>
      <c r="X93" s="132"/>
      <c r="Y93" s="132"/>
      <c r="Z93" s="132"/>
      <c r="AA93" s="132"/>
      <c r="AB93" s="132"/>
      <c r="AC93" s="132"/>
      <c r="AD93" s="132"/>
      <c r="AE93" s="132"/>
      <c r="AF93" s="132"/>
      <c r="AG93" s="132"/>
      <c r="AH93" s="132"/>
      <c r="AI93" s="132"/>
      <c r="AJ93" s="132"/>
      <c r="AK93" s="132"/>
      <c r="AL93" s="132"/>
      <c r="AM93" s="132"/>
      <c r="AN93" s="182"/>
      <c r="AO93" s="132"/>
      <c r="AP93" s="132"/>
      <c r="AQ93" s="132"/>
      <c r="AR93" s="132"/>
      <c r="AS93" s="132"/>
      <c r="AT93" s="132"/>
      <c r="AU93" s="132"/>
      <c r="AV93" s="132"/>
      <c r="AW93" s="132"/>
      <c r="AX93" s="132"/>
      <c r="AY93" s="132"/>
      <c r="AZ93" s="132"/>
      <c r="BA93" s="132"/>
      <c r="BB93" s="132"/>
      <c r="BC93" s="132"/>
      <c r="BD93" s="132"/>
      <c r="BE93" s="132"/>
      <c r="BF93" s="132"/>
      <c r="BG93" s="132"/>
      <c r="BH93" s="132"/>
      <c r="BI93" s="132"/>
      <c r="BJ93" s="132"/>
      <c r="BK93" s="132"/>
      <c r="BL93" s="132"/>
      <c r="BM93" s="132"/>
      <c r="BN93" s="132"/>
      <c r="BO93" s="132"/>
      <c r="BP93" s="132"/>
      <c r="BQ93" s="132"/>
      <c r="BR93" s="132"/>
      <c r="BS93" s="132"/>
      <c r="BT93" s="132"/>
      <c r="BU93" s="132"/>
      <c r="BV93" s="132"/>
      <c r="BW93" s="182"/>
      <c r="BX93" s="182"/>
      <c r="BY93" s="182"/>
      <c r="BZ93" s="132"/>
      <c r="CA93" s="132"/>
      <c r="CB93" s="132"/>
      <c r="CC93" s="132"/>
      <c r="CD93" s="132"/>
      <c r="CE93" s="132"/>
      <c r="CF93" s="132"/>
      <c r="CG93"/>
      <c r="CH93"/>
      <c r="CI93"/>
    </row>
    <row r="94" spans="1:90">
      <c r="A94" s="133"/>
      <c r="B94" s="132"/>
      <c r="C94" s="132"/>
      <c r="D94" s="132"/>
      <c r="E94" s="132"/>
      <c r="F94" s="132"/>
      <c r="G94" s="132"/>
      <c r="H94" s="132"/>
      <c r="I94" s="132"/>
      <c r="J94" s="132"/>
      <c r="K94" s="132"/>
      <c r="L94" s="132"/>
      <c r="M94" s="132"/>
      <c r="N94" s="132"/>
      <c r="O94" s="132"/>
      <c r="P94" s="132"/>
      <c r="Q94" s="132"/>
      <c r="R94" s="132"/>
      <c r="S94" s="132"/>
      <c r="T94" s="132"/>
      <c r="U94" s="132"/>
      <c r="V94" s="132"/>
      <c r="W94" s="132"/>
      <c r="X94" s="132"/>
      <c r="Y94" s="132"/>
      <c r="Z94" s="132"/>
      <c r="AA94" s="132"/>
      <c r="AB94" s="132"/>
      <c r="AC94" s="132"/>
      <c r="AD94" s="132"/>
      <c r="AE94" s="132"/>
      <c r="AF94" s="132"/>
      <c r="AG94" s="132"/>
      <c r="AH94" s="132"/>
      <c r="AI94" s="132"/>
      <c r="AJ94" s="132"/>
      <c r="AK94" s="132"/>
      <c r="AL94" s="132"/>
      <c r="AM94" s="132"/>
      <c r="AN94" s="182"/>
      <c r="AO94" s="132"/>
      <c r="AP94" s="132"/>
      <c r="AQ94" s="132"/>
      <c r="AR94" s="132"/>
      <c r="AS94" s="132"/>
      <c r="AT94" s="132"/>
      <c r="AU94" s="132"/>
      <c r="AV94" s="132"/>
      <c r="AW94" s="132"/>
      <c r="AX94" s="132"/>
      <c r="AY94" s="132"/>
      <c r="AZ94" s="132"/>
      <c r="BA94" s="132"/>
      <c r="BB94" s="132"/>
      <c r="BC94" s="132"/>
      <c r="BD94" s="132"/>
      <c r="BE94" s="132"/>
      <c r="BF94" s="132"/>
      <c r="BG94" s="132"/>
      <c r="BH94" s="132"/>
      <c r="BI94" s="132"/>
      <c r="BJ94" s="132"/>
      <c r="BK94" s="132"/>
      <c r="BL94" s="132"/>
      <c r="BM94" s="132"/>
      <c r="BN94" s="132"/>
      <c r="BO94" s="132"/>
      <c r="BP94" s="132"/>
      <c r="BQ94" s="132"/>
      <c r="BR94" s="132"/>
      <c r="BS94" s="132"/>
      <c r="BT94" s="132"/>
      <c r="BU94" s="132"/>
      <c r="BV94" s="132"/>
      <c r="BW94" s="182"/>
      <c r="BX94" s="182"/>
      <c r="BY94" s="182"/>
      <c r="BZ94" s="132"/>
      <c r="CA94" s="132"/>
      <c r="CB94" s="132"/>
      <c r="CC94" s="132"/>
      <c r="CD94" s="132"/>
      <c r="CE94" s="132"/>
      <c r="CF94" s="132"/>
      <c r="CG94"/>
      <c r="CH94"/>
      <c r="CI94"/>
    </row>
    <row r="96" spans="1:90">
      <c r="A96" s="131" t="s">
        <v>2152</v>
      </c>
    </row>
    <row r="97" spans="1:103">
      <c r="B97" s="132" t="s">
        <v>2077</v>
      </c>
      <c r="C97" s="132" t="s">
        <v>148</v>
      </c>
      <c r="D97" s="132" t="s">
        <v>149</v>
      </c>
      <c r="E97" s="132" t="s">
        <v>150</v>
      </c>
      <c r="F97" s="132" t="s">
        <v>151</v>
      </c>
      <c r="G97" s="132" t="s">
        <v>152</v>
      </c>
      <c r="H97" s="132" t="s">
        <v>153</v>
      </c>
      <c r="I97" s="132" t="s">
        <v>154</v>
      </c>
      <c r="J97" s="132" t="s">
        <v>155</v>
      </c>
      <c r="K97" s="132" t="s">
        <v>156</v>
      </c>
      <c r="L97" s="132" t="s">
        <v>157</v>
      </c>
      <c r="M97" s="132" t="s">
        <v>158</v>
      </c>
      <c r="N97" s="132" t="s">
        <v>159</v>
      </c>
      <c r="O97" s="132" t="s">
        <v>160</v>
      </c>
      <c r="P97" s="132" t="s">
        <v>161</v>
      </c>
      <c r="Q97" s="132" t="s">
        <v>162</v>
      </c>
      <c r="R97" s="132" t="s">
        <v>163</v>
      </c>
      <c r="S97" s="132" t="s">
        <v>164</v>
      </c>
      <c r="T97" s="132" t="s">
        <v>165</v>
      </c>
      <c r="U97" s="132" t="s">
        <v>166</v>
      </c>
      <c r="V97" s="132" t="s">
        <v>167</v>
      </c>
      <c r="W97" s="132" t="s">
        <v>168</v>
      </c>
      <c r="X97" s="132" t="s">
        <v>169</v>
      </c>
      <c r="Y97" s="132" t="s">
        <v>170</v>
      </c>
      <c r="Z97" s="132" t="s">
        <v>171</v>
      </c>
      <c r="AA97" s="132" t="s">
        <v>172</v>
      </c>
      <c r="AB97" s="132" t="s">
        <v>173</v>
      </c>
      <c r="AC97" s="132" t="s">
        <v>174</v>
      </c>
      <c r="AD97" s="132" t="s">
        <v>175</v>
      </c>
      <c r="AE97" s="132" t="s">
        <v>176</v>
      </c>
      <c r="AF97" s="132" t="s">
        <v>177</v>
      </c>
      <c r="AG97" s="132" t="s">
        <v>178</v>
      </c>
      <c r="AH97" s="132" t="s">
        <v>179</v>
      </c>
      <c r="AI97" s="132" t="s">
        <v>180</v>
      </c>
      <c r="AJ97" s="132" t="s">
        <v>181</v>
      </c>
      <c r="AK97" s="132" t="s">
        <v>182</v>
      </c>
      <c r="AL97" s="132" t="s">
        <v>183</v>
      </c>
      <c r="AM97" s="132" t="s">
        <v>184</v>
      </c>
      <c r="AN97" s="182" t="s">
        <v>185</v>
      </c>
      <c r="AO97" s="132" t="s">
        <v>186</v>
      </c>
      <c r="AP97" s="132" t="s">
        <v>187</v>
      </c>
      <c r="AQ97" s="132" t="s">
        <v>188</v>
      </c>
      <c r="AR97" s="132" t="s">
        <v>189</v>
      </c>
      <c r="AS97" s="132" t="s">
        <v>190</v>
      </c>
      <c r="AT97" s="132" t="s">
        <v>191</v>
      </c>
      <c r="AU97" s="132" t="s">
        <v>192</v>
      </c>
      <c r="AV97" s="132" t="s">
        <v>193</v>
      </c>
      <c r="AW97" s="132" t="s">
        <v>194</v>
      </c>
      <c r="AX97" s="132" t="s">
        <v>195</v>
      </c>
      <c r="AY97" s="132" t="s">
        <v>196</v>
      </c>
      <c r="AZ97" s="132" t="s">
        <v>197</v>
      </c>
      <c r="BA97" s="132" t="s">
        <v>198</v>
      </c>
      <c r="BB97" s="132" t="s">
        <v>199</v>
      </c>
      <c r="BC97" s="132" t="s">
        <v>200</v>
      </c>
      <c r="BD97" s="132" t="s">
        <v>201</v>
      </c>
      <c r="BE97" s="132" t="s">
        <v>202</v>
      </c>
      <c r="BF97" s="132" t="s">
        <v>203</v>
      </c>
      <c r="BG97" s="132" t="s">
        <v>204</v>
      </c>
      <c r="BH97" s="132" t="s">
        <v>205</v>
      </c>
      <c r="BI97" s="132" t="s">
        <v>206</v>
      </c>
      <c r="BJ97" s="132" t="s">
        <v>207</v>
      </c>
      <c r="BK97" s="132" t="s">
        <v>208</v>
      </c>
      <c r="BL97" s="132" t="s">
        <v>209</v>
      </c>
      <c r="BM97" s="132" t="s">
        <v>210</v>
      </c>
      <c r="BN97" s="132" t="s">
        <v>211</v>
      </c>
      <c r="BO97" s="132" t="s">
        <v>212</v>
      </c>
      <c r="BP97" s="132" t="s">
        <v>213</v>
      </c>
      <c r="BQ97" s="132" t="s">
        <v>214</v>
      </c>
      <c r="BR97" s="132" t="s">
        <v>215</v>
      </c>
      <c r="BS97" s="132" t="s">
        <v>216</v>
      </c>
      <c r="BT97" s="132" t="s">
        <v>217</v>
      </c>
      <c r="BU97" s="132" t="s">
        <v>218</v>
      </c>
      <c r="BV97" s="132" t="s">
        <v>219</v>
      </c>
      <c r="BW97" s="182" t="s">
        <v>220</v>
      </c>
      <c r="BX97" s="182" t="s">
        <v>221</v>
      </c>
      <c r="BY97" s="182" t="s">
        <v>222</v>
      </c>
      <c r="BZ97" s="132" t="s">
        <v>223</v>
      </c>
      <c r="CA97" s="132" t="s">
        <v>224</v>
      </c>
      <c r="CB97" s="132" t="s">
        <v>225</v>
      </c>
      <c r="CC97" s="132" t="s">
        <v>226</v>
      </c>
      <c r="CD97" s="132" t="s">
        <v>227</v>
      </c>
      <c r="CE97" s="132" t="s">
        <v>228</v>
      </c>
      <c r="CF97" s="132" t="s">
        <v>2078</v>
      </c>
      <c r="CG97" s="132" t="s">
        <v>2157</v>
      </c>
      <c r="CH97" s="132" t="s">
        <v>2079</v>
      </c>
      <c r="CI97" s="132" t="s">
        <v>2158</v>
      </c>
      <c r="CJ97" s="132" t="s">
        <v>2159</v>
      </c>
      <c r="CK97" s="132" t="s">
        <v>2160</v>
      </c>
      <c r="CL97" s="132" t="s">
        <v>2161</v>
      </c>
      <c r="CM97" s="132" t="s">
        <v>2162</v>
      </c>
      <c r="CN97" s="132" t="s">
        <v>2163</v>
      </c>
      <c r="CO97" s="132" t="s">
        <v>2164</v>
      </c>
      <c r="CP97" s="132" t="s">
        <v>2165</v>
      </c>
      <c r="CQ97" s="132" t="s">
        <v>2166</v>
      </c>
      <c r="CR97" s="132" t="s">
        <v>2167</v>
      </c>
      <c r="CS97" s="132" t="s">
        <v>2168</v>
      </c>
      <c r="CT97" s="132" t="s">
        <v>2080</v>
      </c>
      <c r="CU97" s="132" t="s">
        <v>2081</v>
      </c>
      <c r="CV97" s="132" t="s">
        <v>2169</v>
      </c>
      <c r="CW97" s="132" t="s">
        <v>2170</v>
      </c>
      <c r="CX97" s="132" t="s">
        <v>2171</v>
      </c>
      <c r="CY97" s="132" t="s">
        <v>2140</v>
      </c>
    </row>
    <row r="98" spans="1:103">
      <c r="A98" s="132" t="s">
        <v>2077</v>
      </c>
      <c r="B98" s="132">
        <v>247</v>
      </c>
      <c r="C98" s="132">
        <v>1</v>
      </c>
      <c r="D98" s="132">
        <v>0</v>
      </c>
      <c r="E98" s="132">
        <v>0</v>
      </c>
      <c r="F98" s="132">
        <v>7</v>
      </c>
      <c r="G98" s="132">
        <v>0</v>
      </c>
      <c r="H98" s="132">
        <v>0</v>
      </c>
      <c r="I98" s="132">
        <v>4</v>
      </c>
      <c r="J98" s="132">
        <v>0</v>
      </c>
      <c r="K98" s="132">
        <v>1</v>
      </c>
      <c r="L98" s="132">
        <v>26</v>
      </c>
      <c r="M98" s="132">
        <v>0</v>
      </c>
      <c r="N98" s="132">
        <v>0</v>
      </c>
      <c r="O98" s="132">
        <v>2</v>
      </c>
      <c r="P98" s="132">
        <v>15</v>
      </c>
      <c r="Q98" s="132">
        <v>0</v>
      </c>
      <c r="R98" s="132">
        <v>1</v>
      </c>
      <c r="S98" s="132">
        <v>0</v>
      </c>
      <c r="T98" s="132">
        <v>0</v>
      </c>
      <c r="U98" s="132">
        <v>0</v>
      </c>
      <c r="V98" s="132">
        <v>17</v>
      </c>
      <c r="W98" s="132">
        <v>1</v>
      </c>
      <c r="X98" s="132">
        <v>0</v>
      </c>
      <c r="Y98" s="132">
        <v>2</v>
      </c>
      <c r="Z98" s="132">
        <v>0</v>
      </c>
      <c r="AA98" s="132">
        <v>0</v>
      </c>
      <c r="AB98" s="132">
        <v>1</v>
      </c>
      <c r="AC98" s="132">
        <v>7</v>
      </c>
      <c r="AD98" s="132">
        <v>38</v>
      </c>
      <c r="AE98" s="132">
        <v>1</v>
      </c>
      <c r="AF98" s="132">
        <v>3</v>
      </c>
      <c r="AG98" s="132">
        <v>1</v>
      </c>
      <c r="AH98" s="132">
        <v>18</v>
      </c>
      <c r="AI98" s="132">
        <v>10</v>
      </c>
      <c r="AJ98" s="132">
        <v>0</v>
      </c>
      <c r="AK98" s="132">
        <v>0</v>
      </c>
      <c r="AL98" s="132">
        <v>0</v>
      </c>
      <c r="AM98" s="132">
        <v>0</v>
      </c>
      <c r="AN98" s="182">
        <v>12</v>
      </c>
      <c r="AO98" s="132">
        <v>0</v>
      </c>
      <c r="AP98" s="132">
        <v>1</v>
      </c>
      <c r="AQ98" s="132">
        <v>0</v>
      </c>
      <c r="AR98" s="132">
        <v>1</v>
      </c>
      <c r="AS98" s="132">
        <v>4</v>
      </c>
      <c r="AT98" s="132">
        <v>2</v>
      </c>
      <c r="AU98" s="132">
        <v>0</v>
      </c>
      <c r="AV98" s="132">
        <v>0</v>
      </c>
      <c r="AW98" s="132">
        <v>1</v>
      </c>
      <c r="AX98" s="132">
        <v>4</v>
      </c>
      <c r="AY98" s="132">
        <v>1</v>
      </c>
      <c r="AZ98" s="132">
        <v>0</v>
      </c>
      <c r="BA98" s="132">
        <v>0</v>
      </c>
      <c r="BB98" s="132">
        <v>0</v>
      </c>
      <c r="BC98" s="132">
        <v>1</v>
      </c>
      <c r="BD98" s="132">
        <v>21</v>
      </c>
      <c r="BE98" s="132">
        <v>5</v>
      </c>
      <c r="BF98" s="132">
        <v>0</v>
      </c>
      <c r="BG98" s="132">
        <v>4</v>
      </c>
      <c r="BH98" s="132">
        <v>0</v>
      </c>
      <c r="BI98" s="132">
        <v>0</v>
      </c>
      <c r="BJ98" s="132">
        <v>0</v>
      </c>
      <c r="BK98" s="132">
        <v>4</v>
      </c>
      <c r="BL98" s="132">
        <v>0</v>
      </c>
      <c r="BM98" s="132">
        <v>1</v>
      </c>
      <c r="BN98" s="132">
        <v>3</v>
      </c>
      <c r="BO98" s="132">
        <v>0</v>
      </c>
      <c r="BP98" s="132">
        <v>0</v>
      </c>
      <c r="BQ98" s="132">
        <v>0</v>
      </c>
      <c r="BR98" s="132">
        <v>7</v>
      </c>
      <c r="BS98" s="132">
        <v>0</v>
      </c>
      <c r="BT98" s="132">
        <v>0</v>
      </c>
      <c r="BU98" s="132">
        <v>0</v>
      </c>
      <c r="BV98" s="132">
        <v>4</v>
      </c>
      <c r="BW98" s="182">
        <v>42</v>
      </c>
      <c r="BX98" s="182">
        <v>7</v>
      </c>
      <c r="BY98" s="182">
        <v>7</v>
      </c>
      <c r="BZ98" s="132">
        <v>0</v>
      </c>
      <c r="CA98" s="132">
        <v>0</v>
      </c>
      <c r="CB98" s="132">
        <v>0</v>
      </c>
      <c r="CC98" s="132">
        <v>0</v>
      </c>
      <c r="CD98" s="132">
        <v>0</v>
      </c>
      <c r="CE98" s="132">
        <v>0</v>
      </c>
      <c r="CF98" s="132">
        <v>0</v>
      </c>
      <c r="CG98" s="132">
        <v>0</v>
      </c>
      <c r="CH98" s="132">
        <v>0</v>
      </c>
      <c r="CI98" s="132">
        <v>0</v>
      </c>
      <c r="CJ98" s="132">
        <v>0</v>
      </c>
      <c r="CK98" s="132">
        <v>0</v>
      </c>
      <c r="CL98" s="132">
        <v>0</v>
      </c>
      <c r="CM98" s="132">
        <v>0</v>
      </c>
      <c r="CN98" s="132">
        <v>0</v>
      </c>
      <c r="CO98" s="132">
        <v>0</v>
      </c>
      <c r="CP98" s="132">
        <v>0</v>
      </c>
      <c r="CQ98" s="132">
        <v>0</v>
      </c>
      <c r="CR98" s="132">
        <v>0</v>
      </c>
      <c r="CS98" s="132">
        <v>0</v>
      </c>
      <c r="CT98" s="132">
        <v>0</v>
      </c>
      <c r="CU98" s="132">
        <v>6</v>
      </c>
      <c r="CV98" s="132">
        <v>0</v>
      </c>
      <c r="CW98" s="132">
        <v>541</v>
      </c>
      <c r="CX98" s="132">
        <v>-119</v>
      </c>
      <c r="CY98" s="132">
        <v>0</v>
      </c>
    </row>
    <row r="99" spans="1:103">
      <c r="A99" s="132" t="s">
        <v>148</v>
      </c>
      <c r="B99" s="132">
        <v>3</v>
      </c>
      <c r="C99" s="132">
        <v>552</v>
      </c>
      <c r="D99" s="132">
        <v>294</v>
      </c>
      <c r="E99" s="132">
        <v>0</v>
      </c>
      <c r="F99" s="132">
        <v>0</v>
      </c>
      <c r="G99" s="132">
        <v>0</v>
      </c>
      <c r="H99" s="132">
        <v>0</v>
      </c>
      <c r="I99" s="132">
        <v>1</v>
      </c>
      <c r="J99" s="132">
        <v>0</v>
      </c>
      <c r="K99" s="132">
        <v>11</v>
      </c>
      <c r="L99" s="132">
        <v>1</v>
      </c>
      <c r="M99" s="132">
        <v>32</v>
      </c>
      <c r="N99" s="132">
        <v>39</v>
      </c>
      <c r="O99" s="132">
        <v>33</v>
      </c>
      <c r="P99" s="132">
        <v>2</v>
      </c>
      <c r="Q99" s="132">
        <v>4</v>
      </c>
      <c r="R99" s="132">
        <v>0</v>
      </c>
      <c r="S99" s="132">
        <v>3</v>
      </c>
      <c r="T99" s="132">
        <v>1</v>
      </c>
      <c r="U99" s="132">
        <v>0</v>
      </c>
      <c r="V99" s="132">
        <v>17</v>
      </c>
      <c r="W99" s="132">
        <v>113</v>
      </c>
      <c r="X99" s="132">
        <v>52</v>
      </c>
      <c r="Y99" s="132">
        <v>48</v>
      </c>
      <c r="Z99" s="132">
        <v>9</v>
      </c>
      <c r="AA99" s="132">
        <v>1</v>
      </c>
      <c r="AB99" s="132">
        <v>0</v>
      </c>
      <c r="AC99" s="132">
        <v>8</v>
      </c>
      <c r="AD99" s="132">
        <v>0</v>
      </c>
      <c r="AE99" s="132">
        <v>8</v>
      </c>
      <c r="AF99" s="132">
        <v>1</v>
      </c>
      <c r="AG99" s="132">
        <v>0</v>
      </c>
      <c r="AH99" s="132">
        <v>0</v>
      </c>
      <c r="AI99" s="132">
        <v>23</v>
      </c>
      <c r="AJ99" s="132">
        <v>18</v>
      </c>
      <c r="AK99" s="132">
        <v>0</v>
      </c>
      <c r="AL99" s="132">
        <v>16</v>
      </c>
      <c r="AM99" s="132">
        <v>0</v>
      </c>
      <c r="AN99" s="182">
        <v>70</v>
      </c>
      <c r="AO99" s="132">
        <v>0</v>
      </c>
      <c r="AP99" s="132">
        <v>2</v>
      </c>
      <c r="AQ99" s="132">
        <v>17</v>
      </c>
      <c r="AR99" s="132">
        <v>144</v>
      </c>
      <c r="AS99" s="132">
        <v>0</v>
      </c>
      <c r="AT99" s="132">
        <v>8</v>
      </c>
      <c r="AU99" s="132">
        <v>2</v>
      </c>
      <c r="AV99" s="132">
        <v>8</v>
      </c>
      <c r="AW99" s="132">
        <v>0</v>
      </c>
      <c r="AX99" s="132">
        <v>6</v>
      </c>
      <c r="AY99" s="132">
        <v>0</v>
      </c>
      <c r="AZ99" s="132">
        <v>0</v>
      </c>
      <c r="BA99" s="132">
        <v>0</v>
      </c>
      <c r="BB99" s="132">
        <v>0</v>
      </c>
      <c r="BC99" s="132">
        <v>5</v>
      </c>
      <c r="BD99" s="132">
        <v>6</v>
      </c>
      <c r="BE99" s="132">
        <v>17</v>
      </c>
      <c r="BF99" s="132">
        <v>0</v>
      </c>
      <c r="BG99" s="132">
        <v>25</v>
      </c>
      <c r="BH99" s="132">
        <v>0</v>
      </c>
      <c r="BI99" s="132">
        <v>10</v>
      </c>
      <c r="BJ99" s="132">
        <v>4</v>
      </c>
      <c r="BK99" s="132">
        <v>1</v>
      </c>
      <c r="BL99" s="132">
        <v>20</v>
      </c>
      <c r="BM99" s="132">
        <v>19</v>
      </c>
      <c r="BN99" s="132">
        <v>3</v>
      </c>
      <c r="BO99" s="132">
        <v>0</v>
      </c>
      <c r="BP99" s="132">
        <v>138</v>
      </c>
      <c r="BQ99" s="132">
        <v>114</v>
      </c>
      <c r="BR99" s="132">
        <v>0</v>
      </c>
      <c r="BS99" s="132">
        <v>0</v>
      </c>
      <c r="BT99" s="132">
        <v>1</v>
      </c>
      <c r="BU99" s="132">
        <v>10</v>
      </c>
      <c r="BV99" s="132">
        <v>43</v>
      </c>
      <c r="BW99" s="182">
        <v>50</v>
      </c>
      <c r="BX99" s="182">
        <v>20</v>
      </c>
      <c r="BY99" s="182">
        <v>67</v>
      </c>
      <c r="BZ99" s="132">
        <v>0</v>
      </c>
      <c r="CA99" s="132">
        <v>6</v>
      </c>
      <c r="CB99" s="132">
        <v>0</v>
      </c>
      <c r="CC99" s="132">
        <v>4</v>
      </c>
      <c r="CD99" s="132">
        <v>0</v>
      </c>
      <c r="CE99" s="132">
        <v>23</v>
      </c>
      <c r="CF99" s="132">
        <v>0</v>
      </c>
      <c r="CG99" s="132">
        <v>0</v>
      </c>
      <c r="CH99" s="132">
        <v>0</v>
      </c>
      <c r="CI99" s="132">
        <v>0</v>
      </c>
      <c r="CJ99" s="132">
        <v>0</v>
      </c>
      <c r="CK99" s="132">
        <v>0</v>
      </c>
      <c r="CL99" s="132">
        <v>0</v>
      </c>
      <c r="CM99" s="132">
        <v>0</v>
      </c>
      <c r="CN99" s="132">
        <v>0</v>
      </c>
      <c r="CO99" s="132">
        <v>0</v>
      </c>
      <c r="CP99" s="132">
        <v>0</v>
      </c>
      <c r="CQ99" s="132">
        <v>0</v>
      </c>
      <c r="CR99" s="132">
        <v>0</v>
      </c>
      <c r="CS99" s="132">
        <v>0</v>
      </c>
      <c r="CT99" s="132">
        <v>0</v>
      </c>
      <c r="CU99" s="132">
        <v>126</v>
      </c>
      <c r="CV99" s="132">
        <v>0</v>
      </c>
      <c r="CW99" s="132">
        <v>2259</v>
      </c>
      <c r="CX99" s="132">
        <v>379</v>
      </c>
      <c r="CY99" s="132">
        <v>24443</v>
      </c>
    </row>
    <row r="100" spans="1:103">
      <c r="A100" s="132" t="s">
        <v>149</v>
      </c>
      <c r="B100" s="132">
        <v>0</v>
      </c>
      <c r="C100" s="132">
        <v>257</v>
      </c>
      <c r="D100" s="132">
        <v>579</v>
      </c>
      <c r="E100" s="132">
        <v>3</v>
      </c>
      <c r="F100" s="132">
        <v>6</v>
      </c>
      <c r="G100" s="132">
        <v>0</v>
      </c>
      <c r="H100" s="132">
        <v>0</v>
      </c>
      <c r="I100" s="132">
        <v>0</v>
      </c>
      <c r="J100" s="132">
        <v>0</v>
      </c>
      <c r="K100" s="132">
        <v>0</v>
      </c>
      <c r="L100" s="132">
        <v>2</v>
      </c>
      <c r="M100" s="132">
        <v>18</v>
      </c>
      <c r="N100" s="132">
        <v>86</v>
      </c>
      <c r="O100" s="132">
        <v>28</v>
      </c>
      <c r="P100" s="132">
        <v>8</v>
      </c>
      <c r="Q100" s="132">
        <v>6</v>
      </c>
      <c r="R100" s="132">
        <v>8</v>
      </c>
      <c r="S100" s="132">
        <v>1</v>
      </c>
      <c r="T100" s="132">
        <v>0</v>
      </c>
      <c r="U100" s="132">
        <v>0</v>
      </c>
      <c r="V100" s="132">
        <v>32</v>
      </c>
      <c r="W100" s="132">
        <v>77</v>
      </c>
      <c r="X100" s="132">
        <v>136</v>
      </c>
      <c r="Y100" s="132">
        <v>149</v>
      </c>
      <c r="Z100" s="132">
        <v>51</v>
      </c>
      <c r="AA100" s="132">
        <v>0</v>
      </c>
      <c r="AB100" s="132">
        <v>0</v>
      </c>
      <c r="AC100" s="132">
        <v>0</v>
      </c>
      <c r="AD100" s="132">
        <v>0</v>
      </c>
      <c r="AE100" s="132">
        <v>8</v>
      </c>
      <c r="AF100" s="132">
        <v>0</v>
      </c>
      <c r="AG100" s="132">
        <v>5</v>
      </c>
      <c r="AH100" s="132">
        <v>3</v>
      </c>
      <c r="AI100" s="132">
        <v>8</v>
      </c>
      <c r="AJ100" s="132">
        <v>15</v>
      </c>
      <c r="AK100" s="132">
        <v>24</v>
      </c>
      <c r="AL100" s="132">
        <v>23</v>
      </c>
      <c r="AM100" s="132">
        <v>2</v>
      </c>
      <c r="AN100" s="182">
        <v>28</v>
      </c>
      <c r="AO100" s="132">
        <v>0</v>
      </c>
      <c r="AP100" s="132">
        <v>0</v>
      </c>
      <c r="AQ100" s="132">
        <v>6</v>
      </c>
      <c r="AR100" s="132">
        <v>65</v>
      </c>
      <c r="AS100" s="132">
        <v>0</v>
      </c>
      <c r="AT100" s="132">
        <v>19</v>
      </c>
      <c r="AU100" s="132">
        <v>18</v>
      </c>
      <c r="AV100" s="132">
        <v>66</v>
      </c>
      <c r="AW100" s="132">
        <v>0</v>
      </c>
      <c r="AX100" s="132">
        <v>0</v>
      </c>
      <c r="AY100" s="132">
        <v>0</v>
      </c>
      <c r="AZ100" s="132">
        <v>5</v>
      </c>
      <c r="BA100" s="132">
        <v>3</v>
      </c>
      <c r="BB100" s="132">
        <v>0</v>
      </c>
      <c r="BC100" s="132">
        <v>6</v>
      </c>
      <c r="BD100" s="132">
        <v>4</v>
      </c>
      <c r="BE100" s="132">
        <v>22</v>
      </c>
      <c r="BF100" s="132">
        <v>0</v>
      </c>
      <c r="BG100" s="132">
        <v>15</v>
      </c>
      <c r="BH100" s="132">
        <v>0</v>
      </c>
      <c r="BI100" s="132">
        <v>0</v>
      </c>
      <c r="BJ100" s="132">
        <v>0</v>
      </c>
      <c r="BK100" s="132">
        <v>1</v>
      </c>
      <c r="BL100" s="132">
        <v>44</v>
      </c>
      <c r="BM100" s="132">
        <v>4</v>
      </c>
      <c r="BN100" s="132">
        <v>4</v>
      </c>
      <c r="BO100" s="132">
        <v>1</v>
      </c>
      <c r="BP100" s="132">
        <v>31</v>
      </c>
      <c r="BQ100" s="132">
        <v>200</v>
      </c>
      <c r="BR100" s="132">
        <v>4</v>
      </c>
      <c r="BS100" s="132">
        <v>0</v>
      </c>
      <c r="BT100" s="132">
        <v>2</v>
      </c>
      <c r="BU100" s="132">
        <v>5</v>
      </c>
      <c r="BV100" s="132">
        <v>51</v>
      </c>
      <c r="BW100" s="182">
        <v>20</v>
      </c>
      <c r="BX100" s="182">
        <v>26</v>
      </c>
      <c r="BY100" s="182">
        <v>29</v>
      </c>
      <c r="BZ100" s="132">
        <v>0</v>
      </c>
      <c r="CA100" s="132">
        <v>0</v>
      </c>
      <c r="CB100" s="132">
        <v>0</v>
      </c>
      <c r="CC100" s="132">
        <v>4</v>
      </c>
      <c r="CD100" s="132">
        <v>0</v>
      </c>
      <c r="CE100" s="132">
        <v>113</v>
      </c>
      <c r="CF100" s="132">
        <v>0</v>
      </c>
      <c r="CG100" s="132">
        <v>0</v>
      </c>
      <c r="CH100" s="132">
        <v>0</v>
      </c>
      <c r="CI100" s="132">
        <v>0</v>
      </c>
      <c r="CJ100" s="132">
        <v>0</v>
      </c>
      <c r="CK100" s="132">
        <v>0</v>
      </c>
      <c r="CL100" s="132">
        <v>0</v>
      </c>
      <c r="CM100" s="132">
        <v>0</v>
      </c>
      <c r="CN100" s="132">
        <v>0</v>
      </c>
      <c r="CO100" s="132">
        <v>0</v>
      </c>
      <c r="CP100" s="132">
        <v>0</v>
      </c>
      <c r="CQ100" s="132">
        <v>0</v>
      </c>
      <c r="CR100" s="132">
        <v>0</v>
      </c>
      <c r="CS100" s="132">
        <v>0</v>
      </c>
      <c r="CT100" s="132">
        <v>0</v>
      </c>
      <c r="CU100" s="132">
        <v>105</v>
      </c>
      <c r="CV100" s="132">
        <v>0</v>
      </c>
      <c r="CW100" s="132">
        <v>2436</v>
      </c>
      <c r="CX100" s="132">
        <v>344</v>
      </c>
      <c r="CY100" s="132">
        <v>63961</v>
      </c>
    </row>
    <row r="101" spans="1:103">
      <c r="A101" s="132" t="s">
        <v>150</v>
      </c>
      <c r="B101" s="132">
        <v>0</v>
      </c>
      <c r="C101" s="132">
        <v>0</v>
      </c>
      <c r="D101" s="132">
        <v>0</v>
      </c>
      <c r="E101" s="132">
        <v>350</v>
      </c>
      <c r="F101" s="132">
        <v>4</v>
      </c>
      <c r="G101" s="132">
        <v>59</v>
      </c>
      <c r="H101" s="132">
        <v>0</v>
      </c>
      <c r="I101" s="132">
        <v>3</v>
      </c>
      <c r="J101" s="132">
        <v>0</v>
      </c>
      <c r="K101" s="132">
        <v>8</v>
      </c>
      <c r="L101" s="132">
        <v>0</v>
      </c>
      <c r="M101" s="132">
        <v>2</v>
      </c>
      <c r="N101" s="132">
        <v>0</v>
      </c>
      <c r="O101" s="132">
        <v>16</v>
      </c>
      <c r="P101" s="132">
        <v>4</v>
      </c>
      <c r="Q101" s="132">
        <v>0</v>
      </c>
      <c r="R101" s="132">
        <v>3</v>
      </c>
      <c r="S101" s="132">
        <v>0</v>
      </c>
      <c r="T101" s="132">
        <v>59</v>
      </c>
      <c r="U101" s="132">
        <v>0</v>
      </c>
      <c r="V101" s="132">
        <v>30</v>
      </c>
      <c r="W101" s="132">
        <v>16</v>
      </c>
      <c r="X101" s="132">
        <v>1</v>
      </c>
      <c r="Y101" s="132">
        <v>2</v>
      </c>
      <c r="Z101" s="132">
        <v>0</v>
      </c>
      <c r="AA101" s="132">
        <v>1</v>
      </c>
      <c r="AB101" s="132">
        <v>1</v>
      </c>
      <c r="AC101" s="132">
        <v>0</v>
      </c>
      <c r="AD101" s="132">
        <v>4</v>
      </c>
      <c r="AE101" s="132">
        <v>73</v>
      </c>
      <c r="AF101" s="132">
        <v>2</v>
      </c>
      <c r="AG101" s="132">
        <v>0</v>
      </c>
      <c r="AH101" s="132">
        <v>0</v>
      </c>
      <c r="AI101" s="132">
        <v>7</v>
      </c>
      <c r="AJ101" s="132">
        <v>3</v>
      </c>
      <c r="AK101" s="132">
        <v>6</v>
      </c>
      <c r="AL101" s="132">
        <v>4</v>
      </c>
      <c r="AM101" s="132">
        <v>18</v>
      </c>
      <c r="AN101" s="182">
        <v>33</v>
      </c>
      <c r="AO101" s="132">
        <v>1</v>
      </c>
      <c r="AP101" s="132">
        <v>4</v>
      </c>
      <c r="AQ101" s="132">
        <v>0</v>
      </c>
      <c r="AR101" s="132">
        <v>5</v>
      </c>
      <c r="AS101" s="132">
        <v>0</v>
      </c>
      <c r="AT101" s="132">
        <v>42</v>
      </c>
      <c r="AU101" s="132">
        <v>9</v>
      </c>
      <c r="AV101" s="132">
        <v>2</v>
      </c>
      <c r="AW101" s="132">
        <v>0</v>
      </c>
      <c r="AX101" s="132">
        <v>9</v>
      </c>
      <c r="AY101" s="132">
        <v>0</v>
      </c>
      <c r="AZ101" s="132">
        <v>1</v>
      </c>
      <c r="BA101" s="132">
        <v>6</v>
      </c>
      <c r="BB101" s="132">
        <v>20</v>
      </c>
      <c r="BC101" s="132">
        <v>13</v>
      </c>
      <c r="BD101" s="132">
        <v>3</v>
      </c>
      <c r="BE101" s="132">
        <v>6</v>
      </c>
      <c r="BF101" s="132">
        <v>0</v>
      </c>
      <c r="BG101" s="132">
        <v>35</v>
      </c>
      <c r="BH101" s="132">
        <v>49</v>
      </c>
      <c r="BI101" s="132">
        <v>8</v>
      </c>
      <c r="BJ101" s="132">
        <v>0</v>
      </c>
      <c r="BK101" s="132">
        <v>0</v>
      </c>
      <c r="BL101" s="132">
        <v>3</v>
      </c>
      <c r="BM101" s="132">
        <v>0</v>
      </c>
      <c r="BN101" s="132">
        <v>2</v>
      </c>
      <c r="BO101" s="132">
        <v>0</v>
      </c>
      <c r="BP101" s="132">
        <v>2</v>
      </c>
      <c r="BQ101" s="132">
        <v>0</v>
      </c>
      <c r="BR101" s="132">
        <v>2</v>
      </c>
      <c r="BS101" s="132">
        <v>0</v>
      </c>
      <c r="BT101" s="132">
        <v>1</v>
      </c>
      <c r="BU101" s="132">
        <v>1</v>
      </c>
      <c r="BV101" s="132">
        <v>4</v>
      </c>
      <c r="BW101" s="182">
        <v>50</v>
      </c>
      <c r="BX101" s="182">
        <v>42</v>
      </c>
      <c r="BY101" s="182">
        <v>34</v>
      </c>
      <c r="BZ101" s="132">
        <v>0</v>
      </c>
      <c r="CA101" s="132">
        <v>0</v>
      </c>
      <c r="CB101" s="132">
        <v>1</v>
      </c>
      <c r="CC101" s="132">
        <v>0</v>
      </c>
      <c r="CD101" s="132">
        <v>0</v>
      </c>
      <c r="CE101" s="132">
        <v>0</v>
      </c>
      <c r="CF101" s="132">
        <v>0</v>
      </c>
      <c r="CG101" s="132">
        <v>0</v>
      </c>
      <c r="CH101" s="132">
        <v>0</v>
      </c>
      <c r="CI101" s="132">
        <v>0</v>
      </c>
      <c r="CJ101" s="132">
        <v>0</v>
      </c>
      <c r="CK101" s="132">
        <v>0</v>
      </c>
      <c r="CL101" s="132">
        <v>0</v>
      </c>
      <c r="CM101" s="132">
        <v>0</v>
      </c>
      <c r="CN101" s="132">
        <v>0</v>
      </c>
      <c r="CO101" s="132">
        <v>0</v>
      </c>
      <c r="CP101" s="132">
        <v>0</v>
      </c>
      <c r="CQ101" s="132">
        <v>0</v>
      </c>
      <c r="CR101" s="132">
        <v>0</v>
      </c>
      <c r="CS101" s="132">
        <v>0</v>
      </c>
      <c r="CT101" s="132">
        <v>0</v>
      </c>
      <c r="CU101" s="132">
        <v>40</v>
      </c>
      <c r="CV101" s="132">
        <v>0</v>
      </c>
      <c r="CW101" s="132">
        <v>1104</v>
      </c>
      <c r="CX101" s="132">
        <v>145</v>
      </c>
      <c r="CY101" s="132">
        <v>64430</v>
      </c>
    </row>
    <row r="102" spans="1:103">
      <c r="A102" s="132" t="s">
        <v>151</v>
      </c>
      <c r="B102" s="132">
        <v>0</v>
      </c>
      <c r="C102" s="132">
        <v>1</v>
      </c>
      <c r="D102" s="132">
        <v>3</v>
      </c>
      <c r="E102" s="132">
        <v>2</v>
      </c>
      <c r="F102" s="132">
        <v>733</v>
      </c>
      <c r="G102" s="132">
        <v>2</v>
      </c>
      <c r="H102" s="132">
        <v>5</v>
      </c>
      <c r="I102" s="132">
        <v>11</v>
      </c>
      <c r="J102" s="132">
        <v>0</v>
      </c>
      <c r="K102" s="132">
        <v>47</v>
      </c>
      <c r="L102" s="132">
        <v>3</v>
      </c>
      <c r="M102" s="132">
        <v>7</v>
      </c>
      <c r="N102" s="132">
        <v>5</v>
      </c>
      <c r="O102" s="132">
        <v>66</v>
      </c>
      <c r="P102" s="132">
        <v>15</v>
      </c>
      <c r="Q102" s="132">
        <v>40</v>
      </c>
      <c r="R102" s="132">
        <v>179</v>
      </c>
      <c r="S102" s="132">
        <v>1</v>
      </c>
      <c r="T102" s="132">
        <v>5</v>
      </c>
      <c r="U102" s="132">
        <v>36</v>
      </c>
      <c r="V102" s="132">
        <v>115</v>
      </c>
      <c r="W102" s="132">
        <v>14</v>
      </c>
      <c r="X102" s="132">
        <v>0</v>
      </c>
      <c r="Y102" s="132">
        <v>5</v>
      </c>
      <c r="Z102" s="132">
        <v>2</v>
      </c>
      <c r="AA102" s="132">
        <v>1</v>
      </c>
      <c r="AB102" s="132">
        <v>0</v>
      </c>
      <c r="AC102" s="132">
        <v>1</v>
      </c>
      <c r="AD102" s="132">
        <v>0</v>
      </c>
      <c r="AE102" s="132">
        <v>13</v>
      </c>
      <c r="AF102" s="132">
        <v>9</v>
      </c>
      <c r="AG102" s="132">
        <v>1</v>
      </c>
      <c r="AH102" s="132">
        <v>0</v>
      </c>
      <c r="AI102" s="132">
        <v>70</v>
      </c>
      <c r="AJ102" s="132">
        <v>5</v>
      </c>
      <c r="AK102" s="132">
        <v>0</v>
      </c>
      <c r="AL102" s="132">
        <v>21</v>
      </c>
      <c r="AM102" s="132">
        <v>1</v>
      </c>
      <c r="AN102" s="182">
        <v>66</v>
      </c>
      <c r="AO102" s="132">
        <v>0</v>
      </c>
      <c r="AP102" s="132">
        <v>55</v>
      </c>
      <c r="AQ102" s="132">
        <v>1</v>
      </c>
      <c r="AR102" s="132">
        <v>0</v>
      </c>
      <c r="AS102" s="132">
        <v>0</v>
      </c>
      <c r="AT102" s="132">
        <v>8</v>
      </c>
      <c r="AU102" s="132">
        <v>2</v>
      </c>
      <c r="AV102" s="132">
        <v>2</v>
      </c>
      <c r="AW102" s="132">
        <v>7</v>
      </c>
      <c r="AX102" s="132">
        <v>19</v>
      </c>
      <c r="AY102" s="132">
        <v>1</v>
      </c>
      <c r="AZ102" s="132">
        <v>5</v>
      </c>
      <c r="BA102" s="132">
        <v>7</v>
      </c>
      <c r="BB102" s="132">
        <v>5</v>
      </c>
      <c r="BC102" s="132">
        <v>36</v>
      </c>
      <c r="BD102" s="132">
        <v>11</v>
      </c>
      <c r="BE102" s="132">
        <v>63</v>
      </c>
      <c r="BF102" s="132">
        <v>0</v>
      </c>
      <c r="BG102" s="132">
        <v>131</v>
      </c>
      <c r="BH102" s="132">
        <v>7</v>
      </c>
      <c r="BI102" s="132">
        <v>18</v>
      </c>
      <c r="BJ102" s="132">
        <v>0</v>
      </c>
      <c r="BK102" s="132">
        <v>158</v>
      </c>
      <c r="BL102" s="132">
        <v>0</v>
      </c>
      <c r="BM102" s="132">
        <v>1</v>
      </c>
      <c r="BN102" s="132">
        <v>0</v>
      </c>
      <c r="BO102" s="132">
        <v>0</v>
      </c>
      <c r="BP102" s="132">
        <v>3</v>
      </c>
      <c r="BQ102" s="132">
        <v>1</v>
      </c>
      <c r="BR102" s="132">
        <v>13</v>
      </c>
      <c r="BS102" s="132">
        <v>0</v>
      </c>
      <c r="BT102" s="132">
        <v>11</v>
      </c>
      <c r="BU102" s="132">
        <v>2</v>
      </c>
      <c r="BV102" s="132">
        <v>6</v>
      </c>
      <c r="BW102" s="182">
        <v>240</v>
      </c>
      <c r="BX102" s="182">
        <v>129</v>
      </c>
      <c r="BY102" s="182">
        <v>173</v>
      </c>
      <c r="BZ102" s="132">
        <v>0</v>
      </c>
      <c r="CA102" s="132">
        <v>1</v>
      </c>
      <c r="CB102" s="132">
        <v>0</v>
      </c>
      <c r="CC102" s="132">
        <v>0</v>
      </c>
      <c r="CD102" s="132">
        <v>0</v>
      </c>
      <c r="CE102" s="132">
        <v>3</v>
      </c>
      <c r="CF102" s="132">
        <v>0</v>
      </c>
      <c r="CG102" s="132">
        <v>0</v>
      </c>
      <c r="CH102" s="132">
        <v>0</v>
      </c>
      <c r="CI102" s="132">
        <v>0</v>
      </c>
      <c r="CJ102" s="132">
        <v>0</v>
      </c>
      <c r="CK102" s="132">
        <v>0</v>
      </c>
      <c r="CL102" s="132">
        <v>0</v>
      </c>
      <c r="CM102" s="132">
        <v>0</v>
      </c>
      <c r="CN102" s="132">
        <v>0</v>
      </c>
      <c r="CO102" s="132">
        <v>0</v>
      </c>
      <c r="CP102" s="132">
        <v>0</v>
      </c>
      <c r="CQ102" s="132">
        <v>0</v>
      </c>
      <c r="CR102" s="132">
        <v>0</v>
      </c>
      <c r="CS102" s="132">
        <v>0</v>
      </c>
      <c r="CT102" s="132">
        <v>0</v>
      </c>
      <c r="CU102" s="132">
        <v>91</v>
      </c>
      <c r="CV102" s="132">
        <v>0</v>
      </c>
      <c r="CW102" s="132">
        <v>2695</v>
      </c>
      <c r="CX102" s="132">
        <v>-306</v>
      </c>
      <c r="CY102" s="132">
        <v>53772</v>
      </c>
    </row>
    <row r="103" spans="1:103">
      <c r="A103" s="132" t="s">
        <v>152</v>
      </c>
      <c r="B103" s="132">
        <v>1</v>
      </c>
      <c r="C103" s="132">
        <v>6</v>
      </c>
      <c r="D103" s="132">
        <v>0</v>
      </c>
      <c r="E103" s="132">
        <v>48</v>
      </c>
      <c r="F103" s="132">
        <v>1</v>
      </c>
      <c r="G103" s="132">
        <v>235</v>
      </c>
      <c r="H103" s="132">
        <v>0</v>
      </c>
      <c r="I103" s="132">
        <v>4</v>
      </c>
      <c r="J103" s="132">
        <v>0</v>
      </c>
      <c r="K103" s="132">
        <v>5</v>
      </c>
      <c r="L103" s="132">
        <v>2</v>
      </c>
      <c r="M103" s="132">
        <v>6</v>
      </c>
      <c r="N103" s="132">
        <v>6</v>
      </c>
      <c r="O103" s="132">
        <v>17</v>
      </c>
      <c r="P103" s="132">
        <v>1</v>
      </c>
      <c r="Q103" s="132">
        <v>0</v>
      </c>
      <c r="R103" s="132">
        <v>8</v>
      </c>
      <c r="S103" s="132">
        <v>0</v>
      </c>
      <c r="T103" s="132">
        <v>20</v>
      </c>
      <c r="U103" s="132">
        <v>0</v>
      </c>
      <c r="V103" s="132">
        <v>41</v>
      </c>
      <c r="W103" s="132">
        <v>16</v>
      </c>
      <c r="X103" s="132">
        <v>0</v>
      </c>
      <c r="Y103" s="132">
        <v>12</v>
      </c>
      <c r="Z103" s="132">
        <v>2</v>
      </c>
      <c r="AA103" s="132">
        <v>1</v>
      </c>
      <c r="AB103" s="132">
        <v>0</v>
      </c>
      <c r="AC103" s="132">
        <v>0</v>
      </c>
      <c r="AD103" s="132">
        <v>0</v>
      </c>
      <c r="AE103" s="132">
        <v>104</v>
      </c>
      <c r="AF103" s="132">
        <v>1</v>
      </c>
      <c r="AG103" s="132">
        <v>0</v>
      </c>
      <c r="AH103" s="132">
        <v>1</v>
      </c>
      <c r="AI103" s="132">
        <v>11</v>
      </c>
      <c r="AJ103" s="132">
        <v>1</v>
      </c>
      <c r="AK103" s="132">
        <v>1</v>
      </c>
      <c r="AL103" s="132">
        <v>2</v>
      </c>
      <c r="AM103" s="132">
        <v>1</v>
      </c>
      <c r="AN103" s="182">
        <v>38</v>
      </c>
      <c r="AO103" s="132">
        <v>0</v>
      </c>
      <c r="AP103" s="132">
        <v>2</v>
      </c>
      <c r="AQ103" s="132">
        <v>0</v>
      </c>
      <c r="AR103" s="132">
        <v>0</v>
      </c>
      <c r="AS103" s="132">
        <v>0</v>
      </c>
      <c r="AT103" s="132">
        <v>63</v>
      </c>
      <c r="AU103" s="132">
        <v>7</v>
      </c>
      <c r="AV103" s="132">
        <v>17</v>
      </c>
      <c r="AW103" s="132">
        <v>2</v>
      </c>
      <c r="AX103" s="132">
        <v>0</v>
      </c>
      <c r="AY103" s="132">
        <v>0</v>
      </c>
      <c r="AZ103" s="132">
        <v>49</v>
      </c>
      <c r="BA103" s="132">
        <v>13</v>
      </c>
      <c r="BB103" s="132">
        <v>30</v>
      </c>
      <c r="BC103" s="132">
        <v>21</v>
      </c>
      <c r="BD103" s="132">
        <v>2</v>
      </c>
      <c r="BE103" s="132">
        <v>9</v>
      </c>
      <c r="BF103" s="132">
        <v>1</v>
      </c>
      <c r="BG103" s="132">
        <v>25</v>
      </c>
      <c r="BH103" s="132">
        <v>4</v>
      </c>
      <c r="BI103" s="132">
        <v>0</v>
      </c>
      <c r="BJ103" s="132">
        <v>0</v>
      </c>
      <c r="BK103" s="132">
        <v>6</v>
      </c>
      <c r="BL103" s="132">
        <v>5</v>
      </c>
      <c r="BM103" s="132">
        <v>0</v>
      </c>
      <c r="BN103" s="132">
        <v>5</v>
      </c>
      <c r="BO103" s="132">
        <v>0</v>
      </c>
      <c r="BP103" s="132">
        <v>5</v>
      </c>
      <c r="BQ103" s="132">
        <v>6</v>
      </c>
      <c r="BR103" s="132">
        <v>6</v>
      </c>
      <c r="BS103" s="132">
        <v>0</v>
      </c>
      <c r="BT103" s="132">
        <v>1</v>
      </c>
      <c r="BU103" s="132">
        <v>5</v>
      </c>
      <c r="BV103" s="132">
        <v>13</v>
      </c>
      <c r="BW103" s="182">
        <v>89</v>
      </c>
      <c r="BX103" s="182">
        <v>45</v>
      </c>
      <c r="BY103" s="182">
        <v>66</v>
      </c>
      <c r="BZ103" s="132">
        <v>0</v>
      </c>
      <c r="CA103" s="132">
        <v>0</v>
      </c>
      <c r="CB103" s="132">
        <v>3</v>
      </c>
      <c r="CC103" s="132">
        <v>5</v>
      </c>
      <c r="CD103" s="132">
        <v>0</v>
      </c>
      <c r="CE103" s="132">
        <v>0</v>
      </c>
      <c r="CF103" s="132">
        <v>0</v>
      </c>
      <c r="CG103" s="132">
        <v>0</v>
      </c>
      <c r="CH103" s="132">
        <v>0</v>
      </c>
      <c r="CI103" s="132">
        <v>0</v>
      </c>
      <c r="CJ103" s="132">
        <v>0</v>
      </c>
      <c r="CK103" s="132">
        <v>0</v>
      </c>
      <c r="CL103" s="132">
        <v>0</v>
      </c>
      <c r="CM103" s="132">
        <v>0</v>
      </c>
      <c r="CN103" s="132">
        <v>0</v>
      </c>
      <c r="CO103" s="132">
        <v>0</v>
      </c>
      <c r="CP103" s="132">
        <v>0</v>
      </c>
      <c r="CQ103" s="132">
        <v>0</v>
      </c>
      <c r="CR103" s="132">
        <v>0</v>
      </c>
      <c r="CS103" s="132">
        <v>0</v>
      </c>
      <c r="CT103" s="132">
        <v>0</v>
      </c>
      <c r="CU103" s="132">
        <v>55</v>
      </c>
      <c r="CV103" s="132">
        <v>0</v>
      </c>
      <c r="CW103" s="132">
        <v>1152</v>
      </c>
      <c r="CX103" s="132">
        <v>74</v>
      </c>
      <c r="CY103" s="132">
        <v>121700</v>
      </c>
    </row>
    <row r="104" spans="1:103">
      <c r="A104" s="132" t="s">
        <v>153</v>
      </c>
      <c r="B104" s="132">
        <v>0</v>
      </c>
      <c r="C104" s="132">
        <v>0</v>
      </c>
      <c r="D104" s="132">
        <v>0</v>
      </c>
      <c r="E104" s="132">
        <v>0</v>
      </c>
      <c r="F104" s="132">
        <v>0</v>
      </c>
      <c r="G104" s="132">
        <v>0</v>
      </c>
      <c r="H104" s="132">
        <v>2268</v>
      </c>
      <c r="I104" s="132">
        <v>0</v>
      </c>
      <c r="J104" s="132">
        <v>5</v>
      </c>
      <c r="K104" s="132">
        <v>0</v>
      </c>
      <c r="L104" s="132">
        <v>3</v>
      </c>
      <c r="M104" s="132">
        <v>0</v>
      </c>
      <c r="N104" s="132">
        <v>0</v>
      </c>
      <c r="O104" s="132">
        <v>0</v>
      </c>
      <c r="P104" s="132">
        <v>0</v>
      </c>
      <c r="Q104" s="132">
        <v>0</v>
      </c>
      <c r="R104" s="132">
        <v>0</v>
      </c>
      <c r="S104" s="132">
        <v>0</v>
      </c>
      <c r="T104" s="132">
        <v>0</v>
      </c>
      <c r="U104" s="132">
        <v>0</v>
      </c>
      <c r="V104" s="132">
        <v>0</v>
      </c>
      <c r="W104" s="132">
        <v>0</v>
      </c>
      <c r="X104" s="132">
        <v>0</v>
      </c>
      <c r="Y104" s="132">
        <v>0</v>
      </c>
      <c r="Z104" s="132">
        <v>0</v>
      </c>
      <c r="AA104" s="132">
        <v>0</v>
      </c>
      <c r="AB104" s="132">
        <v>0</v>
      </c>
      <c r="AC104" s="132">
        <v>0</v>
      </c>
      <c r="AD104" s="132">
        <v>0</v>
      </c>
      <c r="AE104" s="132">
        <v>0</v>
      </c>
      <c r="AF104" s="132">
        <v>0</v>
      </c>
      <c r="AG104" s="132">
        <v>0</v>
      </c>
      <c r="AH104" s="132">
        <v>0</v>
      </c>
      <c r="AI104" s="132">
        <v>0</v>
      </c>
      <c r="AJ104" s="132">
        <v>0</v>
      </c>
      <c r="AK104" s="132">
        <v>0</v>
      </c>
      <c r="AL104" s="132">
        <v>0</v>
      </c>
      <c r="AM104" s="132">
        <v>0</v>
      </c>
      <c r="AN104" s="182">
        <v>1</v>
      </c>
      <c r="AO104" s="132">
        <v>0</v>
      </c>
      <c r="AP104" s="132">
        <v>0</v>
      </c>
      <c r="AQ104" s="132">
        <v>0</v>
      </c>
      <c r="AR104" s="132">
        <v>0</v>
      </c>
      <c r="AS104" s="132">
        <v>0</v>
      </c>
      <c r="AT104" s="132">
        <v>0</v>
      </c>
      <c r="AU104" s="132">
        <v>0</v>
      </c>
      <c r="AV104" s="132">
        <v>0</v>
      </c>
      <c r="AW104" s="132">
        <v>0</v>
      </c>
      <c r="AX104" s="132">
        <v>0</v>
      </c>
      <c r="AY104" s="132">
        <v>0</v>
      </c>
      <c r="AZ104" s="132">
        <v>0</v>
      </c>
      <c r="BA104" s="132">
        <v>0</v>
      </c>
      <c r="BB104" s="132">
        <v>2</v>
      </c>
      <c r="BC104" s="132">
        <v>0</v>
      </c>
      <c r="BD104" s="132">
        <v>0</v>
      </c>
      <c r="BE104" s="132">
        <v>0</v>
      </c>
      <c r="BF104" s="132">
        <v>0</v>
      </c>
      <c r="BG104" s="132">
        <v>0</v>
      </c>
      <c r="BH104" s="132">
        <v>0</v>
      </c>
      <c r="BI104" s="132">
        <v>0</v>
      </c>
      <c r="BJ104" s="132">
        <v>0</v>
      </c>
      <c r="BK104" s="132">
        <v>0</v>
      </c>
      <c r="BL104" s="132">
        <v>0</v>
      </c>
      <c r="BM104" s="132">
        <v>0</v>
      </c>
      <c r="BN104" s="132">
        <v>0</v>
      </c>
      <c r="BO104" s="132">
        <v>4</v>
      </c>
      <c r="BP104" s="132">
        <v>0</v>
      </c>
      <c r="BQ104" s="132">
        <v>0</v>
      </c>
      <c r="BR104" s="132">
        <v>0</v>
      </c>
      <c r="BS104" s="132">
        <v>0</v>
      </c>
      <c r="BT104" s="132">
        <v>0</v>
      </c>
      <c r="BU104" s="132">
        <v>0</v>
      </c>
      <c r="BV104" s="132">
        <v>18</v>
      </c>
      <c r="BW104" s="182">
        <v>0</v>
      </c>
      <c r="BX104" s="182">
        <v>0</v>
      </c>
      <c r="BY104" s="182">
        <v>0</v>
      </c>
      <c r="BZ104" s="132">
        <v>0</v>
      </c>
      <c r="CA104" s="132">
        <v>0</v>
      </c>
      <c r="CB104" s="132">
        <v>0</v>
      </c>
      <c r="CC104" s="132">
        <v>0</v>
      </c>
      <c r="CD104" s="132">
        <v>0</v>
      </c>
      <c r="CE104" s="132">
        <v>0</v>
      </c>
      <c r="CF104" s="132">
        <v>0</v>
      </c>
      <c r="CG104" s="132">
        <v>0</v>
      </c>
      <c r="CH104" s="132">
        <v>0</v>
      </c>
      <c r="CI104" s="132">
        <v>0</v>
      </c>
      <c r="CJ104" s="132">
        <v>0</v>
      </c>
      <c r="CK104" s="132">
        <v>0</v>
      </c>
      <c r="CL104" s="132">
        <v>0</v>
      </c>
      <c r="CM104" s="132">
        <v>0</v>
      </c>
      <c r="CN104" s="132">
        <v>0</v>
      </c>
      <c r="CO104" s="132">
        <v>0</v>
      </c>
      <c r="CP104" s="132">
        <v>0</v>
      </c>
      <c r="CQ104" s="132">
        <v>0</v>
      </c>
      <c r="CR104" s="132">
        <v>0</v>
      </c>
      <c r="CS104" s="132">
        <v>0</v>
      </c>
      <c r="CT104" s="132">
        <v>0</v>
      </c>
      <c r="CU104" s="132">
        <v>4</v>
      </c>
      <c r="CV104" s="132">
        <v>0</v>
      </c>
      <c r="CW104" s="132">
        <v>2305</v>
      </c>
      <c r="CX104" s="132">
        <v>-236</v>
      </c>
      <c r="CY104" s="132">
        <v>54855</v>
      </c>
    </row>
    <row r="105" spans="1:103">
      <c r="A105" s="132" t="s">
        <v>154</v>
      </c>
      <c r="B105" s="132">
        <v>0</v>
      </c>
      <c r="C105" s="132">
        <v>1</v>
      </c>
      <c r="D105" s="132">
        <v>0</v>
      </c>
      <c r="E105" s="132">
        <v>3</v>
      </c>
      <c r="F105" s="132">
        <v>14</v>
      </c>
      <c r="G105" s="132">
        <v>0</v>
      </c>
      <c r="H105" s="132">
        <v>0</v>
      </c>
      <c r="I105" s="132">
        <v>606</v>
      </c>
      <c r="J105" s="132">
        <v>0</v>
      </c>
      <c r="K105" s="132">
        <v>44</v>
      </c>
      <c r="L105" s="132">
        <v>7</v>
      </c>
      <c r="M105" s="132">
        <v>1</v>
      </c>
      <c r="N105" s="132">
        <v>7</v>
      </c>
      <c r="O105" s="132">
        <v>47</v>
      </c>
      <c r="P105" s="132">
        <v>12</v>
      </c>
      <c r="Q105" s="132">
        <v>3</v>
      </c>
      <c r="R105" s="132">
        <v>14</v>
      </c>
      <c r="S105" s="132">
        <v>0</v>
      </c>
      <c r="T105" s="132">
        <v>0</v>
      </c>
      <c r="U105" s="132">
        <v>3</v>
      </c>
      <c r="V105" s="132">
        <v>72</v>
      </c>
      <c r="W105" s="132">
        <v>18</v>
      </c>
      <c r="X105" s="132">
        <v>2</v>
      </c>
      <c r="Y105" s="132">
        <v>1</v>
      </c>
      <c r="Z105" s="132">
        <v>0</v>
      </c>
      <c r="AA105" s="132">
        <v>1</v>
      </c>
      <c r="AB105" s="132">
        <v>1</v>
      </c>
      <c r="AC105" s="132">
        <v>1</v>
      </c>
      <c r="AD105" s="132">
        <v>1</v>
      </c>
      <c r="AE105" s="132">
        <v>8</v>
      </c>
      <c r="AF105" s="132">
        <v>11</v>
      </c>
      <c r="AG105" s="132">
        <v>0</v>
      </c>
      <c r="AH105" s="132">
        <v>11</v>
      </c>
      <c r="AI105" s="132">
        <v>40</v>
      </c>
      <c r="AJ105" s="132">
        <v>12</v>
      </c>
      <c r="AK105" s="132">
        <v>1</v>
      </c>
      <c r="AL105" s="132">
        <v>15</v>
      </c>
      <c r="AM105" s="132">
        <v>3</v>
      </c>
      <c r="AN105" s="182">
        <v>69</v>
      </c>
      <c r="AO105" s="132">
        <v>1</v>
      </c>
      <c r="AP105" s="132">
        <v>11</v>
      </c>
      <c r="AQ105" s="132">
        <v>3</v>
      </c>
      <c r="AR105" s="132">
        <v>3</v>
      </c>
      <c r="AS105" s="132">
        <v>0</v>
      </c>
      <c r="AT105" s="132">
        <v>15</v>
      </c>
      <c r="AU105" s="132">
        <v>0</v>
      </c>
      <c r="AV105" s="132">
        <v>1</v>
      </c>
      <c r="AW105" s="132">
        <v>3</v>
      </c>
      <c r="AX105" s="132">
        <v>46</v>
      </c>
      <c r="AY105" s="132">
        <v>4</v>
      </c>
      <c r="AZ105" s="132">
        <v>3</v>
      </c>
      <c r="BA105" s="132">
        <v>5</v>
      </c>
      <c r="BB105" s="132">
        <v>1</v>
      </c>
      <c r="BC105" s="132">
        <v>113</v>
      </c>
      <c r="BD105" s="132">
        <v>69</v>
      </c>
      <c r="BE105" s="132">
        <v>27</v>
      </c>
      <c r="BF105" s="132">
        <v>0</v>
      </c>
      <c r="BG105" s="132">
        <v>49</v>
      </c>
      <c r="BH105" s="132">
        <v>3</v>
      </c>
      <c r="BI105" s="132">
        <v>25</v>
      </c>
      <c r="BJ105" s="132">
        <v>0</v>
      </c>
      <c r="BK105" s="132">
        <v>2</v>
      </c>
      <c r="BL105" s="132">
        <v>4</v>
      </c>
      <c r="BM105" s="132">
        <v>0</v>
      </c>
      <c r="BN105" s="132">
        <v>2</v>
      </c>
      <c r="BO105" s="132">
        <v>0</v>
      </c>
      <c r="BP105" s="132">
        <v>4</v>
      </c>
      <c r="BQ105" s="132">
        <v>0</v>
      </c>
      <c r="BR105" s="132">
        <v>38</v>
      </c>
      <c r="BS105" s="132">
        <v>0</v>
      </c>
      <c r="BT105" s="132">
        <v>237</v>
      </c>
      <c r="BU105" s="132">
        <v>1</v>
      </c>
      <c r="BV105" s="132">
        <v>6</v>
      </c>
      <c r="BW105" s="182">
        <v>79</v>
      </c>
      <c r="BX105" s="182">
        <v>56</v>
      </c>
      <c r="BY105" s="182">
        <v>40</v>
      </c>
      <c r="BZ105" s="132">
        <v>3</v>
      </c>
      <c r="CA105" s="132">
        <v>2</v>
      </c>
      <c r="CB105" s="132">
        <v>0</v>
      </c>
      <c r="CC105" s="132">
        <v>0</v>
      </c>
      <c r="CD105" s="132">
        <v>0</v>
      </c>
      <c r="CE105" s="132">
        <v>0</v>
      </c>
      <c r="CF105" s="132">
        <v>0</v>
      </c>
      <c r="CG105" s="132">
        <v>0</v>
      </c>
      <c r="CH105" s="132">
        <v>0</v>
      </c>
      <c r="CI105" s="132">
        <v>0</v>
      </c>
      <c r="CJ105" s="132">
        <v>0</v>
      </c>
      <c r="CK105" s="132">
        <v>0</v>
      </c>
      <c r="CL105" s="132">
        <v>0</v>
      </c>
      <c r="CM105" s="132">
        <v>0</v>
      </c>
      <c r="CN105" s="132">
        <v>0</v>
      </c>
      <c r="CO105" s="132">
        <v>0</v>
      </c>
      <c r="CP105" s="132">
        <v>0</v>
      </c>
      <c r="CQ105" s="132">
        <v>0</v>
      </c>
      <c r="CR105" s="132">
        <v>0</v>
      </c>
      <c r="CS105" s="132">
        <v>0</v>
      </c>
      <c r="CT105" s="132">
        <v>0</v>
      </c>
      <c r="CU105" s="132">
        <v>95</v>
      </c>
      <c r="CV105" s="132">
        <v>0</v>
      </c>
      <c r="CW105" s="132">
        <v>1980</v>
      </c>
      <c r="CX105" s="132">
        <v>448</v>
      </c>
      <c r="CY105" s="132">
        <v>41953</v>
      </c>
    </row>
    <row r="106" spans="1:103">
      <c r="A106" s="132" t="s">
        <v>155</v>
      </c>
      <c r="B106" s="132">
        <v>0</v>
      </c>
      <c r="C106" s="132">
        <v>0</v>
      </c>
      <c r="D106" s="132">
        <v>0</v>
      </c>
      <c r="E106" s="132">
        <v>0</v>
      </c>
      <c r="F106" s="132">
        <v>0</v>
      </c>
      <c r="G106" s="132">
        <v>0</v>
      </c>
      <c r="H106" s="132">
        <v>0</v>
      </c>
      <c r="I106" s="132">
        <v>0</v>
      </c>
      <c r="J106" s="132">
        <v>0</v>
      </c>
      <c r="K106" s="132">
        <v>0</v>
      </c>
      <c r="L106" s="132">
        <v>0</v>
      </c>
      <c r="M106" s="132">
        <v>0</v>
      </c>
      <c r="N106" s="132">
        <v>0</v>
      </c>
      <c r="O106" s="132">
        <v>0</v>
      </c>
      <c r="P106" s="132">
        <v>0</v>
      </c>
      <c r="Q106" s="132">
        <v>0</v>
      </c>
      <c r="R106" s="132">
        <v>0</v>
      </c>
      <c r="S106" s="132">
        <v>0</v>
      </c>
      <c r="T106" s="132">
        <v>0</v>
      </c>
      <c r="U106" s="132">
        <v>0</v>
      </c>
      <c r="V106" s="132">
        <v>0</v>
      </c>
      <c r="W106" s="132">
        <v>0</v>
      </c>
      <c r="X106" s="132">
        <v>0</v>
      </c>
      <c r="Y106" s="132">
        <v>0</v>
      </c>
      <c r="Z106" s="132">
        <v>0</v>
      </c>
      <c r="AA106" s="132">
        <v>0</v>
      </c>
      <c r="AB106" s="132">
        <v>0</v>
      </c>
      <c r="AC106" s="132">
        <v>0</v>
      </c>
      <c r="AD106" s="132">
        <v>0</v>
      </c>
      <c r="AE106" s="132">
        <v>0</v>
      </c>
      <c r="AF106" s="132">
        <v>0</v>
      </c>
      <c r="AG106" s="132">
        <v>0</v>
      </c>
      <c r="AH106" s="132">
        <v>0</v>
      </c>
      <c r="AI106" s="132">
        <v>0</v>
      </c>
      <c r="AJ106" s="132">
        <v>0</v>
      </c>
      <c r="AK106" s="132">
        <v>0</v>
      </c>
      <c r="AL106" s="132">
        <v>0</v>
      </c>
      <c r="AM106" s="132">
        <v>0</v>
      </c>
      <c r="AN106" s="182">
        <v>0</v>
      </c>
      <c r="AO106" s="132">
        <v>0</v>
      </c>
      <c r="AP106" s="132">
        <v>0</v>
      </c>
      <c r="AQ106" s="132">
        <v>0</v>
      </c>
      <c r="AR106" s="132">
        <v>0</v>
      </c>
      <c r="AS106" s="132">
        <v>0</v>
      </c>
      <c r="AT106" s="132">
        <v>0</v>
      </c>
      <c r="AU106" s="132">
        <v>0</v>
      </c>
      <c r="AV106" s="132">
        <v>0</v>
      </c>
      <c r="AW106" s="132">
        <v>0</v>
      </c>
      <c r="AX106" s="132">
        <v>0</v>
      </c>
      <c r="AY106" s="132">
        <v>0</v>
      </c>
      <c r="AZ106" s="132">
        <v>0</v>
      </c>
      <c r="BA106" s="132">
        <v>0</v>
      </c>
      <c r="BB106" s="132">
        <v>0</v>
      </c>
      <c r="BC106" s="132">
        <v>0</v>
      </c>
      <c r="BD106" s="132">
        <v>0</v>
      </c>
      <c r="BE106" s="132">
        <v>0</v>
      </c>
      <c r="BF106" s="132">
        <v>0</v>
      </c>
      <c r="BG106" s="132">
        <v>0</v>
      </c>
      <c r="BH106" s="132">
        <v>0</v>
      </c>
      <c r="BI106" s="132">
        <v>0</v>
      </c>
      <c r="BJ106" s="132">
        <v>0</v>
      </c>
      <c r="BK106" s="132">
        <v>0</v>
      </c>
      <c r="BL106" s="132">
        <v>0</v>
      </c>
      <c r="BM106" s="132">
        <v>0</v>
      </c>
      <c r="BN106" s="132">
        <v>0</v>
      </c>
      <c r="BO106" s="132">
        <v>0</v>
      </c>
      <c r="BP106" s="132">
        <v>0</v>
      </c>
      <c r="BQ106" s="132">
        <v>0</v>
      </c>
      <c r="BR106" s="132">
        <v>0</v>
      </c>
      <c r="BS106" s="132">
        <v>0</v>
      </c>
      <c r="BT106" s="132">
        <v>0</v>
      </c>
      <c r="BU106" s="132">
        <v>0</v>
      </c>
      <c r="BV106" s="132">
        <v>0</v>
      </c>
      <c r="BW106" s="182">
        <v>0</v>
      </c>
      <c r="BX106" s="182">
        <v>0</v>
      </c>
      <c r="BY106" s="182">
        <v>0</v>
      </c>
      <c r="BZ106" s="132">
        <v>0</v>
      </c>
      <c r="CA106" s="132">
        <v>0</v>
      </c>
      <c r="CB106" s="132">
        <v>0</v>
      </c>
      <c r="CC106" s="132">
        <v>0</v>
      </c>
      <c r="CD106" s="132">
        <v>0</v>
      </c>
      <c r="CE106" s="132">
        <v>0</v>
      </c>
      <c r="CF106" s="132">
        <v>0</v>
      </c>
      <c r="CG106" s="132">
        <v>0</v>
      </c>
      <c r="CH106" s="132">
        <v>0</v>
      </c>
      <c r="CI106" s="132">
        <v>0</v>
      </c>
      <c r="CJ106" s="132">
        <v>0</v>
      </c>
      <c r="CK106" s="132">
        <v>0</v>
      </c>
      <c r="CL106" s="132">
        <v>0</v>
      </c>
      <c r="CM106" s="132">
        <v>0</v>
      </c>
      <c r="CN106" s="132">
        <v>0</v>
      </c>
      <c r="CO106" s="132">
        <v>0</v>
      </c>
      <c r="CP106" s="132">
        <v>0</v>
      </c>
      <c r="CQ106" s="132">
        <v>0</v>
      </c>
      <c r="CR106" s="132">
        <v>0</v>
      </c>
      <c r="CS106" s="132">
        <v>0</v>
      </c>
      <c r="CT106" s="132">
        <v>0</v>
      </c>
      <c r="CU106" s="132">
        <v>0</v>
      </c>
      <c r="CV106" s="132">
        <v>0</v>
      </c>
      <c r="CW106" s="132">
        <v>0</v>
      </c>
      <c r="CX106" s="132">
        <v>-101</v>
      </c>
      <c r="CY106" s="132">
        <v>68617</v>
      </c>
    </row>
    <row r="107" spans="1:103">
      <c r="A107" s="132" t="s">
        <v>156</v>
      </c>
      <c r="B107" s="132">
        <v>6</v>
      </c>
      <c r="C107" s="132">
        <v>17</v>
      </c>
      <c r="D107" s="132">
        <v>3</v>
      </c>
      <c r="E107" s="132">
        <v>7</v>
      </c>
      <c r="F107" s="132">
        <v>78</v>
      </c>
      <c r="G107" s="132">
        <v>11</v>
      </c>
      <c r="H107" s="132">
        <v>0</v>
      </c>
      <c r="I107" s="132">
        <v>30</v>
      </c>
      <c r="J107" s="132">
        <v>1</v>
      </c>
      <c r="K107" s="132">
        <v>1691</v>
      </c>
      <c r="L107" s="132">
        <v>14</v>
      </c>
      <c r="M107" s="132">
        <v>10</v>
      </c>
      <c r="N107" s="132">
        <v>14</v>
      </c>
      <c r="O107" s="132">
        <v>140</v>
      </c>
      <c r="P107" s="132">
        <v>10</v>
      </c>
      <c r="Q107" s="132">
        <v>58</v>
      </c>
      <c r="R107" s="132">
        <v>158</v>
      </c>
      <c r="S107" s="132">
        <v>0</v>
      </c>
      <c r="T107" s="132">
        <v>11</v>
      </c>
      <c r="U107" s="132">
        <v>11</v>
      </c>
      <c r="V107" s="132">
        <v>314</v>
      </c>
      <c r="W107" s="132">
        <v>31</v>
      </c>
      <c r="X107" s="132">
        <v>9</v>
      </c>
      <c r="Y107" s="132">
        <v>12</v>
      </c>
      <c r="Z107" s="132">
        <v>0</v>
      </c>
      <c r="AA107" s="132">
        <v>23</v>
      </c>
      <c r="AB107" s="132">
        <v>4</v>
      </c>
      <c r="AC107" s="132">
        <v>2</v>
      </c>
      <c r="AD107" s="132">
        <v>8</v>
      </c>
      <c r="AE107" s="132">
        <v>34</v>
      </c>
      <c r="AF107" s="132">
        <v>26</v>
      </c>
      <c r="AG107" s="132">
        <v>0</v>
      </c>
      <c r="AH107" s="132">
        <v>9</v>
      </c>
      <c r="AI107" s="132">
        <v>532</v>
      </c>
      <c r="AJ107" s="132">
        <v>25</v>
      </c>
      <c r="AK107" s="132">
        <v>13</v>
      </c>
      <c r="AL107" s="132">
        <v>59</v>
      </c>
      <c r="AM107" s="132">
        <v>12</v>
      </c>
      <c r="AN107" s="182">
        <v>109</v>
      </c>
      <c r="AO107" s="132">
        <v>22</v>
      </c>
      <c r="AP107" s="132">
        <v>41</v>
      </c>
      <c r="AQ107" s="132">
        <v>5</v>
      </c>
      <c r="AR107" s="132">
        <v>11</v>
      </c>
      <c r="AS107" s="132">
        <v>0</v>
      </c>
      <c r="AT107" s="132">
        <v>65</v>
      </c>
      <c r="AU107" s="132">
        <v>24</v>
      </c>
      <c r="AV107" s="132">
        <v>9</v>
      </c>
      <c r="AW107" s="132">
        <v>13</v>
      </c>
      <c r="AX107" s="132">
        <v>53</v>
      </c>
      <c r="AY107" s="132">
        <v>2</v>
      </c>
      <c r="AZ107" s="132">
        <v>88</v>
      </c>
      <c r="BA107" s="132">
        <v>303</v>
      </c>
      <c r="BB107" s="132">
        <v>9</v>
      </c>
      <c r="BC107" s="132">
        <v>45</v>
      </c>
      <c r="BD107" s="132">
        <v>88</v>
      </c>
      <c r="BE107" s="132">
        <v>406</v>
      </c>
      <c r="BF107" s="132">
        <v>0</v>
      </c>
      <c r="BG107" s="132">
        <v>124</v>
      </c>
      <c r="BH107" s="132">
        <v>57</v>
      </c>
      <c r="BI107" s="132">
        <v>29</v>
      </c>
      <c r="BJ107" s="132">
        <v>1</v>
      </c>
      <c r="BK107" s="132">
        <v>45</v>
      </c>
      <c r="BL107" s="132">
        <v>12</v>
      </c>
      <c r="BM107" s="132">
        <v>8</v>
      </c>
      <c r="BN107" s="132">
        <v>5</v>
      </c>
      <c r="BO107" s="132">
        <v>0</v>
      </c>
      <c r="BP107" s="132">
        <v>22</v>
      </c>
      <c r="BQ107" s="132">
        <v>4</v>
      </c>
      <c r="BR107" s="132">
        <v>38</v>
      </c>
      <c r="BS107" s="132">
        <v>1</v>
      </c>
      <c r="BT107" s="132">
        <v>21</v>
      </c>
      <c r="BU107" s="132">
        <v>6</v>
      </c>
      <c r="BV107" s="132">
        <v>37</v>
      </c>
      <c r="BW107" s="182">
        <v>265</v>
      </c>
      <c r="BX107" s="182">
        <v>114</v>
      </c>
      <c r="BY107" s="182">
        <v>340</v>
      </c>
      <c r="BZ107" s="132">
        <v>3</v>
      </c>
      <c r="CA107" s="132">
        <v>1</v>
      </c>
      <c r="CB107" s="132">
        <v>0</v>
      </c>
      <c r="CC107" s="132">
        <v>2</v>
      </c>
      <c r="CD107" s="132">
        <v>0</v>
      </c>
      <c r="CE107" s="132">
        <v>0</v>
      </c>
      <c r="CF107" s="132">
        <v>0</v>
      </c>
      <c r="CG107" s="132">
        <v>0</v>
      </c>
      <c r="CH107" s="132">
        <v>0</v>
      </c>
      <c r="CI107" s="132">
        <v>0</v>
      </c>
      <c r="CJ107" s="132">
        <v>0</v>
      </c>
      <c r="CK107" s="132">
        <v>0</v>
      </c>
      <c r="CL107" s="132">
        <v>0</v>
      </c>
      <c r="CM107" s="132">
        <v>0</v>
      </c>
      <c r="CN107" s="132">
        <v>0</v>
      </c>
      <c r="CO107" s="132">
        <v>0</v>
      </c>
      <c r="CP107" s="132">
        <v>0</v>
      </c>
      <c r="CQ107" s="132">
        <v>0</v>
      </c>
      <c r="CR107" s="132">
        <v>0</v>
      </c>
      <c r="CS107" s="132">
        <v>0</v>
      </c>
      <c r="CT107" s="132">
        <v>0</v>
      </c>
      <c r="CU107" s="132">
        <v>113</v>
      </c>
      <c r="CV107" s="132">
        <v>0</v>
      </c>
      <c r="CW107" s="132">
        <v>5924</v>
      </c>
      <c r="CX107" s="132">
        <v>924</v>
      </c>
      <c r="CY107" s="132">
        <v>0</v>
      </c>
    </row>
    <row r="108" spans="1:103">
      <c r="A108" s="132" t="s">
        <v>157</v>
      </c>
      <c r="B108" s="132">
        <v>46</v>
      </c>
      <c r="C108" s="132">
        <v>0</v>
      </c>
      <c r="D108" s="132">
        <v>1</v>
      </c>
      <c r="E108" s="132">
        <v>1</v>
      </c>
      <c r="F108" s="132">
        <v>4</v>
      </c>
      <c r="G108" s="132">
        <v>4</v>
      </c>
      <c r="H108" s="132">
        <v>1</v>
      </c>
      <c r="I108" s="132">
        <v>14</v>
      </c>
      <c r="J108" s="132">
        <v>2</v>
      </c>
      <c r="K108" s="132">
        <v>4</v>
      </c>
      <c r="L108" s="132">
        <v>1239</v>
      </c>
      <c r="M108" s="132">
        <v>1</v>
      </c>
      <c r="N108" s="132">
        <v>6</v>
      </c>
      <c r="O108" s="132">
        <v>37</v>
      </c>
      <c r="P108" s="132">
        <v>32</v>
      </c>
      <c r="Q108" s="132">
        <v>1</v>
      </c>
      <c r="R108" s="132">
        <v>11</v>
      </c>
      <c r="S108" s="132">
        <v>0</v>
      </c>
      <c r="T108" s="132">
        <v>1</v>
      </c>
      <c r="U108" s="132">
        <v>6</v>
      </c>
      <c r="V108" s="132">
        <v>24</v>
      </c>
      <c r="W108" s="132">
        <v>6</v>
      </c>
      <c r="X108" s="132">
        <v>1</v>
      </c>
      <c r="Y108" s="132">
        <v>10</v>
      </c>
      <c r="Z108" s="132">
        <v>1</v>
      </c>
      <c r="AA108" s="132">
        <v>0</v>
      </c>
      <c r="AB108" s="132">
        <v>90</v>
      </c>
      <c r="AC108" s="132">
        <v>15</v>
      </c>
      <c r="AD108" s="132">
        <v>100</v>
      </c>
      <c r="AE108" s="132">
        <v>6</v>
      </c>
      <c r="AF108" s="132">
        <v>72</v>
      </c>
      <c r="AG108" s="132">
        <v>133</v>
      </c>
      <c r="AH108" s="132">
        <v>282</v>
      </c>
      <c r="AI108" s="132">
        <v>25</v>
      </c>
      <c r="AJ108" s="132">
        <v>5</v>
      </c>
      <c r="AK108" s="132">
        <v>12</v>
      </c>
      <c r="AL108" s="132">
        <v>9</v>
      </c>
      <c r="AM108" s="132">
        <v>2</v>
      </c>
      <c r="AN108" s="182">
        <v>61</v>
      </c>
      <c r="AO108" s="132">
        <v>0</v>
      </c>
      <c r="AP108" s="132">
        <v>3</v>
      </c>
      <c r="AQ108" s="132">
        <v>5</v>
      </c>
      <c r="AR108" s="132">
        <v>11</v>
      </c>
      <c r="AS108" s="132">
        <v>205</v>
      </c>
      <c r="AT108" s="132">
        <v>15</v>
      </c>
      <c r="AU108" s="132">
        <v>5</v>
      </c>
      <c r="AV108" s="132">
        <v>7</v>
      </c>
      <c r="AW108" s="132">
        <v>3</v>
      </c>
      <c r="AX108" s="132">
        <v>93</v>
      </c>
      <c r="AY108" s="132">
        <v>117</v>
      </c>
      <c r="AZ108" s="132">
        <v>2</v>
      </c>
      <c r="BA108" s="132">
        <v>13</v>
      </c>
      <c r="BB108" s="132">
        <v>11</v>
      </c>
      <c r="BC108" s="132">
        <v>19</v>
      </c>
      <c r="BD108" s="132">
        <v>476</v>
      </c>
      <c r="BE108" s="132">
        <v>30</v>
      </c>
      <c r="BF108" s="132">
        <v>4</v>
      </c>
      <c r="BG108" s="132">
        <v>27</v>
      </c>
      <c r="BH108" s="132">
        <v>0</v>
      </c>
      <c r="BI108" s="132">
        <v>7</v>
      </c>
      <c r="BJ108" s="132">
        <v>0</v>
      </c>
      <c r="BK108" s="132">
        <v>10</v>
      </c>
      <c r="BL108" s="132">
        <v>3</v>
      </c>
      <c r="BM108" s="132">
        <v>1</v>
      </c>
      <c r="BN108" s="132">
        <v>0</v>
      </c>
      <c r="BO108" s="132">
        <v>0</v>
      </c>
      <c r="BP108" s="132">
        <v>9</v>
      </c>
      <c r="BQ108" s="132">
        <v>2</v>
      </c>
      <c r="BR108" s="132">
        <v>82</v>
      </c>
      <c r="BS108" s="132">
        <v>0</v>
      </c>
      <c r="BT108" s="132">
        <v>56</v>
      </c>
      <c r="BU108" s="132">
        <v>0</v>
      </c>
      <c r="BV108" s="132">
        <v>14</v>
      </c>
      <c r="BW108" s="182">
        <v>51</v>
      </c>
      <c r="BX108" s="182">
        <v>33</v>
      </c>
      <c r="BY108" s="182">
        <v>29</v>
      </c>
      <c r="BZ108" s="132">
        <v>7</v>
      </c>
      <c r="CA108" s="132">
        <v>0</v>
      </c>
      <c r="CB108" s="132">
        <v>1</v>
      </c>
      <c r="CC108" s="132">
        <v>0</v>
      </c>
      <c r="CD108" s="132">
        <v>4</v>
      </c>
      <c r="CE108" s="132">
        <v>0</v>
      </c>
      <c r="CF108" s="132">
        <v>0</v>
      </c>
      <c r="CG108" s="132">
        <v>0</v>
      </c>
      <c r="CH108" s="132">
        <v>0</v>
      </c>
      <c r="CI108" s="132">
        <v>0</v>
      </c>
      <c r="CJ108" s="132">
        <v>0</v>
      </c>
      <c r="CK108" s="132">
        <v>0</v>
      </c>
      <c r="CL108" s="132">
        <v>0</v>
      </c>
      <c r="CM108" s="132">
        <v>0</v>
      </c>
      <c r="CN108" s="132">
        <v>0</v>
      </c>
      <c r="CO108" s="132">
        <v>0</v>
      </c>
      <c r="CP108" s="132">
        <v>0</v>
      </c>
      <c r="CQ108" s="132">
        <v>0</v>
      </c>
      <c r="CR108" s="132">
        <v>0</v>
      </c>
      <c r="CS108" s="132">
        <v>0</v>
      </c>
      <c r="CT108" s="132">
        <v>0</v>
      </c>
      <c r="CU108" s="132">
        <v>149</v>
      </c>
      <c r="CV108" s="132">
        <v>0</v>
      </c>
      <c r="CW108" s="132">
        <v>3769</v>
      </c>
      <c r="CX108" s="132">
        <v>1164</v>
      </c>
      <c r="CY108" s="132">
        <v>236230</v>
      </c>
    </row>
    <row r="109" spans="1:103">
      <c r="A109" s="132" t="s">
        <v>158</v>
      </c>
      <c r="B109" s="132">
        <v>2</v>
      </c>
      <c r="C109" s="132">
        <v>39</v>
      </c>
      <c r="D109" s="132">
        <v>44</v>
      </c>
      <c r="E109" s="132">
        <v>14</v>
      </c>
      <c r="F109" s="132">
        <v>4</v>
      </c>
      <c r="G109" s="132">
        <v>5</v>
      </c>
      <c r="H109" s="132">
        <v>0</v>
      </c>
      <c r="I109" s="132">
        <v>5</v>
      </c>
      <c r="J109" s="132">
        <v>0</v>
      </c>
      <c r="K109" s="132">
        <v>24</v>
      </c>
      <c r="L109" s="132">
        <v>3</v>
      </c>
      <c r="M109" s="132">
        <v>1487</v>
      </c>
      <c r="N109" s="132">
        <v>105</v>
      </c>
      <c r="O109" s="132">
        <v>46</v>
      </c>
      <c r="P109" s="132">
        <v>20</v>
      </c>
      <c r="Q109" s="132">
        <v>1</v>
      </c>
      <c r="R109" s="132">
        <v>8</v>
      </c>
      <c r="S109" s="132">
        <v>7</v>
      </c>
      <c r="T109" s="132">
        <v>6</v>
      </c>
      <c r="U109" s="132">
        <v>2</v>
      </c>
      <c r="V109" s="132">
        <v>93</v>
      </c>
      <c r="W109" s="132">
        <v>680</v>
      </c>
      <c r="X109" s="132">
        <v>52</v>
      </c>
      <c r="Y109" s="132">
        <v>107</v>
      </c>
      <c r="Z109" s="132">
        <v>28</v>
      </c>
      <c r="AA109" s="132">
        <v>5</v>
      </c>
      <c r="AB109" s="132">
        <v>0</v>
      </c>
      <c r="AC109" s="132">
        <v>0</v>
      </c>
      <c r="AD109" s="132">
        <v>5</v>
      </c>
      <c r="AE109" s="132">
        <v>9</v>
      </c>
      <c r="AF109" s="132">
        <v>3</v>
      </c>
      <c r="AG109" s="132">
        <v>0</v>
      </c>
      <c r="AH109" s="132">
        <v>2</v>
      </c>
      <c r="AI109" s="132">
        <v>60</v>
      </c>
      <c r="AJ109" s="132">
        <v>59</v>
      </c>
      <c r="AK109" s="132">
        <v>0</v>
      </c>
      <c r="AL109" s="132">
        <v>80</v>
      </c>
      <c r="AM109" s="132">
        <v>3</v>
      </c>
      <c r="AN109" s="182">
        <v>128</v>
      </c>
      <c r="AO109" s="132">
        <v>4</v>
      </c>
      <c r="AP109" s="132">
        <v>29</v>
      </c>
      <c r="AQ109" s="132">
        <v>25</v>
      </c>
      <c r="AR109" s="132">
        <v>142</v>
      </c>
      <c r="AS109" s="132">
        <v>0</v>
      </c>
      <c r="AT109" s="132">
        <v>43</v>
      </c>
      <c r="AU109" s="132">
        <v>36</v>
      </c>
      <c r="AV109" s="132">
        <v>22</v>
      </c>
      <c r="AW109" s="132">
        <v>17</v>
      </c>
      <c r="AX109" s="132">
        <v>8</v>
      </c>
      <c r="AY109" s="132">
        <v>5</v>
      </c>
      <c r="AZ109" s="132">
        <v>0</v>
      </c>
      <c r="BA109" s="132">
        <v>8</v>
      </c>
      <c r="BB109" s="132">
        <v>10</v>
      </c>
      <c r="BC109" s="132">
        <v>11</v>
      </c>
      <c r="BD109" s="132">
        <v>11</v>
      </c>
      <c r="BE109" s="132">
        <v>65</v>
      </c>
      <c r="BF109" s="132">
        <v>0</v>
      </c>
      <c r="BG109" s="132">
        <v>69</v>
      </c>
      <c r="BH109" s="132">
        <v>1</v>
      </c>
      <c r="BI109" s="132">
        <v>6</v>
      </c>
      <c r="BJ109" s="132">
        <v>6</v>
      </c>
      <c r="BK109" s="132">
        <v>1</v>
      </c>
      <c r="BL109" s="132">
        <v>33</v>
      </c>
      <c r="BM109" s="132">
        <v>13</v>
      </c>
      <c r="BN109" s="132">
        <v>7</v>
      </c>
      <c r="BO109" s="132">
        <v>0</v>
      </c>
      <c r="BP109" s="132">
        <v>20</v>
      </c>
      <c r="BQ109" s="132">
        <v>31</v>
      </c>
      <c r="BR109" s="132">
        <v>3</v>
      </c>
      <c r="BS109" s="132">
        <v>0</v>
      </c>
      <c r="BT109" s="132">
        <v>2</v>
      </c>
      <c r="BU109" s="132">
        <v>27</v>
      </c>
      <c r="BV109" s="132">
        <v>40</v>
      </c>
      <c r="BW109" s="182">
        <v>233</v>
      </c>
      <c r="BX109" s="182">
        <v>146</v>
      </c>
      <c r="BY109" s="182">
        <v>183</v>
      </c>
      <c r="BZ109" s="132">
        <v>0</v>
      </c>
      <c r="CA109" s="132">
        <v>4</v>
      </c>
      <c r="CB109" s="132">
        <v>0</v>
      </c>
      <c r="CC109" s="132">
        <v>4</v>
      </c>
      <c r="CD109" s="132">
        <v>0</v>
      </c>
      <c r="CE109" s="132">
        <v>15</v>
      </c>
      <c r="CF109" s="132">
        <v>0</v>
      </c>
      <c r="CG109" s="132">
        <v>0</v>
      </c>
      <c r="CH109" s="132">
        <v>0</v>
      </c>
      <c r="CI109" s="132">
        <v>0</v>
      </c>
      <c r="CJ109" s="132">
        <v>0</v>
      </c>
      <c r="CK109" s="132">
        <v>0</v>
      </c>
      <c r="CL109" s="132">
        <v>0</v>
      </c>
      <c r="CM109" s="132">
        <v>0</v>
      </c>
      <c r="CN109" s="132">
        <v>0</v>
      </c>
      <c r="CO109" s="132">
        <v>0</v>
      </c>
      <c r="CP109" s="132">
        <v>0</v>
      </c>
      <c r="CQ109" s="132">
        <v>0</v>
      </c>
      <c r="CR109" s="132">
        <v>0</v>
      </c>
      <c r="CS109" s="132">
        <v>0</v>
      </c>
      <c r="CT109" s="132">
        <v>0</v>
      </c>
      <c r="CU109" s="132">
        <v>48</v>
      </c>
      <c r="CV109" s="132">
        <v>0</v>
      </c>
      <c r="CW109" s="132">
        <v>4464</v>
      </c>
      <c r="CX109" s="132">
        <v>840</v>
      </c>
      <c r="CY109" s="132">
        <v>72573</v>
      </c>
    </row>
    <row r="110" spans="1:103">
      <c r="A110" s="132" t="s">
        <v>159</v>
      </c>
      <c r="B110" s="132">
        <v>0</v>
      </c>
      <c r="C110" s="132">
        <v>26</v>
      </c>
      <c r="D110" s="132">
        <v>36</v>
      </c>
      <c r="E110" s="132">
        <v>0</v>
      </c>
      <c r="F110" s="132">
        <v>0</v>
      </c>
      <c r="G110" s="132">
        <v>10</v>
      </c>
      <c r="H110" s="132">
        <v>0</v>
      </c>
      <c r="I110" s="132">
        <v>4</v>
      </c>
      <c r="J110" s="132">
        <v>0</v>
      </c>
      <c r="K110" s="132">
        <v>4</v>
      </c>
      <c r="L110" s="132">
        <v>7</v>
      </c>
      <c r="M110" s="132">
        <v>64</v>
      </c>
      <c r="N110" s="132">
        <v>1742</v>
      </c>
      <c r="O110" s="132">
        <v>12</v>
      </c>
      <c r="P110" s="132">
        <v>7</v>
      </c>
      <c r="Q110" s="132">
        <v>2</v>
      </c>
      <c r="R110" s="132">
        <v>0</v>
      </c>
      <c r="S110" s="132">
        <v>15</v>
      </c>
      <c r="T110" s="132">
        <v>0</v>
      </c>
      <c r="U110" s="132">
        <v>0</v>
      </c>
      <c r="V110" s="132">
        <v>30</v>
      </c>
      <c r="W110" s="132">
        <v>130</v>
      </c>
      <c r="X110" s="132">
        <v>45</v>
      </c>
      <c r="Y110" s="132">
        <v>132</v>
      </c>
      <c r="Z110" s="132">
        <v>9</v>
      </c>
      <c r="AA110" s="132">
        <v>0</v>
      </c>
      <c r="AB110" s="132">
        <v>2</v>
      </c>
      <c r="AC110" s="132">
        <v>0</v>
      </c>
      <c r="AD110" s="132">
        <v>4</v>
      </c>
      <c r="AE110" s="132">
        <v>33</v>
      </c>
      <c r="AF110" s="132">
        <v>6</v>
      </c>
      <c r="AG110" s="132">
        <v>0</v>
      </c>
      <c r="AH110" s="132">
        <v>1</v>
      </c>
      <c r="AI110" s="132">
        <v>14</v>
      </c>
      <c r="AJ110" s="132">
        <v>117</v>
      </c>
      <c r="AK110" s="132">
        <v>63</v>
      </c>
      <c r="AL110" s="132">
        <v>9</v>
      </c>
      <c r="AM110" s="132">
        <v>12</v>
      </c>
      <c r="AN110" s="182">
        <v>23</v>
      </c>
      <c r="AO110" s="132">
        <v>0</v>
      </c>
      <c r="AP110" s="132">
        <v>7</v>
      </c>
      <c r="AQ110" s="132">
        <v>39</v>
      </c>
      <c r="AR110" s="132">
        <v>642</v>
      </c>
      <c r="AS110" s="132">
        <v>2</v>
      </c>
      <c r="AT110" s="132">
        <v>20</v>
      </c>
      <c r="AU110" s="132">
        <v>28</v>
      </c>
      <c r="AV110" s="132">
        <v>67</v>
      </c>
      <c r="AW110" s="132">
        <v>0</v>
      </c>
      <c r="AX110" s="132">
        <v>4</v>
      </c>
      <c r="AY110" s="132">
        <v>1</v>
      </c>
      <c r="AZ110" s="132">
        <v>0</v>
      </c>
      <c r="BA110" s="132">
        <v>0</v>
      </c>
      <c r="BB110" s="132">
        <v>1</v>
      </c>
      <c r="BC110" s="132">
        <v>23</v>
      </c>
      <c r="BD110" s="132">
        <v>2</v>
      </c>
      <c r="BE110" s="132">
        <v>6</v>
      </c>
      <c r="BF110" s="132">
        <v>0</v>
      </c>
      <c r="BG110" s="132">
        <v>14</v>
      </c>
      <c r="BH110" s="132">
        <v>6</v>
      </c>
      <c r="BI110" s="132">
        <v>2</v>
      </c>
      <c r="BJ110" s="132">
        <v>2</v>
      </c>
      <c r="BK110" s="132">
        <v>0</v>
      </c>
      <c r="BL110" s="132">
        <v>36</v>
      </c>
      <c r="BM110" s="132">
        <v>0</v>
      </c>
      <c r="BN110" s="132">
        <v>11</v>
      </c>
      <c r="BO110" s="132">
        <v>1</v>
      </c>
      <c r="BP110" s="132">
        <v>9</v>
      </c>
      <c r="BQ110" s="132">
        <v>14</v>
      </c>
      <c r="BR110" s="132">
        <v>2</v>
      </c>
      <c r="BS110" s="132">
        <v>0</v>
      </c>
      <c r="BT110" s="132">
        <v>0</v>
      </c>
      <c r="BU110" s="132">
        <v>37</v>
      </c>
      <c r="BV110" s="132">
        <v>122</v>
      </c>
      <c r="BW110" s="182">
        <v>26</v>
      </c>
      <c r="BX110" s="182">
        <v>17</v>
      </c>
      <c r="BY110" s="182">
        <v>35</v>
      </c>
      <c r="BZ110" s="132">
        <v>0</v>
      </c>
      <c r="CA110" s="132">
        <v>0</v>
      </c>
      <c r="CB110" s="132">
        <v>0</v>
      </c>
      <c r="CC110" s="132">
        <v>5</v>
      </c>
      <c r="CD110" s="132">
        <v>0</v>
      </c>
      <c r="CE110" s="132">
        <v>18</v>
      </c>
      <c r="CF110" s="132">
        <v>0</v>
      </c>
      <c r="CG110" s="132">
        <v>0</v>
      </c>
      <c r="CH110" s="132">
        <v>0</v>
      </c>
      <c r="CI110" s="132">
        <v>0</v>
      </c>
      <c r="CJ110" s="132">
        <v>0</v>
      </c>
      <c r="CK110" s="132">
        <v>0</v>
      </c>
      <c r="CL110" s="132">
        <v>0</v>
      </c>
      <c r="CM110" s="132">
        <v>0</v>
      </c>
      <c r="CN110" s="132">
        <v>0</v>
      </c>
      <c r="CO110" s="132">
        <v>0</v>
      </c>
      <c r="CP110" s="132">
        <v>0</v>
      </c>
      <c r="CQ110" s="132">
        <v>0</v>
      </c>
      <c r="CR110" s="132">
        <v>0</v>
      </c>
      <c r="CS110" s="132">
        <v>0</v>
      </c>
      <c r="CT110" s="132">
        <v>0</v>
      </c>
      <c r="CU110" s="132">
        <v>58</v>
      </c>
      <c r="CV110" s="132">
        <v>0</v>
      </c>
      <c r="CW110" s="132">
        <v>3816</v>
      </c>
      <c r="CX110" s="132">
        <v>-391</v>
      </c>
      <c r="CY110" s="132">
        <v>128949</v>
      </c>
    </row>
    <row r="111" spans="1:103">
      <c r="A111" s="132" t="s">
        <v>160</v>
      </c>
      <c r="B111" s="132">
        <v>11</v>
      </c>
      <c r="C111" s="132">
        <v>23</v>
      </c>
      <c r="D111" s="132">
        <v>3</v>
      </c>
      <c r="E111" s="132">
        <v>24</v>
      </c>
      <c r="F111" s="132">
        <v>104</v>
      </c>
      <c r="G111" s="132">
        <v>19</v>
      </c>
      <c r="H111" s="132">
        <v>3</v>
      </c>
      <c r="I111" s="132">
        <v>47</v>
      </c>
      <c r="J111" s="132">
        <v>2</v>
      </c>
      <c r="K111" s="132">
        <v>96</v>
      </c>
      <c r="L111" s="132">
        <v>32</v>
      </c>
      <c r="M111" s="132">
        <v>39</v>
      </c>
      <c r="N111" s="132">
        <v>11</v>
      </c>
      <c r="O111" s="132">
        <v>3070</v>
      </c>
      <c r="P111" s="132">
        <v>48</v>
      </c>
      <c r="Q111" s="132">
        <v>37</v>
      </c>
      <c r="R111" s="132">
        <v>114</v>
      </c>
      <c r="S111" s="132">
        <v>7</v>
      </c>
      <c r="T111" s="132">
        <v>42</v>
      </c>
      <c r="U111" s="132">
        <v>15</v>
      </c>
      <c r="V111" s="132">
        <v>197</v>
      </c>
      <c r="W111" s="132">
        <v>84</v>
      </c>
      <c r="X111" s="132">
        <v>19</v>
      </c>
      <c r="Y111" s="132">
        <v>43</v>
      </c>
      <c r="Z111" s="132">
        <v>6</v>
      </c>
      <c r="AA111" s="132">
        <v>25</v>
      </c>
      <c r="AB111" s="132">
        <v>0</v>
      </c>
      <c r="AC111" s="132">
        <v>25</v>
      </c>
      <c r="AD111" s="132">
        <v>26</v>
      </c>
      <c r="AE111" s="132">
        <v>111</v>
      </c>
      <c r="AF111" s="132">
        <v>94</v>
      </c>
      <c r="AG111" s="132">
        <v>0</v>
      </c>
      <c r="AH111" s="132">
        <v>17</v>
      </c>
      <c r="AI111" s="132">
        <v>135</v>
      </c>
      <c r="AJ111" s="132">
        <v>26</v>
      </c>
      <c r="AK111" s="132">
        <v>6</v>
      </c>
      <c r="AL111" s="132">
        <v>130</v>
      </c>
      <c r="AM111" s="132">
        <v>14</v>
      </c>
      <c r="AN111" s="182">
        <v>2605</v>
      </c>
      <c r="AO111" s="132">
        <v>10</v>
      </c>
      <c r="AP111" s="132">
        <v>94</v>
      </c>
      <c r="AQ111" s="132">
        <v>15</v>
      </c>
      <c r="AR111" s="132">
        <v>18</v>
      </c>
      <c r="AS111" s="132">
        <v>0</v>
      </c>
      <c r="AT111" s="132">
        <v>137</v>
      </c>
      <c r="AU111" s="132">
        <v>34</v>
      </c>
      <c r="AV111" s="132">
        <v>21</v>
      </c>
      <c r="AW111" s="132">
        <v>29</v>
      </c>
      <c r="AX111" s="132">
        <v>264</v>
      </c>
      <c r="AY111" s="132">
        <v>26</v>
      </c>
      <c r="AZ111" s="132">
        <v>29</v>
      </c>
      <c r="BA111" s="132">
        <v>41</v>
      </c>
      <c r="BB111" s="132">
        <v>17</v>
      </c>
      <c r="BC111" s="132">
        <v>293</v>
      </c>
      <c r="BD111" s="132">
        <v>201</v>
      </c>
      <c r="BE111" s="132">
        <v>147</v>
      </c>
      <c r="BF111" s="132">
        <v>3</v>
      </c>
      <c r="BG111" s="132">
        <v>284</v>
      </c>
      <c r="BH111" s="132">
        <v>28</v>
      </c>
      <c r="BI111" s="132">
        <v>61</v>
      </c>
      <c r="BJ111" s="132">
        <v>7</v>
      </c>
      <c r="BK111" s="132">
        <v>62</v>
      </c>
      <c r="BL111" s="132">
        <v>12</v>
      </c>
      <c r="BM111" s="132">
        <v>5</v>
      </c>
      <c r="BN111" s="132">
        <v>5</v>
      </c>
      <c r="BO111" s="132">
        <v>2</v>
      </c>
      <c r="BP111" s="132">
        <v>16</v>
      </c>
      <c r="BQ111" s="132">
        <v>25</v>
      </c>
      <c r="BR111" s="132">
        <v>65</v>
      </c>
      <c r="BS111" s="132">
        <v>0</v>
      </c>
      <c r="BT111" s="132">
        <v>36</v>
      </c>
      <c r="BU111" s="132">
        <v>19</v>
      </c>
      <c r="BV111" s="132">
        <v>43</v>
      </c>
      <c r="BW111" s="182">
        <v>2437</v>
      </c>
      <c r="BX111" s="182">
        <v>2962</v>
      </c>
      <c r="BY111" s="182">
        <v>578</v>
      </c>
      <c r="BZ111" s="132">
        <v>14</v>
      </c>
      <c r="CA111" s="132">
        <v>0</v>
      </c>
      <c r="CB111" s="132">
        <v>0</v>
      </c>
      <c r="CC111" s="132">
        <v>1</v>
      </c>
      <c r="CD111" s="132">
        <v>0</v>
      </c>
      <c r="CE111" s="132">
        <v>1</v>
      </c>
      <c r="CF111" s="132">
        <v>0</v>
      </c>
      <c r="CG111" s="132">
        <v>0</v>
      </c>
      <c r="CH111" s="132">
        <v>0</v>
      </c>
      <c r="CI111" s="132">
        <v>0</v>
      </c>
      <c r="CJ111" s="132">
        <v>0</v>
      </c>
      <c r="CK111" s="132">
        <v>0</v>
      </c>
      <c r="CL111" s="132">
        <v>0</v>
      </c>
      <c r="CM111" s="132">
        <v>0</v>
      </c>
      <c r="CN111" s="132">
        <v>0</v>
      </c>
      <c r="CO111" s="132">
        <v>0</v>
      </c>
      <c r="CP111" s="132">
        <v>0</v>
      </c>
      <c r="CQ111" s="132">
        <v>0</v>
      </c>
      <c r="CR111" s="132">
        <v>0</v>
      </c>
      <c r="CS111" s="132">
        <v>0</v>
      </c>
      <c r="CT111" s="132">
        <v>0</v>
      </c>
      <c r="CU111" s="132">
        <v>143</v>
      </c>
      <c r="CV111" s="132">
        <v>0</v>
      </c>
      <c r="CW111" s="132">
        <v>15495</v>
      </c>
      <c r="CX111" s="132">
        <v>6952</v>
      </c>
      <c r="CY111" s="132">
        <v>129198</v>
      </c>
    </row>
    <row r="112" spans="1:103">
      <c r="A112" s="132" t="s">
        <v>161</v>
      </c>
      <c r="B112" s="132">
        <v>40</v>
      </c>
      <c r="C112" s="132">
        <v>0</v>
      </c>
      <c r="D112" s="132">
        <v>4</v>
      </c>
      <c r="E112" s="132">
        <v>1</v>
      </c>
      <c r="F112" s="132">
        <v>1</v>
      </c>
      <c r="G112" s="132">
        <v>3</v>
      </c>
      <c r="H112" s="132">
        <v>1</v>
      </c>
      <c r="I112" s="132">
        <v>2</v>
      </c>
      <c r="J112" s="132">
        <v>61</v>
      </c>
      <c r="K112" s="132">
        <v>9</v>
      </c>
      <c r="L112" s="132">
        <v>27</v>
      </c>
      <c r="M112" s="132">
        <v>1</v>
      </c>
      <c r="N112" s="132">
        <v>7</v>
      </c>
      <c r="O112" s="132">
        <v>27</v>
      </c>
      <c r="P112" s="132">
        <v>879</v>
      </c>
      <c r="Q112" s="132">
        <v>1</v>
      </c>
      <c r="R112" s="132">
        <v>7</v>
      </c>
      <c r="S112" s="132">
        <v>0</v>
      </c>
      <c r="T112" s="132">
        <v>7</v>
      </c>
      <c r="U112" s="132">
        <v>0</v>
      </c>
      <c r="V112" s="132">
        <v>51</v>
      </c>
      <c r="W112" s="132">
        <v>4</v>
      </c>
      <c r="X112" s="132">
        <v>1</v>
      </c>
      <c r="Y112" s="132">
        <v>4</v>
      </c>
      <c r="Z112" s="132">
        <v>0</v>
      </c>
      <c r="AA112" s="132">
        <v>0</v>
      </c>
      <c r="AB112" s="132">
        <v>14</v>
      </c>
      <c r="AC112" s="132">
        <v>54</v>
      </c>
      <c r="AD112" s="132">
        <v>55</v>
      </c>
      <c r="AE112" s="132">
        <v>12</v>
      </c>
      <c r="AF112" s="132">
        <v>129</v>
      </c>
      <c r="AG112" s="132">
        <v>63</v>
      </c>
      <c r="AH112" s="132">
        <v>22</v>
      </c>
      <c r="AI112" s="132">
        <v>27</v>
      </c>
      <c r="AJ112" s="132">
        <v>1</v>
      </c>
      <c r="AK112" s="132">
        <v>6</v>
      </c>
      <c r="AL112" s="132">
        <v>8</v>
      </c>
      <c r="AM112" s="132">
        <v>5</v>
      </c>
      <c r="AN112" s="182">
        <v>100</v>
      </c>
      <c r="AO112" s="132">
        <v>0</v>
      </c>
      <c r="AP112" s="132">
        <v>5</v>
      </c>
      <c r="AQ112" s="132">
        <v>0</v>
      </c>
      <c r="AR112" s="132">
        <v>4</v>
      </c>
      <c r="AS112" s="132">
        <v>4</v>
      </c>
      <c r="AT112" s="132">
        <v>4</v>
      </c>
      <c r="AU112" s="132">
        <v>1</v>
      </c>
      <c r="AV112" s="132">
        <v>0</v>
      </c>
      <c r="AW112" s="132">
        <v>5</v>
      </c>
      <c r="AX112" s="132">
        <v>20</v>
      </c>
      <c r="AY112" s="132">
        <v>13</v>
      </c>
      <c r="AZ112" s="132">
        <v>4</v>
      </c>
      <c r="BA112" s="132">
        <v>5</v>
      </c>
      <c r="BB112" s="132">
        <v>3</v>
      </c>
      <c r="BC112" s="132">
        <v>26</v>
      </c>
      <c r="BD112" s="132">
        <v>21</v>
      </c>
      <c r="BE112" s="132">
        <v>23</v>
      </c>
      <c r="BF112" s="132">
        <v>4</v>
      </c>
      <c r="BG112" s="132">
        <v>29</v>
      </c>
      <c r="BH112" s="132">
        <v>4</v>
      </c>
      <c r="BI112" s="132">
        <v>2</v>
      </c>
      <c r="BJ112" s="132">
        <v>0</v>
      </c>
      <c r="BK112" s="132">
        <v>0</v>
      </c>
      <c r="BL112" s="132">
        <v>5</v>
      </c>
      <c r="BM112" s="132">
        <v>0</v>
      </c>
      <c r="BN112" s="132">
        <v>1</v>
      </c>
      <c r="BO112" s="132">
        <v>0</v>
      </c>
      <c r="BP112" s="132">
        <v>0</v>
      </c>
      <c r="BQ112" s="132">
        <v>5</v>
      </c>
      <c r="BR112" s="132">
        <v>12</v>
      </c>
      <c r="BS112" s="132">
        <v>0</v>
      </c>
      <c r="BT112" s="132">
        <v>3</v>
      </c>
      <c r="BU112" s="132">
        <v>1</v>
      </c>
      <c r="BV112" s="132">
        <v>4</v>
      </c>
      <c r="BW112" s="182">
        <v>108</v>
      </c>
      <c r="BX112" s="182">
        <v>42</v>
      </c>
      <c r="BY112" s="182">
        <v>81</v>
      </c>
      <c r="BZ112" s="132">
        <v>9</v>
      </c>
      <c r="CA112" s="132">
        <v>0</v>
      </c>
      <c r="CB112" s="132">
        <v>0</v>
      </c>
      <c r="CC112" s="132">
        <v>0</v>
      </c>
      <c r="CD112" s="132">
        <v>43</v>
      </c>
      <c r="CE112" s="132">
        <v>1</v>
      </c>
      <c r="CF112" s="132">
        <v>0</v>
      </c>
      <c r="CG112" s="132">
        <v>0</v>
      </c>
      <c r="CH112" s="132">
        <v>0</v>
      </c>
      <c r="CI112" s="132">
        <v>0</v>
      </c>
      <c r="CJ112" s="132">
        <v>0</v>
      </c>
      <c r="CK112" s="132">
        <v>0</v>
      </c>
      <c r="CL112" s="132">
        <v>0</v>
      </c>
      <c r="CM112" s="132">
        <v>0</v>
      </c>
      <c r="CN112" s="132">
        <v>0</v>
      </c>
      <c r="CO112" s="132">
        <v>0</v>
      </c>
      <c r="CP112" s="132">
        <v>0</v>
      </c>
      <c r="CQ112" s="132">
        <v>0</v>
      </c>
      <c r="CR112" s="132">
        <v>0</v>
      </c>
      <c r="CS112" s="132">
        <v>0</v>
      </c>
      <c r="CT112" s="132">
        <v>0</v>
      </c>
      <c r="CU112" s="132">
        <v>33</v>
      </c>
      <c r="CV112" s="132">
        <v>0</v>
      </c>
      <c r="CW112" s="132">
        <v>2159</v>
      </c>
      <c r="CX112" s="132">
        <v>-365</v>
      </c>
      <c r="CY112" s="132">
        <v>294513</v>
      </c>
    </row>
    <row r="113" spans="1:103">
      <c r="A113" s="132" t="s">
        <v>162</v>
      </c>
      <c r="B113" s="132">
        <v>0</v>
      </c>
      <c r="C113" s="132">
        <v>0</v>
      </c>
      <c r="D113" s="132">
        <v>1</v>
      </c>
      <c r="E113" s="132">
        <v>0</v>
      </c>
      <c r="F113" s="132">
        <v>41</v>
      </c>
      <c r="G113" s="132">
        <v>5</v>
      </c>
      <c r="H113" s="132">
        <v>0</v>
      </c>
      <c r="I113" s="132">
        <v>3</v>
      </c>
      <c r="J113" s="132">
        <v>0</v>
      </c>
      <c r="K113" s="132">
        <v>47</v>
      </c>
      <c r="L113" s="132">
        <v>3</v>
      </c>
      <c r="M113" s="132">
        <v>1</v>
      </c>
      <c r="N113" s="132">
        <v>1</v>
      </c>
      <c r="O113" s="132">
        <v>42</v>
      </c>
      <c r="P113" s="132">
        <v>1</v>
      </c>
      <c r="Q113" s="132">
        <v>486</v>
      </c>
      <c r="R113" s="132">
        <v>130</v>
      </c>
      <c r="S113" s="132">
        <v>0</v>
      </c>
      <c r="T113" s="132">
        <v>0</v>
      </c>
      <c r="U113" s="132">
        <v>1</v>
      </c>
      <c r="V113" s="132">
        <v>63</v>
      </c>
      <c r="W113" s="132">
        <v>1</v>
      </c>
      <c r="X113" s="132">
        <v>1</v>
      </c>
      <c r="Y113" s="132">
        <v>4</v>
      </c>
      <c r="Z113" s="132">
        <v>7</v>
      </c>
      <c r="AA113" s="132">
        <v>1</v>
      </c>
      <c r="AB113" s="132">
        <v>0</v>
      </c>
      <c r="AC113" s="132">
        <v>0</v>
      </c>
      <c r="AD113" s="132">
        <v>5</v>
      </c>
      <c r="AE113" s="132">
        <v>5</v>
      </c>
      <c r="AF113" s="132">
        <v>6</v>
      </c>
      <c r="AG113" s="132">
        <v>3</v>
      </c>
      <c r="AH113" s="132">
        <v>3</v>
      </c>
      <c r="AI113" s="132">
        <v>75</v>
      </c>
      <c r="AJ113" s="132">
        <v>0</v>
      </c>
      <c r="AK113" s="132">
        <v>0</v>
      </c>
      <c r="AL113" s="132">
        <v>8</v>
      </c>
      <c r="AM113" s="132">
        <v>0</v>
      </c>
      <c r="AN113" s="182">
        <v>19</v>
      </c>
      <c r="AO113" s="132">
        <v>7</v>
      </c>
      <c r="AP113" s="132">
        <v>5</v>
      </c>
      <c r="AQ113" s="132">
        <v>0</v>
      </c>
      <c r="AR113" s="132">
        <v>1</v>
      </c>
      <c r="AS113" s="132">
        <v>1</v>
      </c>
      <c r="AT113" s="132">
        <v>1</v>
      </c>
      <c r="AU113" s="132">
        <v>0</v>
      </c>
      <c r="AV113" s="132">
        <v>1</v>
      </c>
      <c r="AW113" s="132">
        <v>5</v>
      </c>
      <c r="AX113" s="132">
        <v>4</v>
      </c>
      <c r="AY113" s="132">
        <v>0</v>
      </c>
      <c r="AZ113" s="132">
        <v>0</v>
      </c>
      <c r="BA113" s="132">
        <v>4</v>
      </c>
      <c r="BB113" s="132">
        <v>0</v>
      </c>
      <c r="BC113" s="132">
        <v>13</v>
      </c>
      <c r="BD113" s="132">
        <v>13</v>
      </c>
      <c r="BE113" s="132">
        <v>128</v>
      </c>
      <c r="BF113" s="132">
        <v>0</v>
      </c>
      <c r="BG113" s="132">
        <v>34</v>
      </c>
      <c r="BH113" s="132">
        <v>0</v>
      </c>
      <c r="BI113" s="132">
        <v>1</v>
      </c>
      <c r="BJ113" s="132">
        <v>1</v>
      </c>
      <c r="BK113" s="132">
        <v>26</v>
      </c>
      <c r="BL113" s="132">
        <v>5</v>
      </c>
      <c r="BM113" s="132">
        <v>0</v>
      </c>
      <c r="BN113" s="132">
        <v>0</v>
      </c>
      <c r="BO113" s="132">
        <v>1</v>
      </c>
      <c r="BP113" s="132">
        <v>0</v>
      </c>
      <c r="BQ113" s="132">
        <v>0</v>
      </c>
      <c r="BR113" s="132">
        <v>14</v>
      </c>
      <c r="BS113" s="132">
        <v>0</v>
      </c>
      <c r="BT113" s="132">
        <v>12</v>
      </c>
      <c r="BU113" s="132">
        <v>2</v>
      </c>
      <c r="BV113" s="132">
        <v>3</v>
      </c>
      <c r="BW113" s="182">
        <v>74</v>
      </c>
      <c r="BX113" s="182">
        <v>70</v>
      </c>
      <c r="BY113" s="182">
        <v>56</v>
      </c>
      <c r="BZ113" s="132">
        <v>4</v>
      </c>
      <c r="CA113" s="132">
        <v>0</v>
      </c>
      <c r="CB113" s="132">
        <v>0</v>
      </c>
      <c r="CC113" s="132">
        <v>0</v>
      </c>
      <c r="CD113" s="132">
        <v>0</v>
      </c>
      <c r="CE113" s="132">
        <v>0</v>
      </c>
      <c r="CF113" s="132">
        <v>0</v>
      </c>
      <c r="CG113" s="132">
        <v>0</v>
      </c>
      <c r="CH113" s="132">
        <v>0</v>
      </c>
      <c r="CI113" s="132">
        <v>0</v>
      </c>
      <c r="CJ113" s="132">
        <v>0</v>
      </c>
      <c r="CK113" s="132">
        <v>0</v>
      </c>
      <c r="CL113" s="132">
        <v>0</v>
      </c>
      <c r="CM113" s="132">
        <v>0</v>
      </c>
      <c r="CN113" s="132">
        <v>0</v>
      </c>
      <c r="CO113" s="132">
        <v>0</v>
      </c>
      <c r="CP113" s="132">
        <v>0</v>
      </c>
      <c r="CQ113" s="132">
        <v>0</v>
      </c>
      <c r="CR113" s="132">
        <v>0</v>
      </c>
      <c r="CS113" s="132">
        <v>0</v>
      </c>
      <c r="CT113" s="132">
        <v>0</v>
      </c>
      <c r="CU113" s="132">
        <v>55</v>
      </c>
      <c r="CV113" s="132">
        <v>0</v>
      </c>
      <c r="CW113" s="132">
        <v>1504</v>
      </c>
      <c r="CX113" s="132">
        <v>126</v>
      </c>
      <c r="CY113" s="132">
        <v>117814</v>
      </c>
    </row>
    <row r="114" spans="1:103">
      <c r="A114" s="132" t="s">
        <v>163</v>
      </c>
      <c r="B114" s="132">
        <v>0</v>
      </c>
      <c r="C114" s="132">
        <v>5</v>
      </c>
      <c r="D114" s="132">
        <v>2</v>
      </c>
      <c r="E114" s="132">
        <v>6</v>
      </c>
      <c r="F114" s="132">
        <v>210</v>
      </c>
      <c r="G114" s="132">
        <v>8</v>
      </c>
      <c r="H114" s="132">
        <v>1</v>
      </c>
      <c r="I114" s="132">
        <v>20</v>
      </c>
      <c r="J114" s="132">
        <v>0</v>
      </c>
      <c r="K114" s="132">
        <v>82</v>
      </c>
      <c r="L114" s="132">
        <v>11</v>
      </c>
      <c r="M114" s="132">
        <v>8</v>
      </c>
      <c r="N114" s="132">
        <v>0</v>
      </c>
      <c r="O114" s="132">
        <v>105</v>
      </c>
      <c r="P114" s="132">
        <v>12</v>
      </c>
      <c r="Q114" s="132">
        <v>89</v>
      </c>
      <c r="R114" s="132">
        <v>1924</v>
      </c>
      <c r="S114" s="132">
        <v>0</v>
      </c>
      <c r="T114" s="132">
        <v>1</v>
      </c>
      <c r="U114" s="132">
        <v>8</v>
      </c>
      <c r="V114" s="132">
        <v>198</v>
      </c>
      <c r="W114" s="132">
        <v>5</v>
      </c>
      <c r="X114" s="132">
        <v>3</v>
      </c>
      <c r="Y114" s="132">
        <v>2</v>
      </c>
      <c r="Z114" s="132">
        <v>0</v>
      </c>
      <c r="AA114" s="132">
        <v>4</v>
      </c>
      <c r="AB114" s="132">
        <v>1</v>
      </c>
      <c r="AC114" s="132">
        <v>6</v>
      </c>
      <c r="AD114" s="132">
        <v>3</v>
      </c>
      <c r="AE114" s="132">
        <v>30</v>
      </c>
      <c r="AF114" s="132">
        <v>7</v>
      </c>
      <c r="AG114" s="132">
        <v>1</v>
      </c>
      <c r="AH114" s="132">
        <v>6</v>
      </c>
      <c r="AI114" s="132">
        <v>182</v>
      </c>
      <c r="AJ114" s="132">
        <v>5</v>
      </c>
      <c r="AK114" s="132">
        <v>5</v>
      </c>
      <c r="AL114" s="132">
        <v>26</v>
      </c>
      <c r="AM114" s="132">
        <v>1</v>
      </c>
      <c r="AN114" s="182">
        <v>115</v>
      </c>
      <c r="AO114" s="132">
        <v>15</v>
      </c>
      <c r="AP114" s="132">
        <v>32</v>
      </c>
      <c r="AQ114" s="132">
        <v>2</v>
      </c>
      <c r="AR114" s="132">
        <v>3</v>
      </c>
      <c r="AS114" s="132">
        <v>0</v>
      </c>
      <c r="AT114" s="132">
        <v>21</v>
      </c>
      <c r="AU114" s="132">
        <v>10</v>
      </c>
      <c r="AV114" s="132">
        <v>1</v>
      </c>
      <c r="AW114" s="132">
        <v>11</v>
      </c>
      <c r="AX114" s="132">
        <v>31</v>
      </c>
      <c r="AY114" s="132">
        <v>0</v>
      </c>
      <c r="AZ114" s="132">
        <v>6</v>
      </c>
      <c r="BA114" s="132">
        <v>20</v>
      </c>
      <c r="BB114" s="132">
        <v>12</v>
      </c>
      <c r="BC114" s="132">
        <v>47</v>
      </c>
      <c r="BD114" s="132">
        <v>23</v>
      </c>
      <c r="BE114" s="132">
        <v>126</v>
      </c>
      <c r="BF114" s="132">
        <v>0</v>
      </c>
      <c r="BG114" s="132">
        <v>168</v>
      </c>
      <c r="BH114" s="132">
        <v>7</v>
      </c>
      <c r="BI114" s="132">
        <v>13</v>
      </c>
      <c r="BJ114" s="132">
        <v>0</v>
      </c>
      <c r="BK114" s="132">
        <v>35</v>
      </c>
      <c r="BL114" s="132">
        <v>8</v>
      </c>
      <c r="BM114" s="132">
        <v>1</v>
      </c>
      <c r="BN114" s="132">
        <v>0</v>
      </c>
      <c r="BO114" s="132">
        <v>0</v>
      </c>
      <c r="BP114" s="132">
        <v>5</v>
      </c>
      <c r="BQ114" s="132">
        <v>2</v>
      </c>
      <c r="BR114" s="132">
        <v>15</v>
      </c>
      <c r="BS114" s="132">
        <v>0</v>
      </c>
      <c r="BT114" s="132">
        <v>5</v>
      </c>
      <c r="BU114" s="132">
        <v>5</v>
      </c>
      <c r="BV114" s="132">
        <v>7</v>
      </c>
      <c r="BW114" s="182">
        <v>264</v>
      </c>
      <c r="BX114" s="182">
        <v>149</v>
      </c>
      <c r="BY114" s="182">
        <v>275</v>
      </c>
      <c r="BZ114" s="132">
        <v>2</v>
      </c>
      <c r="CA114" s="132">
        <v>1</v>
      </c>
      <c r="CB114" s="132">
        <v>0</v>
      </c>
      <c r="CC114" s="132">
        <v>0</v>
      </c>
      <c r="CD114" s="132">
        <v>0</v>
      </c>
      <c r="CE114" s="132">
        <v>0</v>
      </c>
      <c r="CF114" s="132">
        <v>0</v>
      </c>
      <c r="CG114" s="132">
        <v>0</v>
      </c>
      <c r="CH114" s="132">
        <v>0</v>
      </c>
      <c r="CI114" s="132">
        <v>0</v>
      </c>
      <c r="CJ114" s="132">
        <v>0</v>
      </c>
      <c r="CK114" s="132">
        <v>0</v>
      </c>
      <c r="CL114" s="132">
        <v>0</v>
      </c>
      <c r="CM114" s="132">
        <v>0</v>
      </c>
      <c r="CN114" s="132">
        <v>0</v>
      </c>
      <c r="CO114" s="132">
        <v>0</v>
      </c>
      <c r="CP114" s="132">
        <v>0</v>
      </c>
      <c r="CQ114" s="132">
        <v>0</v>
      </c>
      <c r="CR114" s="132">
        <v>0</v>
      </c>
      <c r="CS114" s="132">
        <v>0</v>
      </c>
      <c r="CT114" s="132">
        <v>0</v>
      </c>
      <c r="CU114" s="132">
        <v>55</v>
      </c>
      <c r="CV114" s="132">
        <v>0</v>
      </c>
      <c r="CW114" s="132">
        <v>4469</v>
      </c>
      <c r="CX114" s="132">
        <v>-124</v>
      </c>
      <c r="CY114" s="132">
        <v>53546</v>
      </c>
    </row>
    <row r="115" spans="1:103">
      <c r="A115" s="132" t="s">
        <v>164</v>
      </c>
      <c r="B115" s="132">
        <v>0</v>
      </c>
      <c r="C115" s="132">
        <v>13</v>
      </c>
      <c r="D115" s="132">
        <v>1</v>
      </c>
      <c r="E115" s="132">
        <v>0</v>
      </c>
      <c r="F115" s="132">
        <v>0</v>
      </c>
      <c r="G115" s="132">
        <v>0</v>
      </c>
      <c r="H115" s="132">
        <v>0</v>
      </c>
      <c r="I115" s="132">
        <v>0</v>
      </c>
      <c r="J115" s="132">
        <v>0</v>
      </c>
      <c r="K115" s="132">
        <v>0</v>
      </c>
      <c r="L115" s="132">
        <v>0</v>
      </c>
      <c r="M115" s="132">
        <v>14</v>
      </c>
      <c r="N115" s="132">
        <v>41</v>
      </c>
      <c r="O115" s="132">
        <v>0</v>
      </c>
      <c r="P115" s="132">
        <v>0</v>
      </c>
      <c r="Q115" s="132">
        <v>0</v>
      </c>
      <c r="R115" s="132">
        <v>0</v>
      </c>
      <c r="S115" s="132">
        <v>24</v>
      </c>
      <c r="T115" s="132">
        <v>0</v>
      </c>
      <c r="U115" s="132">
        <v>0</v>
      </c>
      <c r="V115" s="132">
        <v>1</v>
      </c>
      <c r="W115" s="132">
        <v>32</v>
      </c>
      <c r="X115" s="132">
        <v>1</v>
      </c>
      <c r="Y115" s="132">
        <v>6</v>
      </c>
      <c r="Z115" s="132">
        <v>4</v>
      </c>
      <c r="AA115" s="132">
        <v>0</v>
      </c>
      <c r="AB115" s="132">
        <v>0</v>
      </c>
      <c r="AC115" s="132">
        <v>0</v>
      </c>
      <c r="AD115" s="132">
        <v>0</v>
      </c>
      <c r="AE115" s="132">
        <v>0</v>
      </c>
      <c r="AF115" s="132">
        <v>1</v>
      </c>
      <c r="AG115" s="132">
        <v>0</v>
      </c>
      <c r="AH115" s="132">
        <v>0</v>
      </c>
      <c r="AI115" s="132">
        <v>7</v>
      </c>
      <c r="AJ115" s="132">
        <v>5</v>
      </c>
      <c r="AK115" s="132">
        <v>7</v>
      </c>
      <c r="AL115" s="132">
        <v>0</v>
      </c>
      <c r="AM115" s="132">
        <v>0</v>
      </c>
      <c r="AN115" s="182">
        <v>0</v>
      </c>
      <c r="AO115" s="132">
        <v>0</v>
      </c>
      <c r="AP115" s="132">
        <v>0</v>
      </c>
      <c r="AQ115" s="132">
        <v>3</v>
      </c>
      <c r="AR115" s="132">
        <v>72</v>
      </c>
      <c r="AS115" s="132">
        <v>0</v>
      </c>
      <c r="AT115" s="132">
        <v>0</v>
      </c>
      <c r="AU115" s="132">
        <v>0</v>
      </c>
      <c r="AV115" s="132">
        <v>0</v>
      </c>
      <c r="AW115" s="132">
        <v>0</v>
      </c>
      <c r="AX115" s="132">
        <v>0</v>
      </c>
      <c r="AY115" s="132">
        <v>0</v>
      </c>
      <c r="AZ115" s="132">
        <v>0</v>
      </c>
      <c r="BA115" s="132">
        <v>0</v>
      </c>
      <c r="BB115" s="132">
        <v>0</v>
      </c>
      <c r="BC115" s="132">
        <v>0</v>
      </c>
      <c r="BD115" s="132">
        <v>0</v>
      </c>
      <c r="BE115" s="132">
        <v>7</v>
      </c>
      <c r="BF115" s="132">
        <v>0</v>
      </c>
      <c r="BG115" s="132">
        <v>5</v>
      </c>
      <c r="BH115" s="132">
        <v>0</v>
      </c>
      <c r="BI115" s="132">
        <v>0</v>
      </c>
      <c r="BJ115" s="132">
        <v>0</v>
      </c>
      <c r="BK115" s="132">
        <v>0</v>
      </c>
      <c r="BL115" s="132">
        <v>0</v>
      </c>
      <c r="BM115" s="132">
        <v>0</v>
      </c>
      <c r="BN115" s="132">
        <v>0</v>
      </c>
      <c r="BO115" s="132">
        <v>0</v>
      </c>
      <c r="BP115" s="132">
        <v>0</v>
      </c>
      <c r="BQ115" s="132">
        <v>0</v>
      </c>
      <c r="BR115" s="132">
        <v>0</v>
      </c>
      <c r="BS115" s="132">
        <v>0</v>
      </c>
      <c r="BT115" s="132">
        <v>0</v>
      </c>
      <c r="BU115" s="132">
        <v>0</v>
      </c>
      <c r="BV115" s="132">
        <v>0</v>
      </c>
      <c r="BW115" s="182">
        <v>9</v>
      </c>
      <c r="BX115" s="182">
        <v>5</v>
      </c>
      <c r="BY115" s="182">
        <v>0</v>
      </c>
      <c r="BZ115" s="132">
        <v>2</v>
      </c>
      <c r="CA115" s="132">
        <v>3</v>
      </c>
      <c r="CB115" s="132">
        <v>0</v>
      </c>
      <c r="CC115" s="132">
        <v>0</v>
      </c>
      <c r="CD115" s="132">
        <v>0</v>
      </c>
      <c r="CE115" s="132">
        <v>0</v>
      </c>
      <c r="CF115" s="132">
        <v>0</v>
      </c>
      <c r="CG115" s="132">
        <v>0</v>
      </c>
      <c r="CH115" s="132">
        <v>0</v>
      </c>
      <c r="CI115" s="132">
        <v>0</v>
      </c>
      <c r="CJ115" s="132">
        <v>0</v>
      </c>
      <c r="CK115" s="132">
        <v>0</v>
      </c>
      <c r="CL115" s="132">
        <v>0</v>
      </c>
      <c r="CM115" s="132">
        <v>0</v>
      </c>
      <c r="CN115" s="132">
        <v>0</v>
      </c>
      <c r="CO115" s="132">
        <v>0</v>
      </c>
      <c r="CP115" s="132">
        <v>0</v>
      </c>
      <c r="CQ115" s="132">
        <v>0</v>
      </c>
      <c r="CR115" s="132">
        <v>0</v>
      </c>
      <c r="CS115" s="132">
        <v>0</v>
      </c>
      <c r="CT115" s="132">
        <v>0</v>
      </c>
      <c r="CU115" s="132">
        <v>14</v>
      </c>
      <c r="CV115" s="132">
        <v>0</v>
      </c>
      <c r="CW115" s="132">
        <v>277</v>
      </c>
      <c r="CX115" s="132">
        <v>73</v>
      </c>
      <c r="CY115" s="132">
        <v>179900</v>
      </c>
    </row>
    <row r="116" spans="1:103">
      <c r="A116" s="132" t="s">
        <v>165</v>
      </c>
      <c r="B116" s="132">
        <v>0</v>
      </c>
      <c r="C116" s="132">
        <v>1</v>
      </c>
      <c r="D116" s="132">
        <v>1</v>
      </c>
      <c r="E116" s="132">
        <v>32</v>
      </c>
      <c r="F116" s="132">
        <v>5</v>
      </c>
      <c r="G116" s="132">
        <v>9</v>
      </c>
      <c r="H116" s="132">
        <v>2</v>
      </c>
      <c r="I116" s="132">
        <v>2</v>
      </c>
      <c r="J116" s="132">
        <v>0</v>
      </c>
      <c r="K116" s="132">
        <v>1</v>
      </c>
      <c r="L116" s="132">
        <v>0</v>
      </c>
      <c r="M116" s="132">
        <v>3</v>
      </c>
      <c r="N116" s="132">
        <v>0</v>
      </c>
      <c r="O116" s="132">
        <v>27</v>
      </c>
      <c r="P116" s="132">
        <v>0</v>
      </c>
      <c r="Q116" s="132">
        <v>0</v>
      </c>
      <c r="R116" s="132">
        <v>0</v>
      </c>
      <c r="S116" s="132">
        <v>0</v>
      </c>
      <c r="T116" s="132">
        <v>318</v>
      </c>
      <c r="U116" s="132">
        <v>0</v>
      </c>
      <c r="V116" s="132">
        <v>41</v>
      </c>
      <c r="W116" s="132">
        <v>12</v>
      </c>
      <c r="X116" s="132">
        <v>1</v>
      </c>
      <c r="Y116" s="132">
        <v>3</v>
      </c>
      <c r="Z116" s="132">
        <v>0</v>
      </c>
      <c r="AA116" s="132">
        <v>0</v>
      </c>
      <c r="AB116" s="132">
        <v>0</v>
      </c>
      <c r="AC116" s="132">
        <v>0</v>
      </c>
      <c r="AD116" s="132">
        <v>0</v>
      </c>
      <c r="AE116" s="132">
        <v>177</v>
      </c>
      <c r="AF116" s="132">
        <v>0</v>
      </c>
      <c r="AG116" s="132">
        <v>0</v>
      </c>
      <c r="AH116" s="132">
        <v>0</v>
      </c>
      <c r="AI116" s="132">
        <v>20</v>
      </c>
      <c r="AJ116" s="132">
        <v>0</v>
      </c>
      <c r="AK116" s="132">
        <v>0</v>
      </c>
      <c r="AL116" s="132">
        <v>4</v>
      </c>
      <c r="AM116" s="132">
        <v>0</v>
      </c>
      <c r="AN116" s="182">
        <v>26</v>
      </c>
      <c r="AO116" s="132">
        <v>0</v>
      </c>
      <c r="AP116" s="132">
        <v>32</v>
      </c>
      <c r="AQ116" s="132">
        <v>0</v>
      </c>
      <c r="AR116" s="132">
        <v>0</v>
      </c>
      <c r="AS116" s="132">
        <v>0</v>
      </c>
      <c r="AT116" s="132">
        <v>32</v>
      </c>
      <c r="AU116" s="132">
        <v>5</v>
      </c>
      <c r="AV116" s="132">
        <v>0</v>
      </c>
      <c r="AW116" s="132">
        <v>0</v>
      </c>
      <c r="AX116" s="132">
        <v>3</v>
      </c>
      <c r="AY116" s="132">
        <v>0</v>
      </c>
      <c r="AZ116" s="132">
        <v>0</v>
      </c>
      <c r="BA116" s="132">
        <v>0</v>
      </c>
      <c r="BB116" s="132">
        <v>4</v>
      </c>
      <c r="BC116" s="132">
        <v>6</v>
      </c>
      <c r="BD116" s="132">
        <v>3</v>
      </c>
      <c r="BE116" s="132">
        <v>24</v>
      </c>
      <c r="BF116" s="132">
        <v>0</v>
      </c>
      <c r="BG116" s="132">
        <v>12</v>
      </c>
      <c r="BH116" s="132">
        <v>4</v>
      </c>
      <c r="BI116" s="132">
        <v>4</v>
      </c>
      <c r="BJ116" s="132">
        <v>1</v>
      </c>
      <c r="BK116" s="132">
        <v>3</v>
      </c>
      <c r="BL116" s="132">
        <v>10</v>
      </c>
      <c r="BM116" s="132">
        <v>0</v>
      </c>
      <c r="BN116" s="132">
        <v>1</v>
      </c>
      <c r="BO116" s="132">
        <v>0</v>
      </c>
      <c r="BP116" s="132">
        <v>0</v>
      </c>
      <c r="BQ116" s="132">
        <v>4</v>
      </c>
      <c r="BR116" s="132">
        <v>0</v>
      </c>
      <c r="BS116" s="132">
        <v>0</v>
      </c>
      <c r="BT116" s="132">
        <v>0</v>
      </c>
      <c r="BU116" s="132">
        <v>0</v>
      </c>
      <c r="BV116" s="132">
        <v>18</v>
      </c>
      <c r="BW116" s="182">
        <v>50</v>
      </c>
      <c r="BX116" s="182">
        <v>49</v>
      </c>
      <c r="BY116" s="182">
        <v>50</v>
      </c>
      <c r="BZ116" s="132">
        <v>0</v>
      </c>
      <c r="CA116" s="132">
        <v>0</v>
      </c>
      <c r="CB116" s="132">
        <v>1</v>
      </c>
      <c r="CC116" s="132">
        <v>0</v>
      </c>
      <c r="CD116" s="132">
        <v>0</v>
      </c>
      <c r="CE116" s="132">
        <v>0</v>
      </c>
      <c r="CF116" s="132">
        <v>0</v>
      </c>
      <c r="CG116" s="132">
        <v>0</v>
      </c>
      <c r="CH116" s="132">
        <v>0</v>
      </c>
      <c r="CI116" s="132">
        <v>0</v>
      </c>
      <c r="CJ116" s="132">
        <v>0</v>
      </c>
      <c r="CK116" s="132">
        <v>0</v>
      </c>
      <c r="CL116" s="132">
        <v>0</v>
      </c>
      <c r="CM116" s="132">
        <v>0</v>
      </c>
      <c r="CN116" s="132">
        <v>0</v>
      </c>
      <c r="CO116" s="132">
        <v>0</v>
      </c>
      <c r="CP116" s="132">
        <v>0</v>
      </c>
      <c r="CQ116" s="132">
        <v>0</v>
      </c>
      <c r="CR116" s="132">
        <v>0</v>
      </c>
      <c r="CS116" s="132">
        <v>0</v>
      </c>
      <c r="CT116" s="132">
        <v>0</v>
      </c>
      <c r="CU116" s="132">
        <v>15</v>
      </c>
      <c r="CV116" s="132">
        <v>0</v>
      </c>
      <c r="CW116" s="132">
        <v>1016</v>
      </c>
      <c r="CX116" s="132">
        <v>-335</v>
      </c>
      <c r="CY116" s="132">
        <v>8365</v>
      </c>
    </row>
    <row r="117" spans="1:103">
      <c r="A117" s="132" t="s">
        <v>166</v>
      </c>
      <c r="B117" s="132">
        <v>1</v>
      </c>
      <c r="C117" s="132">
        <v>0</v>
      </c>
      <c r="D117" s="132">
        <v>1</v>
      </c>
      <c r="E117" s="132">
        <v>1</v>
      </c>
      <c r="F117" s="132">
        <v>48</v>
      </c>
      <c r="G117" s="132">
        <v>0</v>
      </c>
      <c r="H117" s="132">
        <v>0</v>
      </c>
      <c r="I117" s="132">
        <v>1</v>
      </c>
      <c r="J117" s="132">
        <v>0</v>
      </c>
      <c r="K117" s="132">
        <v>14</v>
      </c>
      <c r="L117" s="132">
        <v>3</v>
      </c>
      <c r="M117" s="132">
        <v>2</v>
      </c>
      <c r="N117" s="132">
        <v>0</v>
      </c>
      <c r="O117" s="132">
        <v>46</v>
      </c>
      <c r="P117" s="132">
        <v>12</v>
      </c>
      <c r="Q117" s="132">
        <v>12</v>
      </c>
      <c r="R117" s="132">
        <v>33</v>
      </c>
      <c r="S117" s="132">
        <v>0</v>
      </c>
      <c r="T117" s="132">
        <v>0</v>
      </c>
      <c r="U117" s="132">
        <v>240</v>
      </c>
      <c r="V117" s="132">
        <v>32</v>
      </c>
      <c r="W117" s="132">
        <v>11</v>
      </c>
      <c r="X117" s="132">
        <v>1</v>
      </c>
      <c r="Y117" s="132">
        <v>0</v>
      </c>
      <c r="Z117" s="132">
        <v>0</v>
      </c>
      <c r="AA117" s="132">
        <v>1</v>
      </c>
      <c r="AB117" s="132">
        <v>0</v>
      </c>
      <c r="AC117" s="132">
        <v>6</v>
      </c>
      <c r="AD117" s="132">
        <v>0</v>
      </c>
      <c r="AE117" s="132">
        <v>0</v>
      </c>
      <c r="AF117" s="132">
        <v>2</v>
      </c>
      <c r="AG117" s="132">
        <v>0</v>
      </c>
      <c r="AH117" s="132">
        <v>1</v>
      </c>
      <c r="AI117" s="132">
        <v>39</v>
      </c>
      <c r="AJ117" s="132">
        <v>0</v>
      </c>
      <c r="AK117" s="132">
        <v>0</v>
      </c>
      <c r="AL117" s="132">
        <v>5</v>
      </c>
      <c r="AM117" s="132">
        <v>0</v>
      </c>
      <c r="AN117" s="182">
        <v>35</v>
      </c>
      <c r="AO117" s="132">
        <v>0</v>
      </c>
      <c r="AP117" s="132">
        <v>3</v>
      </c>
      <c r="AQ117" s="132">
        <v>0</v>
      </c>
      <c r="AR117" s="132">
        <v>0</v>
      </c>
      <c r="AS117" s="132">
        <v>0</v>
      </c>
      <c r="AT117" s="132">
        <v>0</v>
      </c>
      <c r="AU117" s="132">
        <v>0</v>
      </c>
      <c r="AV117" s="132">
        <v>1</v>
      </c>
      <c r="AW117" s="132">
        <v>4</v>
      </c>
      <c r="AX117" s="132">
        <v>4</v>
      </c>
      <c r="AY117" s="132">
        <v>0</v>
      </c>
      <c r="AZ117" s="132">
        <v>0</v>
      </c>
      <c r="BA117" s="132">
        <v>0</v>
      </c>
      <c r="BB117" s="132">
        <v>6</v>
      </c>
      <c r="BC117" s="132">
        <v>4</v>
      </c>
      <c r="BD117" s="132">
        <v>1</v>
      </c>
      <c r="BE117" s="132">
        <v>9</v>
      </c>
      <c r="BF117" s="132">
        <v>0</v>
      </c>
      <c r="BG117" s="132">
        <v>49</v>
      </c>
      <c r="BH117" s="132">
        <v>0</v>
      </c>
      <c r="BI117" s="132">
        <v>5</v>
      </c>
      <c r="BJ117" s="132">
        <v>0</v>
      </c>
      <c r="BK117" s="132">
        <v>8</v>
      </c>
      <c r="BL117" s="132">
        <v>0</v>
      </c>
      <c r="BM117" s="132">
        <v>0</v>
      </c>
      <c r="BN117" s="132">
        <v>0</v>
      </c>
      <c r="BO117" s="132">
        <v>1</v>
      </c>
      <c r="BP117" s="132">
        <v>0</v>
      </c>
      <c r="BQ117" s="132">
        <v>2</v>
      </c>
      <c r="BR117" s="132">
        <v>0</v>
      </c>
      <c r="BS117" s="132">
        <v>0</v>
      </c>
      <c r="BT117" s="132">
        <v>0</v>
      </c>
      <c r="BU117" s="132">
        <v>0</v>
      </c>
      <c r="BV117" s="132">
        <v>1</v>
      </c>
      <c r="BW117" s="182">
        <v>103</v>
      </c>
      <c r="BX117" s="182">
        <v>44</v>
      </c>
      <c r="BY117" s="182">
        <v>116</v>
      </c>
      <c r="BZ117" s="132">
        <v>0</v>
      </c>
      <c r="CA117" s="132">
        <v>0</v>
      </c>
      <c r="CB117" s="132">
        <v>0</v>
      </c>
      <c r="CC117" s="132">
        <v>0</v>
      </c>
      <c r="CD117" s="132">
        <v>0</v>
      </c>
      <c r="CE117" s="132">
        <v>0</v>
      </c>
      <c r="CF117" s="132">
        <v>0</v>
      </c>
      <c r="CG117" s="132">
        <v>0</v>
      </c>
      <c r="CH117" s="132">
        <v>0</v>
      </c>
      <c r="CI117" s="132">
        <v>0</v>
      </c>
      <c r="CJ117" s="132">
        <v>0</v>
      </c>
      <c r="CK117" s="132">
        <v>0</v>
      </c>
      <c r="CL117" s="132">
        <v>0</v>
      </c>
      <c r="CM117" s="132">
        <v>0</v>
      </c>
      <c r="CN117" s="132">
        <v>0</v>
      </c>
      <c r="CO117" s="132">
        <v>0</v>
      </c>
      <c r="CP117" s="132">
        <v>0</v>
      </c>
      <c r="CQ117" s="132">
        <v>0</v>
      </c>
      <c r="CR117" s="132">
        <v>0</v>
      </c>
      <c r="CS117" s="132">
        <v>0</v>
      </c>
      <c r="CT117" s="132">
        <v>0</v>
      </c>
      <c r="CU117" s="132">
        <v>52</v>
      </c>
      <c r="CV117" s="132">
        <v>0</v>
      </c>
      <c r="CW117" s="132">
        <v>960</v>
      </c>
      <c r="CX117" s="132">
        <v>371</v>
      </c>
      <c r="CY117" s="132">
        <v>72475</v>
      </c>
    </row>
    <row r="118" spans="1:103">
      <c r="A118" s="132" t="s">
        <v>167</v>
      </c>
      <c r="B118" s="132">
        <v>17</v>
      </c>
      <c r="C118" s="132">
        <v>52</v>
      </c>
      <c r="D118" s="132">
        <v>21</v>
      </c>
      <c r="E118" s="132">
        <v>45</v>
      </c>
      <c r="F118" s="132">
        <v>213</v>
      </c>
      <c r="G118" s="132">
        <v>54</v>
      </c>
      <c r="H118" s="132">
        <v>1</v>
      </c>
      <c r="I118" s="132">
        <v>88</v>
      </c>
      <c r="J118" s="132">
        <v>2</v>
      </c>
      <c r="K118" s="132">
        <v>498</v>
      </c>
      <c r="L118" s="132">
        <v>29</v>
      </c>
      <c r="M118" s="132">
        <v>76</v>
      </c>
      <c r="N118" s="132">
        <v>31</v>
      </c>
      <c r="O118" s="132">
        <v>311</v>
      </c>
      <c r="P118" s="132">
        <v>107</v>
      </c>
      <c r="Q118" s="132">
        <v>114</v>
      </c>
      <c r="R118" s="132">
        <v>296</v>
      </c>
      <c r="S118" s="132">
        <v>4</v>
      </c>
      <c r="T118" s="132">
        <v>81</v>
      </c>
      <c r="U118" s="132">
        <v>28</v>
      </c>
      <c r="V118" s="132">
        <v>5379</v>
      </c>
      <c r="W118" s="132">
        <v>165</v>
      </c>
      <c r="X118" s="132">
        <v>25</v>
      </c>
      <c r="Y118" s="132">
        <v>91</v>
      </c>
      <c r="Z118" s="132">
        <v>17</v>
      </c>
      <c r="AA118" s="132">
        <v>69</v>
      </c>
      <c r="AB118" s="132">
        <v>7</v>
      </c>
      <c r="AC118" s="132">
        <v>31</v>
      </c>
      <c r="AD118" s="132">
        <v>25</v>
      </c>
      <c r="AE118" s="132">
        <v>234</v>
      </c>
      <c r="AF118" s="132">
        <v>110</v>
      </c>
      <c r="AG118" s="132">
        <v>1</v>
      </c>
      <c r="AH118" s="132">
        <v>41</v>
      </c>
      <c r="AI118" s="132">
        <v>768</v>
      </c>
      <c r="AJ118" s="132">
        <v>65</v>
      </c>
      <c r="AK118" s="132">
        <v>53</v>
      </c>
      <c r="AL118" s="132">
        <v>289</v>
      </c>
      <c r="AM118" s="132">
        <v>11</v>
      </c>
      <c r="AN118" s="182">
        <v>1888</v>
      </c>
      <c r="AO118" s="132">
        <v>52</v>
      </c>
      <c r="AP118" s="132">
        <v>123</v>
      </c>
      <c r="AQ118" s="132">
        <v>24</v>
      </c>
      <c r="AR118" s="132">
        <v>44</v>
      </c>
      <c r="AS118" s="132">
        <v>0</v>
      </c>
      <c r="AT118" s="132">
        <v>259</v>
      </c>
      <c r="AU118" s="132">
        <v>82</v>
      </c>
      <c r="AV118" s="132">
        <v>27</v>
      </c>
      <c r="AW118" s="132">
        <v>42</v>
      </c>
      <c r="AX118" s="132">
        <v>167</v>
      </c>
      <c r="AY118" s="132">
        <v>37</v>
      </c>
      <c r="AZ118" s="132">
        <v>75</v>
      </c>
      <c r="BA118" s="132">
        <v>142</v>
      </c>
      <c r="BB118" s="132">
        <v>49</v>
      </c>
      <c r="BC118" s="132">
        <v>158</v>
      </c>
      <c r="BD118" s="132">
        <v>249</v>
      </c>
      <c r="BE118" s="132">
        <v>423</v>
      </c>
      <c r="BF118" s="132">
        <v>3</v>
      </c>
      <c r="BG118" s="132">
        <v>268</v>
      </c>
      <c r="BH118" s="132">
        <v>52</v>
      </c>
      <c r="BI118" s="132">
        <v>142</v>
      </c>
      <c r="BJ118" s="132">
        <v>1</v>
      </c>
      <c r="BK118" s="132">
        <v>123</v>
      </c>
      <c r="BL118" s="132">
        <v>43</v>
      </c>
      <c r="BM118" s="132">
        <v>34</v>
      </c>
      <c r="BN118" s="132">
        <v>16</v>
      </c>
      <c r="BO118" s="132">
        <v>5</v>
      </c>
      <c r="BP118" s="132">
        <v>61</v>
      </c>
      <c r="BQ118" s="132">
        <v>42</v>
      </c>
      <c r="BR118" s="132">
        <v>79</v>
      </c>
      <c r="BS118" s="132">
        <v>13</v>
      </c>
      <c r="BT118" s="132">
        <v>60</v>
      </c>
      <c r="BU118" s="132">
        <v>38</v>
      </c>
      <c r="BV118" s="132">
        <v>86</v>
      </c>
      <c r="BW118" s="182">
        <v>1414</v>
      </c>
      <c r="BX118" s="182">
        <v>710</v>
      </c>
      <c r="BY118" s="182">
        <v>4452</v>
      </c>
      <c r="BZ118" s="132">
        <v>9</v>
      </c>
      <c r="CA118" s="132">
        <v>6</v>
      </c>
      <c r="CB118" s="132">
        <v>10</v>
      </c>
      <c r="CC118" s="132">
        <v>3</v>
      </c>
      <c r="CD118" s="132">
        <v>0</v>
      </c>
      <c r="CE118" s="132">
        <v>0</v>
      </c>
      <c r="CF118" s="132">
        <v>0</v>
      </c>
      <c r="CG118" s="132">
        <v>0</v>
      </c>
      <c r="CH118" s="132">
        <v>0</v>
      </c>
      <c r="CI118" s="132">
        <v>0</v>
      </c>
      <c r="CJ118" s="132">
        <v>0</v>
      </c>
      <c r="CK118" s="132">
        <v>0</v>
      </c>
      <c r="CL118" s="132">
        <v>0</v>
      </c>
      <c r="CM118" s="132">
        <v>0</v>
      </c>
      <c r="CN118" s="132">
        <v>0</v>
      </c>
      <c r="CO118" s="132">
        <v>0</v>
      </c>
      <c r="CP118" s="132">
        <v>0</v>
      </c>
      <c r="CQ118" s="132">
        <v>0</v>
      </c>
      <c r="CR118" s="132">
        <v>0</v>
      </c>
      <c r="CS118" s="132">
        <v>0</v>
      </c>
      <c r="CT118" s="132">
        <v>0</v>
      </c>
      <c r="CU118" s="132">
        <v>591</v>
      </c>
      <c r="CV118" s="132">
        <v>0</v>
      </c>
      <c r="CW118" s="132">
        <v>21551</v>
      </c>
      <c r="CX118" s="132">
        <v>10056</v>
      </c>
      <c r="CY118" s="132">
        <v>24639</v>
      </c>
    </row>
    <row r="119" spans="1:103">
      <c r="A119" s="132" t="s">
        <v>168</v>
      </c>
      <c r="B119" s="132">
        <v>0</v>
      </c>
      <c r="C119" s="132">
        <v>125</v>
      </c>
      <c r="D119" s="132">
        <v>59</v>
      </c>
      <c r="E119" s="132">
        <v>5</v>
      </c>
      <c r="F119" s="132">
        <v>1</v>
      </c>
      <c r="G119" s="132">
        <v>5</v>
      </c>
      <c r="H119" s="132">
        <v>4</v>
      </c>
      <c r="I119" s="132">
        <v>2</v>
      </c>
      <c r="J119" s="132">
        <v>0</v>
      </c>
      <c r="K119" s="132">
        <v>15</v>
      </c>
      <c r="L119" s="132">
        <v>9</v>
      </c>
      <c r="M119" s="132">
        <v>633</v>
      </c>
      <c r="N119" s="132">
        <v>133</v>
      </c>
      <c r="O119" s="132">
        <v>45</v>
      </c>
      <c r="P119" s="132">
        <v>60</v>
      </c>
      <c r="Q119" s="132">
        <v>0</v>
      </c>
      <c r="R119" s="132">
        <v>1</v>
      </c>
      <c r="S119" s="132">
        <v>12</v>
      </c>
      <c r="T119" s="132">
        <v>10</v>
      </c>
      <c r="U119" s="132">
        <v>1</v>
      </c>
      <c r="V119" s="132">
        <v>95</v>
      </c>
      <c r="W119" s="132">
        <v>7918</v>
      </c>
      <c r="X119" s="132">
        <v>39</v>
      </c>
      <c r="Y119" s="132">
        <v>139</v>
      </c>
      <c r="Z119" s="132">
        <v>35</v>
      </c>
      <c r="AA119" s="132">
        <v>16</v>
      </c>
      <c r="AB119" s="132">
        <v>0</v>
      </c>
      <c r="AC119" s="132">
        <v>3</v>
      </c>
      <c r="AD119" s="132">
        <v>1</v>
      </c>
      <c r="AE119" s="132">
        <v>57</v>
      </c>
      <c r="AF119" s="132">
        <v>7</v>
      </c>
      <c r="AG119" s="132">
        <v>0</v>
      </c>
      <c r="AH119" s="132">
        <v>0</v>
      </c>
      <c r="AI119" s="132">
        <v>45</v>
      </c>
      <c r="AJ119" s="132">
        <v>164</v>
      </c>
      <c r="AK119" s="132">
        <v>21</v>
      </c>
      <c r="AL119" s="132">
        <v>527</v>
      </c>
      <c r="AM119" s="132">
        <v>9</v>
      </c>
      <c r="AN119" s="182">
        <v>163</v>
      </c>
      <c r="AO119" s="132">
        <v>0</v>
      </c>
      <c r="AP119" s="132">
        <v>97</v>
      </c>
      <c r="AQ119" s="132">
        <v>128</v>
      </c>
      <c r="AR119" s="132">
        <v>105</v>
      </c>
      <c r="AS119" s="132">
        <v>0</v>
      </c>
      <c r="AT119" s="132">
        <v>466</v>
      </c>
      <c r="AU119" s="132">
        <v>441</v>
      </c>
      <c r="AV119" s="132">
        <v>34</v>
      </c>
      <c r="AW119" s="132">
        <v>6</v>
      </c>
      <c r="AX119" s="132">
        <v>18</v>
      </c>
      <c r="AY119" s="132">
        <v>1</v>
      </c>
      <c r="AZ119" s="132">
        <v>0</v>
      </c>
      <c r="BA119" s="132">
        <v>0</v>
      </c>
      <c r="BB119" s="132">
        <v>18</v>
      </c>
      <c r="BC119" s="132">
        <v>42</v>
      </c>
      <c r="BD119" s="132">
        <v>27</v>
      </c>
      <c r="BE119" s="132">
        <v>67</v>
      </c>
      <c r="BF119" s="132">
        <v>0</v>
      </c>
      <c r="BG119" s="132">
        <v>71</v>
      </c>
      <c r="BH119" s="132">
        <v>7</v>
      </c>
      <c r="BI119" s="132">
        <v>59</v>
      </c>
      <c r="BJ119" s="132">
        <v>26</v>
      </c>
      <c r="BK119" s="132">
        <v>15</v>
      </c>
      <c r="BL119" s="132">
        <v>40</v>
      </c>
      <c r="BM119" s="132">
        <v>46</v>
      </c>
      <c r="BN119" s="132">
        <v>6</v>
      </c>
      <c r="BO119" s="132">
        <v>3</v>
      </c>
      <c r="BP119" s="132">
        <v>99</v>
      </c>
      <c r="BQ119" s="132">
        <v>66</v>
      </c>
      <c r="BR119" s="132">
        <v>1</v>
      </c>
      <c r="BS119" s="132">
        <v>8</v>
      </c>
      <c r="BT119" s="132">
        <v>3</v>
      </c>
      <c r="BU119" s="132">
        <v>157</v>
      </c>
      <c r="BV119" s="132">
        <v>256</v>
      </c>
      <c r="BW119" s="182">
        <v>117</v>
      </c>
      <c r="BX119" s="182">
        <v>126</v>
      </c>
      <c r="BY119" s="182">
        <v>111</v>
      </c>
      <c r="BZ119" s="132">
        <v>3</v>
      </c>
      <c r="CA119" s="132">
        <v>20</v>
      </c>
      <c r="CB119" s="132">
        <v>3</v>
      </c>
      <c r="CC119" s="132">
        <v>3</v>
      </c>
      <c r="CD119" s="132">
        <v>0</v>
      </c>
      <c r="CE119" s="132">
        <v>1</v>
      </c>
      <c r="CF119" s="132">
        <v>0</v>
      </c>
      <c r="CG119" s="132">
        <v>0</v>
      </c>
      <c r="CH119" s="132">
        <v>0</v>
      </c>
      <c r="CI119" s="132">
        <v>0</v>
      </c>
      <c r="CJ119" s="132">
        <v>0</v>
      </c>
      <c r="CK119" s="132">
        <v>0</v>
      </c>
      <c r="CL119" s="132">
        <v>0</v>
      </c>
      <c r="CM119" s="132">
        <v>0</v>
      </c>
      <c r="CN119" s="132">
        <v>0</v>
      </c>
      <c r="CO119" s="132">
        <v>0</v>
      </c>
      <c r="CP119" s="132">
        <v>0</v>
      </c>
      <c r="CQ119" s="132">
        <v>0</v>
      </c>
      <c r="CR119" s="132">
        <v>0</v>
      </c>
      <c r="CS119" s="132">
        <v>0</v>
      </c>
      <c r="CT119" s="132">
        <v>0</v>
      </c>
      <c r="CU119" s="132">
        <v>88</v>
      </c>
      <c r="CV119" s="132">
        <v>0</v>
      </c>
      <c r="CW119" s="132">
        <v>13144</v>
      </c>
      <c r="CX119" s="132">
        <v>651</v>
      </c>
      <c r="CY119" s="132">
        <v>305744</v>
      </c>
    </row>
    <row r="120" spans="1:103">
      <c r="A120" s="132" t="s">
        <v>169</v>
      </c>
      <c r="B120" s="132">
        <v>0</v>
      </c>
      <c r="C120" s="132">
        <v>52</v>
      </c>
      <c r="D120" s="132">
        <v>197</v>
      </c>
      <c r="E120" s="132">
        <v>0</v>
      </c>
      <c r="F120" s="132">
        <v>8</v>
      </c>
      <c r="G120" s="132">
        <v>5</v>
      </c>
      <c r="H120" s="132">
        <v>19</v>
      </c>
      <c r="I120" s="132">
        <v>0</v>
      </c>
      <c r="J120" s="132">
        <v>0</v>
      </c>
      <c r="K120" s="132">
        <v>7</v>
      </c>
      <c r="L120" s="132">
        <v>0</v>
      </c>
      <c r="M120" s="132">
        <v>27</v>
      </c>
      <c r="N120" s="132">
        <v>42</v>
      </c>
      <c r="O120" s="132">
        <v>24</v>
      </c>
      <c r="P120" s="132">
        <v>18</v>
      </c>
      <c r="Q120" s="132">
        <v>2</v>
      </c>
      <c r="R120" s="132">
        <v>0</v>
      </c>
      <c r="S120" s="132">
        <v>7</v>
      </c>
      <c r="T120" s="132">
        <v>0</v>
      </c>
      <c r="U120" s="132">
        <v>0</v>
      </c>
      <c r="V120" s="132">
        <v>24</v>
      </c>
      <c r="W120" s="132">
        <v>46</v>
      </c>
      <c r="X120" s="132">
        <v>881</v>
      </c>
      <c r="Y120" s="132">
        <v>950</v>
      </c>
      <c r="Z120" s="132">
        <v>227</v>
      </c>
      <c r="AA120" s="132">
        <v>0</v>
      </c>
      <c r="AB120" s="132">
        <v>0</v>
      </c>
      <c r="AC120" s="132">
        <v>0</v>
      </c>
      <c r="AD120" s="132">
        <v>0</v>
      </c>
      <c r="AE120" s="132">
        <v>11</v>
      </c>
      <c r="AF120" s="132">
        <v>4</v>
      </c>
      <c r="AG120" s="132">
        <v>0</v>
      </c>
      <c r="AH120" s="132">
        <v>3</v>
      </c>
      <c r="AI120" s="132">
        <v>8</v>
      </c>
      <c r="AJ120" s="132">
        <v>5</v>
      </c>
      <c r="AK120" s="132">
        <v>7</v>
      </c>
      <c r="AL120" s="132">
        <v>15</v>
      </c>
      <c r="AM120" s="132">
        <v>15</v>
      </c>
      <c r="AN120" s="182">
        <v>64</v>
      </c>
      <c r="AO120" s="132">
        <v>0</v>
      </c>
      <c r="AP120" s="132">
        <v>0</v>
      </c>
      <c r="AQ120" s="132">
        <v>16</v>
      </c>
      <c r="AR120" s="132">
        <v>37</v>
      </c>
      <c r="AS120" s="132">
        <v>0</v>
      </c>
      <c r="AT120" s="132">
        <v>9</v>
      </c>
      <c r="AU120" s="132">
        <v>11</v>
      </c>
      <c r="AV120" s="132">
        <v>145</v>
      </c>
      <c r="AW120" s="132">
        <v>0</v>
      </c>
      <c r="AX120" s="132">
        <v>10</v>
      </c>
      <c r="AY120" s="132">
        <v>3</v>
      </c>
      <c r="AZ120" s="132">
        <v>0</v>
      </c>
      <c r="BA120" s="132">
        <v>3</v>
      </c>
      <c r="BB120" s="132">
        <v>1</v>
      </c>
      <c r="BC120" s="132">
        <v>6</v>
      </c>
      <c r="BD120" s="132">
        <v>4</v>
      </c>
      <c r="BE120" s="132">
        <v>14</v>
      </c>
      <c r="BF120" s="132">
        <v>0</v>
      </c>
      <c r="BG120" s="132">
        <v>16</v>
      </c>
      <c r="BH120" s="132">
        <v>7</v>
      </c>
      <c r="BI120" s="132">
        <v>2</v>
      </c>
      <c r="BJ120" s="132">
        <v>3</v>
      </c>
      <c r="BK120" s="132">
        <v>2</v>
      </c>
      <c r="BL120" s="132">
        <v>88</v>
      </c>
      <c r="BM120" s="132">
        <v>3</v>
      </c>
      <c r="BN120" s="132">
        <v>17</v>
      </c>
      <c r="BO120" s="132">
        <v>0</v>
      </c>
      <c r="BP120" s="132">
        <v>36</v>
      </c>
      <c r="BQ120" s="132">
        <v>46</v>
      </c>
      <c r="BR120" s="132">
        <v>4</v>
      </c>
      <c r="BS120" s="132">
        <v>1</v>
      </c>
      <c r="BT120" s="132">
        <v>5</v>
      </c>
      <c r="BU120" s="132">
        <v>4</v>
      </c>
      <c r="BV120" s="132">
        <v>63</v>
      </c>
      <c r="BW120" s="182">
        <v>28</v>
      </c>
      <c r="BX120" s="182">
        <v>27</v>
      </c>
      <c r="BY120" s="182">
        <v>31</v>
      </c>
      <c r="BZ120" s="132">
        <v>0</v>
      </c>
      <c r="CA120" s="132">
        <v>0</v>
      </c>
      <c r="CB120" s="132">
        <v>0</v>
      </c>
      <c r="CC120" s="132">
        <v>14</v>
      </c>
      <c r="CD120" s="132">
        <v>0</v>
      </c>
      <c r="CE120" s="132">
        <v>570</v>
      </c>
      <c r="CF120" s="132">
        <v>0</v>
      </c>
      <c r="CG120" s="132">
        <v>0</v>
      </c>
      <c r="CH120" s="132">
        <v>0</v>
      </c>
      <c r="CI120" s="132">
        <v>0</v>
      </c>
      <c r="CJ120" s="132">
        <v>0</v>
      </c>
      <c r="CK120" s="132">
        <v>0</v>
      </c>
      <c r="CL120" s="132">
        <v>0</v>
      </c>
      <c r="CM120" s="132">
        <v>0</v>
      </c>
      <c r="CN120" s="132">
        <v>0</v>
      </c>
      <c r="CO120" s="132">
        <v>0</v>
      </c>
      <c r="CP120" s="132">
        <v>0</v>
      </c>
      <c r="CQ120" s="132">
        <v>0</v>
      </c>
      <c r="CR120" s="132">
        <v>0</v>
      </c>
      <c r="CS120" s="132">
        <v>0</v>
      </c>
      <c r="CT120" s="132">
        <v>0</v>
      </c>
      <c r="CU120" s="132">
        <v>65</v>
      </c>
      <c r="CV120" s="132">
        <v>0</v>
      </c>
      <c r="CW120" s="132">
        <v>3959</v>
      </c>
      <c r="CX120" s="132">
        <v>826</v>
      </c>
      <c r="CY120" s="132">
        <v>418085</v>
      </c>
    </row>
    <row r="121" spans="1:103">
      <c r="A121" s="132" t="s">
        <v>170</v>
      </c>
      <c r="B121" s="132">
        <v>0</v>
      </c>
      <c r="C121" s="132">
        <v>20</v>
      </c>
      <c r="D121" s="132">
        <v>164</v>
      </c>
      <c r="E121" s="132">
        <v>3</v>
      </c>
      <c r="F121" s="132">
        <v>8</v>
      </c>
      <c r="G121" s="132">
        <v>1</v>
      </c>
      <c r="H121" s="132">
        <v>1</v>
      </c>
      <c r="I121" s="132">
        <v>4</v>
      </c>
      <c r="J121" s="132">
        <v>0</v>
      </c>
      <c r="K121" s="132">
        <v>13</v>
      </c>
      <c r="L121" s="132">
        <v>4</v>
      </c>
      <c r="M121" s="132">
        <v>63</v>
      </c>
      <c r="N121" s="132">
        <v>152</v>
      </c>
      <c r="O121" s="132">
        <v>37</v>
      </c>
      <c r="P121" s="132">
        <v>33</v>
      </c>
      <c r="Q121" s="132">
        <v>0</v>
      </c>
      <c r="R121" s="132">
        <v>5</v>
      </c>
      <c r="S121" s="132">
        <v>7</v>
      </c>
      <c r="T121" s="132">
        <v>1</v>
      </c>
      <c r="U121" s="132">
        <v>1</v>
      </c>
      <c r="V121" s="132">
        <v>38</v>
      </c>
      <c r="W121" s="132">
        <v>127</v>
      </c>
      <c r="X121" s="132">
        <v>710</v>
      </c>
      <c r="Y121" s="132">
        <v>1654</v>
      </c>
      <c r="Z121" s="132">
        <v>446</v>
      </c>
      <c r="AA121" s="132">
        <v>0</v>
      </c>
      <c r="AB121" s="132">
        <v>0</v>
      </c>
      <c r="AC121" s="132">
        <v>9</v>
      </c>
      <c r="AD121" s="132">
        <v>10</v>
      </c>
      <c r="AE121" s="132">
        <v>33</v>
      </c>
      <c r="AF121" s="132">
        <v>2</v>
      </c>
      <c r="AG121" s="132">
        <v>0</v>
      </c>
      <c r="AH121" s="132">
        <v>1</v>
      </c>
      <c r="AI121" s="132">
        <v>52</v>
      </c>
      <c r="AJ121" s="132">
        <v>31</v>
      </c>
      <c r="AK121" s="132">
        <v>48</v>
      </c>
      <c r="AL121" s="132">
        <v>32</v>
      </c>
      <c r="AM121" s="132">
        <v>48</v>
      </c>
      <c r="AN121" s="182">
        <v>107</v>
      </c>
      <c r="AO121" s="132">
        <v>0</v>
      </c>
      <c r="AP121" s="132">
        <v>3</v>
      </c>
      <c r="AQ121" s="132">
        <v>27</v>
      </c>
      <c r="AR121" s="132">
        <v>60</v>
      </c>
      <c r="AS121" s="132">
        <v>0</v>
      </c>
      <c r="AT121" s="132">
        <v>22</v>
      </c>
      <c r="AU121" s="132">
        <v>11</v>
      </c>
      <c r="AV121" s="132">
        <v>494</v>
      </c>
      <c r="AW121" s="132">
        <v>8</v>
      </c>
      <c r="AX121" s="132">
        <v>16</v>
      </c>
      <c r="AY121" s="132">
        <v>0</v>
      </c>
      <c r="AZ121" s="132">
        <v>1</v>
      </c>
      <c r="BA121" s="132">
        <v>0</v>
      </c>
      <c r="BB121" s="132">
        <v>3</v>
      </c>
      <c r="BC121" s="132">
        <v>13</v>
      </c>
      <c r="BD121" s="132">
        <v>6</v>
      </c>
      <c r="BE121" s="132">
        <v>44</v>
      </c>
      <c r="BF121" s="132">
        <v>0</v>
      </c>
      <c r="BG121" s="132">
        <v>16</v>
      </c>
      <c r="BH121" s="132">
        <v>4</v>
      </c>
      <c r="BI121" s="132">
        <v>15</v>
      </c>
      <c r="BJ121" s="132">
        <v>3</v>
      </c>
      <c r="BK121" s="132">
        <v>6</v>
      </c>
      <c r="BL121" s="132">
        <v>326</v>
      </c>
      <c r="BM121" s="132">
        <v>11</v>
      </c>
      <c r="BN121" s="132">
        <v>105</v>
      </c>
      <c r="BO121" s="132">
        <v>1</v>
      </c>
      <c r="BP121" s="132">
        <v>42</v>
      </c>
      <c r="BQ121" s="132">
        <v>154</v>
      </c>
      <c r="BR121" s="132">
        <v>7</v>
      </c>
      <c r="BS121" s="132">
        <v>12</v>
      </c>
      <c r="BT121" s="132">
        <v>2</v>
      </c>
      <c r="BU121" s="132">
        <v>23</v>
      </c>
      <c r="BV121" s="132">
        <v>80</v>
      </c>
      <c r="BW121" s="182">
        <v>75</v>
      </c>
      <c r="BX121" s="182">
        <v>46</v>
      </c>
      <c r="BY121" s="182">
        <v>69</v>
      </c>
      <c r="BZ121" s="132">
        <v>0</v>
      </c>
      <c r="CA121" s="132">
        <v>3</v>
      </c>
      <c r="CB121" s="132">
        <v>1</v>
      </c>
      <c r="CC121" s="132">
        <v>71</v>
      </c>
      <c r="CD121" s="132">
        <v>1</v>
      </c>
      <c r="CE121" s="132">
        <v>257</v>
      </c>
      <c r="CF121" s="132">
        <v>0</v>
      </c>
      <c r="CG121" s="132">
        <v>0</v>
      </c>
      <c r="CH121" s="132">
        <v>0</v>
      </c>
      <c r="CI121" s="132">
        <v>0</v>
      </c>
      <c r="CJ121" s="132">
        <v>0</v>
      </c>
      <c r="CK121" s="132">
        <v>0</v>
      </c>
      <c r="CL121" s="132">
        <v>0</v>
      </c>
      <c r="CM121" s="132">
        <v>0</v>
      </c>
      <c r="CN121" s="132">
        <v>0</v>
      </c>
      <c r="CO121" s="132">
        <v>0</v>
      </c>
      <c r="CP121" s="132">
        <v>0</v>
      </c>
      <c r="CQ121" s="132">
        <v>0</v>
      </c>
      <c r="CR121" s="132">
        <v>0</v>
      </c>
      <c r="CS121" s="132">
        <v>0</v>
      </c>
      <c r="CT121" s="132">
        <v>0</v>
      </c>
      <c r="CU121" s="132">
        <v>441</v>
      </c>
      <c r="CV121" s="132">
        <v>0</v>
      </c>
      <c r="CW121" s="132">
        <v>6344</v>
      </c>
      <c r="CX121" s="132">
        <v>631</v>
      </c>
      <c r="CY121" s="132">
        <v>97984</v>
      </c>
    </row>
    <row r="122" spans="1:103">
      <c r="A122" s="132" t="s">
        <v>171</v>
      </c>
      <c r="B122" s="132">
        <v>0</v>
      </c>
      <c r="C122" s="132">
        <v>2</v>
      </c>
      <c r="D122" s="132">
        <v>16</v>
      </c>
      <c r="E122" s="132">
        <v>1</v>
      </c>
      <c r="F122" s="132">
        <v>6</v>
      </c>
      <c r="G122" s="132">
        <v>0</v>
      </c>
      <c r="H122" s="132">
        <v>1</v>
      </c>
      <c r="I122" s="132">
        <v>0</v>
      </c>
      <c r="J122" s="132">
        <v>0</v>
      </c>
      <c r="K122" s="132">
        <v>4</v>
      </c>
      <c r="L122" s="132">
        <v>0</v>
      </c>
      <c r="M122" s="132">
        <v>14</v>
      </c>
      <c r="N122" s="132">
        <v>7</v>
      </c>
      <c r="O122" s="132">
        <v>3</v>
      </c>
      <c r="P122" s="132">
        <v>3</v>
      </c>
      <c r="Q122" s="132">
        <v>0</v>
      </c>
      <c r="R122" s="132">
        <v>0</v>
      </c>
      <c r="S122" s="132">
        <v>0</v>
      </c>
      <c r="T122" s="132">
        <v>0</v>
      </c>
      <c r="U122" s="132">
        <v>1</v>
      </c>
      <c r="V122" s="132">
        <v>5</v>
      </c>
      <c r="W122" s="132">
        <v>16</v>
      </c>
      <c r="X122" s="132">
        <v>83</v>
      </c>
      <c r="Y122" s="132">
        <v>159</v>
      </c>
      <c r="Z122" s="132">
        <v>221</v>
      </c>
      <c r="AA122" s="132">
        <v>0</v>
      </c>
      <c r="AB122" s="132">
        <v>0</v>
      </c>
      <c r="AC122" s="132">
        <v>2</v>
      </c>
      <c r="AD122" s="132">
        <v>0</v>
      </c>
      <c r="AE122" s="132">
        <v>0</v>
      </c>
      <c r="AF122" s="132">
        <v>3</v>
      </c>
      <c r="AG122" s="132">
        <v>0</v>
      </c>
      <c r="AH122" s="132">
        <v>1</v>
      </c>
      <c r="AI122" s="132">
        <v>14</v>
      </c>
      <c r="AJ122" s="132">
        <v>2</v>
      </c>
      <c r="AK122" s="132">
        <v>3</v>
      </c>
      <c r="AL122" s="132">
        <v>9</v>
      </c>
      <c r="AM122" s="132">
        <v>0</v>
      </c>
      <c r="AN122" s="182">
        <v>9</v>
      </c>
      <c r="AO122" s="132">
        <v>0</v>
      </c>
      <c r="AP122" s="132">
        <v>0</v>
      </c>
      <c r="AQ122" s="132">
        <v>2</v>
      </c>
      <c r="AR122" s="132">
        <v>0</v>
      </c>
      <c r="AS122" s="132">
        <v>0</v>
      </c>
      <c r="AT122" s="132">
        <v>0</v>
      </c>
      <c r="AU122" s="132">
        <v>4</v>
      </c>
      <c r="AV122" s="132">
        <v>18</v>
      </c>
      <c r="AW122" s="132">
        <v>0</v>
      </c>
      <c r="AX122" s="132">
        <v>0</v>
      </c>
      <c r="AY122" s="132">
        <v>1</v>
      </c>
      <c r="AZ122" s="132">
        <v>0</v>
      </c>
      <c r="BA122" s="132">
        <v>0</v>
      </c>
      <c r="BB122" s="132">
        <v>0</v>
      </c>
      <c r="BC122" s="132">
        <v>1</v>
      </c>
      <c r="BD122" s="132">
        <v>1</v>
      </c>
      <c r="BE122" s="132">
        <v>5</v>
      </c>
      <c r="BF122" s="132">
        <v>0</v>
      </c>
      <c r="BG122" s="132">
        <v>3</v>
      </c>
      <c r="BH122" s="132">
        <v>0</v>
      </c>
      <c r="BI122" s="132">
        <v>5</v>
      </c>
      <c r="BJ122" s="132">
        <v>0</v>
      </c>
      <c r="BK122" s="132">
        <v>0</v>
      </c>
      <c r="BL122" s="132">
        <v>32</v>
      </c>
      <c r="BM122" s="132">
        <v>0</v>
      </c>
      <c r="BN122" s="132">
        <v>5</v>
      </c>
      <c r="BO122" s="132">
        <v>0</v>
      </c>
      <c r="BP122" s="132">
        <v>5</v>
      </c>
      <c r="BQ122" s="132">
        <v>38</v>
      </c>
      <c r="BR122" s="132">
        <v>0</v>
      </c>
      <c r="BS122" s="132">
        <v>1</v>
      </c>
      <c r="BT122" s="132">
        <v>0</v>
      </c>
      <c r="BU122" s="132">
        <v>1</v>
      </c>
      <c r="BV122" s="132">
        <v>15</v>
      </c>
      <c r="BW122" s="182">
        <v>11</v>
      </c>
      <c r="BX122" s="182">
        <v>14</v>
      </c>
      <c r="BY122" s="182">
        <v>6</v>
      </c>
      <c r="BZ122" s="132">
        <v>0</v>
      </c>
      <c r="CA122" s="132">
        <v>0</v>
      </c>
      <c r="CB122" s="132">
        <v>0</v>
      </c>
      <c r="CC122" s="132">
        <v>13</v>
      </c>
      <c r="CD122" s="132">
        <v>0</v>
      </c>
      <c r="CE122" s="132">
        <v>57</v>
      </c>
      <c r="CF122" s="132">
        <v>0</v>
      </c>
      <c r="CG122" s="132">
        <v>0</v>
      </c>
      <c r="CH122" s="132">
        <v>0</v>
      </c>
      <c r="CI122" s="132">
        <v>0</v>
      </c>
      <c r="CJ122" s="132">
        <v>0</v>
      </c>
      <c r="CK122" s="132">
        <v>0</v>
      </c>
      <c r="CL122" s="132">
        <v>0</v>
      </c>
      <c r="CM122" s="132">
        <v>0</v>
      </c>
      <c r="CN122" s="132">
        <v>0</v>
      </c>
      <c r="CO122" s="132">
        <v>0</v>
      </c>
      <c r="CP122" s="132">
        <v>0</v>
      </c>
      <c r="CQ122" s="132">
        <v>0</v>
      </c>
      <c r="CR122" s="132">
        <v>0</v>
      </c>
      <c r="CS122" s="132">
        <v>0</v>
      </c>
      <c r="CT122" s="132">
        <v>0</v>
      </c>
      <c r="CU122" s="132">
        <v>76</v>
      </c>
      <c r="CV122" s="132">
        <v>0</v>
      </c>
      <c r="CW122" s="132">
        <v>899</v>
      </c>
      <c r="CX122" s="132">
        <v>-639</v>
      </c>
      <c r="CY122" s="132">
        <v>228423</v>
      </c>
    </row>
    <row r="123" spans="1:103">
      <c r="A123" s="132" t="s">
        <v>172</v>
      </c>
      <c r="B123" s="132">
        <v>0</v>
      </c>
      <c r="C123" s="132">
        <v>0</v>
      </c>
      <c r="D123" s="132">
        <v>0</v>
      </c>
      <c r="E123" s="132">
        <v>1</v>
      </c>
      <c r="F123" s="132">
        <v>0</v>
      </c>
      <c r="G123" s="132">
        <v>0</v>
      </c>
      <c r="H123" s="132">
        <v>0</v>
      </c>
      <c r="I123" s="132">
        <v>6</v>
      </c>
      <c r="J123" s="132">
        <v>0</v>
      </c>
      <c r="K123" s="132">
        <v>6</v>
      </c>
      <c r="L123" s="132">
        <v>0</v>
      </c>
      <c r="M123" s="132">
        <v>6</v>
      </c>
      <c r="N123" s="132">
        <v>0</v>
      </c>
      <c r="O123" s="132">
        <v>37</v>
      </c>
      <c r="P123" s="132">
        <v>1</v>
      </c>
      <c r="Q123" s="132">
        <v>0</v>
      </c>
      <c r="R123" s="132">
        <v>0</v>
      </c>
      <c r="S123" s="132">
        <v>0</v>
      </c>
      <c r="T123" s="132">
        <v>0</v>
      </c>
      <c r="U123" s="132">
        <v>4</v>
      </c>
      <c r="V123" s="132">
        <v>52</v>
      </c>
      <c r="W123" s="132">
        <v>10</v>
      </c>
      <c r="X123" s="132">
        <v>0</v>
      </c>
      <c r="Y123" s="132">
        <v>1</v>
      </c>
      <c r="Z123" s="132">
        <v>0</v>
      </c>
      <c r="AA123" s="132">
        <v>224</v>
      </c>
      <c r="AB123" s="132">
        <v>0</v>
      </c>
      <c r="AC123" s="132">
        <v>2</v>
      </c>
      <c r="AD123" s="132">
        <v>0</v>
      </c>
      <c r="AE123" s="132">
        <v>3</v>
      </c>
      <c r="AF123" s="132">
        <v>0</v>
      </c>
      <c r="AG123" s="132">
        <v>0</v>
      </c>
      <c r="AH123" s="132">
        <v>1</v>
      </c>
      <c r="AI123" s="132">
        <v>14</v>
      </c>
      <c r="AJ123" s="132">
        <v>3</v>
      </c>
      <c r="AK123" s="132">
        <v>1</v>
      </c>
      <c r="AL123" s="132">
        <v>80</v>
      </c>
      <c r="AM123" s="132">
        <v>0</v>
      </c>
      <c r="AN123" s="182">
        <v>54</v>
      </c>
      <c r="AO123" s="132">
        <v>0</v>
      </c>
      <c r="AP123" s="132">
        <v>5</v>
      </c>
      <c r="AQ123" s="132">
        <v>3</v>
      </c>
      <c r="AR123" s="132">
        <v>5</v>
      </c>
      <c r="AS123" s="132">
        <v>0</v>
      </c>
      <c r="AT123" s="132">
        <v>8</v>
      </c>
      <c r="AU123" s="132">
        <v>2</v>
      </c>
      <c r="AV123" s="132">
        <v>0</v>
      </c>
      <c r="AW123" s="132">
        <v>21</v>
      </c>
      <c r="AX123" s="132">
        <v>0</v>
      </c>
      <c r="AY123" s="132">
        <v>0</v>
      </c>
      <c r="AZ123" s="132">
        <v>3</v>
      </c>
      <c r="BA123" s="132">
        <v>3</v>
      </c>
      <c r="BB123" s="132">
        <v>0</v>
      </c>
      <c r="BC123" s="132">
        <v>16</v>
      </c>
      <c r="BD123" s="132">
        <v>3</v>
      </c>
      <c r="BE123" s="132">
        <v>16</v>
      </c>
      <c r="BF123" s="132">
        <v>1</v>
      </c>
      <c r="BG123" s="132">
        <v>62</v>
      </c>
      <c r="BH123" s="132">
        <v>0</v>
      </c>
      <c r="BI123" s="132">
        <v>55</v>
      </c>
      <c r="BJ123" s="132">
        <v>0</v>
      </c>
      <c r="BK123" s="132">
        <v>4</v>
      </c>
      <c r="BL123" s="132">
        <v>1</v>
      </c>
      <c r="BM123" s="132">
        <v>4</v>
      </c>
      <c r="BN123" s="132">
        <v>1</v>
      </c>
      <c r="BO123" s="132">
        <v>0</v>
      </c>
      <c r="BP123" s="132">
        <v>2</v>
      </c>
      <c r="BQ123" s="132">
        <v>4</v>
      </c>
      <c r="BR123" s="132">
        <v>4</v>
      </c>
      <c r="BS123" s="132">
        <v>0</v>
      </c>
      <c r="BT123" s="132">
        <v>13</v>
      </c>
      <c r="BU123" s="132">
        <v>6</v>
      </c>
      <c r="BV123" s="132">
        <v>7</v>
      </c>
      <c r="BW123" s="182">
        <v>102</v>
      </c>
      <c r="BX123" s="182">
        <v>58</v>
      </c>
      <c r="BY123" s="182">
        <v>54</v>
      </c>
      <c r="BZ123" s="132">
        <v>0</v>
      </c>
      <c r="CA123" s="132">
        <v>6</v>
      </c>
      <c r="CB123" s="132">
        <v>0</v>
      </c>
      <c r="CC123" s="132">
        <v>0</v>
      </c>
      <c r="CD123" s="132">
        <v>0</v>
      </c>
      <c r="CE123" s="132">
        <v>0</v>
      </c>
      <c r="CF123" s="132">
        <v>0</v>
      </c>
      <c r="CG123" s="132">
        <v>0</v>
      </c>
      <c r="CH123" s="132">
        <v>0</v>
      </c>
      <c r="CI123" s="132">
        <v>0</v>
      </c>
      <c r="CJ123" s="132">
        <v>0</v>
      </c>
      <c r="CK123" s="132">
        <v>0</v>
      </c>
      <c r="CL123" s="132">
        <v>0</v>
      </c>
      <c r="CM123" s="132">
        <v>0</v>
      </c>
      <c r="CN123" s="132">
        <v>0</v>
      </c>
      <c r="CO123" s="132">
        <v>0</v>
      </c>
      <c r="CP123" s="132">
        <v>0</v>
      </c>
      <c r="CQ123" s="132">
        <v>0</v>
      </c>
      <c r="CR123" s="132">
        <v>0</v>
      </c>
      <c r="CS123" s="132">
        <v>0</v>
      </c>
      <c r="CT123" s="132">
        <v>0</v>
      </c>
      <c r="CU123" s="132">
        <v>33</v>
      </c>
      <c r="CV123" s="132">
        <v>0</v>
      </c>
      <c r="CW123" s="132">
        <v>1008</v>
      </c>
      <c r="CX123" s="132">
        <v>247</v>
      </c>
      <c r="CY123" s="132">
        <v>51096</v>
      </c>
    </row>
    <row r="124" spans="1:103">
      <c r="A124" s="132" t="s">
        <v>173</v>
      </c>
      <c r="B124" s="132">
        <v>0</v>
      </c>
      <c r="C124" s="132">
        <v>0</v>
      </c>
      <c r="D124" s="132">
        <v>0</v>
      </c>
      <c r="E124" s="132">
        <v>0</v>
      </c>
      <c r="F124" s="132">
        <v>0</v>
      </c>
      <c r="G124" s="132">
        <v>0</v>
      </c>
      <c r="H124" s="132">
        <v>0</v>
      </c>
      <c r="I124" s="132">
        <v>0</v>
      </c>
      <c r="J124" s="132">
        <v>0</v>
      </c>
      <c r="K124" s="132">
        <v>1</v>
      </c>
      <c r="L124" s="132">
        <v>26</v>
      </c>
      <c r="M124" s="132">
        <v>0</v>
      </c>
      <c r="N124" s="132">
        <v>0</v>
      </c>
      <c r="O124" s="132">
        <v>1</v>
      </c>
      <c r="P124" s="132">
        <v>8</v>
      </c>
      <c r="Q124" s="132">
        <v>0</v>
      </c>
      <c r="R124" s="132">
        <v>0</v>
      </c>
      <c r="S124" s="132">
        <v>0</v>
      </c>
      <c r="T124" s="132">
        <v>0</v>
      </c>
      <c r="U124" s="132">
        <v>1</v>
      </c>
      <c r="V124" s="132">
        <v>7</v>
      </c>
      <c r="W124" s="132">
        <v>0</v>
      </c>
      <c r="X124" s="132">
        <v>0</v>
      </c>
      <c r="Y124" s="132">
        <v>0</v>
      </c>
      <c r="Z124" s="132">
        <v>0</v>
      </c>
      <c r="AA124" s="132">
        <v>0</v>
      </c>
      <c r="AB124" s="132">
        <v>100</v>
      </c>
      <c r="AC124" s="132">
        <v>1</v>
      </c>
      <c r="AD124" s="132">
        <v>1</v>
      </c>
      <c r="AE124" s="132">
        <v>1</v>
      </c>
      <c r="AF124" s="132">
        <v>54</v>
      </c>
      <c r="AG124" s="132">
        <v>5</v>
      </c>
      <c r="AH124" s="132">
        <v>1</v>
      </c>
      <c r="AI124" s="132">
        <v>0</v>
      </c>
      <c r="AJ124" s="132">
        <v>0</v>
      </c>
      <c r="AK124" s="132">
        <v>0</v>
      </c>
      <c r="AL124" s="132">
        <v>0</v>
      </c>
      <c r="AM124" s="132">
        <v>0</v>
      </c>
      <c r="AN124" s="182">
        <v>3</v>
      </c>
      <c r="AO124" s="132">
        <v>0</v>
      </c>
      <c r="AP124" s="132">
        <v>0</v>
      </c>
      <c r="AQ124" s="132">
        <v>0</v>
      </c>
      <c r="AR124" s="132">
        <v>0</v>
      </c>
      <c r="AS124" s="132">
        <v>9</v>
      </c>
      <c r="AT124" s="132">
        <v>1</v>
      </c>
      <c r="AU124" s="132">
        <v>0</v>
      </c>
      <c r="AV124" s="132">
        <v>0</v>
      </c>
      <c r="AW124" s="132">
        <v>0</v>
      </c>
      <c r="AX124" s="132">
        <v>3</v>
      </c>
      <c r="AY124" s="132">
        <v>40</v>
      </c>
      <c r="AZ124" s="132">
        <v>0</v>
      </c>
      <c r="BA124" s="132">
        <v>0</v>
      </c>
      <c r="BB124" s="132">
        <v>2</v>
      </c>
      <c r="BC124" s="132">
        <v>0</v>
      </c>
      <c r="BD124" s="132">
        <v>12</v>
      </c>
      <c r="BE124" s="132">
        <v>0</v>
      </c>
      <c r="BF124" s="132">
        <v>14</v>
      </c>
      <c r="BG124" s="132">
        <v>3</v>
      </c>
      <c r="BH124" s="132">
        <v>0</v>
      </c>
      <c r="BI124" s="132">
        <v>1</v>
      </c>
      <c r="BJ124" s="132">
        <v>0</v>
      </c>
      <c r="BK124" s="132">
        <v>0</v>
      </c>
      <c r="BL124" s="132">
        <v>0</v>
      </c>
      <c r="BM124" s="132">
        <v>0</v>
      </c>
      <c r="BN124" s="132">
        <v>0</v>
      </c>
      <c r="BO124" s="132">
        <v>0</v>
      </c>
      <c r="BP124" s="132">
        <v>0</v>
      </c>
      <c r="BQ124" s="132">
        <v>0</v>
      </c>
      <c r="BR124" s="132">
        <v>0</v>
      </c>
      <c r="BS124" s="132">
        <v>0</v>
      </c>
      <c r="BT124" s="132">
        <v>0</v>
      </c>
      <c r="BU124" s="132">
        <v>0</v>
      </c>
      <c r="BV124" s="132">
        <v>0</v>
      </c>
      <c r="BW124" s="182">
        <v>3</v>
      </c>
      <c r="BX124" s="182">
        <v>0</v>
      </c>
      <c r="BY124" s="182">
        <v>2</v>
      </c>
      <c r="BZ124" s="132">
        <v>0</v>
      </c>
      <c r="CA124" s="132">
        <v>0</v>
      </c>
      <c r="CB124" s="132">
        <v>0</v>
      </c>
      <c r="CC124" s="132">
        <v>0</v>
      </c>
      <c r="CD124" s="132">
        <v>0</v>
      </c>
      <c r="CE124" s="132">
        <v>0</v>
      </c>
      <c r="CF124" s="132">
        <v>0</v>
      </c>
      <c r="CG124" s="132">
        <v>0</v>
      </c>
      <c r="CH124" s="132">
        <v>0</v>
      </c>
      <c r="CI124" s="132">
        <v>0</v>
      </c>
      <c r="CJ124" s="132">
        <v>0</v>
      </c>
      <c r="CK124" s="132">
        <v>0</v>
      </c>
      <c r="CL124" s="132">
        <v>0</v>
      </c>
      <c r="CM124" s="132">
        <v>0</v>
      </c>
      <c r="CN124" s="132">
        <v>0</v>
      </c>
      <c r="CO124" s="132">
        <v>0</v>
      </c>
      <c r="CP124" s="132">
        <v>0</v>
      </c>
      <c r="CQ124" s="132">
        <v>0</v>
      </c>
      <c r="CR124" s="132">
        <v>0</v>
      </c>
      <c r="CS124" s="132">
        <v>0</v>
      </c>
      <c r="CT124" s="132">
        <v>0</v>
      </c>
      <c r="CU124" s="132">
        <v>18</v>
      </c>
      <c r="CV124" s="132">
        <v>0</v>
      </c>
      <c r="CW124" s="132">
        <v>318</v>
      </c>
      <c r="CX124" s="132">
        <v>-141</v>
      </c>
      <c r="CY124" s="132">
        <v>42983</v>
      </c>
    </row>
    <row r="125" spans="1:103">
      <c r="A125" s="132" t="s">
        <v>174</v>
      </c>
      <c r="B125" s="132">
        <v>15</v>
      </c>
      <c r="C125" s="132">
        <v>1</v>
      </c>
      <c r="D125" s="132">
        <v>0</v>
      </c>
      <c r="E125" s="132">
        <v>3</v>
      </c>
      <c r="F125" s="132">
        <v>2</v>
      </c>
      <c r="G125" s="132">
        <v>0</v>
      </c>
      <c r="H125" s="132">
        <v>0</v>
      </c>
      <c r="I125" s="132">
        <v>1</v>
      </c>
      <c r="J125" s="132">
        <v>1</v>
      </c>
      <c r="K125" s="132">
        <v>6</v>
      </c>
      <c r="L125" s="132">
        <v>10</v>
      </c>
      <c r="M125" s="132">
        <v>0</v>
      </c>
      <c r="N125" s="132">
        <v>1</v>
      </c>
      <c r="O125" s="132">
        <v>10</v>
      </c>
      <c r="P125" s="132">
        <v>75</v>
      </c>
      <c r="Q125" s="132">
        <v>0</v>
      </c>
      <c r="R125" s="132">
        <v>7</v>
      </c>
      <c r="S125" s="132">
        <v>0</v>
      </c>
      <c r="T125" s="132">
        <v>0</v>
      </c>
      <c r="U125" s="132">
        <v>0</v>
      </c>
      <c r="V125" s="132">
        <v>19</v>
      </c>
      <c r="W125" s="132">
        <v>1</v>
      </c>
      <c r="X125" s="132">
        <v>1</v>
      </c>
      <c r="Y125" s="132">
        <v>0</v>
      </c>
      <c r="Z125" s="132">
        <v>1</v>
      </c>
      <c r="AA125" s="132">
        <v>1</v>
      </c>
      <c r="AB125" s="132">
        <v>0</v>
      </c>
      <c r="AC125" s="132">
        <v>397</v>
      </c>
      <c r="AD125" s="132">
        <v>43</v>
      </c>
      <c r="AE125" s="132">
        <v>0</v>
      </c>
      <c r="AF125" s="132">
        <v>27</v>
      </c>
      <c r="AG125" s="132">
        <v>1</v>
      </c>
      <c r="AH125" s="132">
        <v>17</v>
      </c>
      <c r="AI125" s="132">
        <v>12</v>
      </c>
      <c r="AJ125" s="132">
        <v>1</v>
      </c>
      <c r="AK125" s="132">
        <v>0</v>
      </c>
      <c r="AL125" s="132">
        <v>4</v>
      </c>
      <c r="AM125" s="132">
        <v>0</v>
      </c>
      <c r="AN125" s="182">
        <v>46</v>
      </c>
      <c r="AO125" s="132">
        <v>0</v>
      </c>
      <c r="AP125" s="132">
        <v>2</v>
      </c>
      <c r="AQ125" s="132">
        <v>0</v>
      </c>
      <c r="AR125" s="132">
        <v>0</v>
      </c>
      <c r="AS125" s="132">
        <v>2</v>
      </c>
      <c r="AT125" s="132">
        <v>1</v>
      </c>
      <c r="AU125" s="132">
        <v>4</v>
      </c>
      <c r="AV125" s="132">
        <v>0</v>
      </c>
      <c r="AW125" s="132">
        <v>1</v>
      </c>
      <c r="AX125" s="132">
        <v>11</v>
      </c>
      <c r="AY125" s="132">
        <v>8</v>
      </c>
      <c r="AZ125" s="132">
        <v>1</v>
      </c>
      <c r="BA125" s="132">
        <v>4</v>
      </c>
      <c r="BB125" s="132">
        <v>2</v>
      </c>
      <c r="BC125" s="132">
        <v>15</v>
      </c>
      <c r="BD125" s="132">
        <v>34</v>
      </c>
      <c r="BE125" s="132">
        <v>11</v>
      </c>
      <c r="BF125" s="132">
        <v>0</v>
      </c>
      <c r="BG125" s="132">
        <v>14</v>
      </c>
      <c r="BH125" s="132">
        <v>0</v>
      </c>
      <c r="BI125" s="132">
        <v>4</v>
      </c>
      <c r="BJ125" s="132">
        <v>0</v>
      </c>
      <c r="BK125" s="132">
        <v>0</v>
      </c>
      <c r="BL125" s="132">
        <v>0</v>
      </c>
      <c r="BM125" s="132">
        <v>0</v>
      </c>
      <c r="BN125" s="132">
        <v>0</v>
      </c>
      <c r="BO125" s="132">
        <v>0</v>
      </c>
      <c r="BP125" s="132">
        <v>0</v>
      </c>
      <c r="BQ125" s="132">
        <v>0</v>
      </c>
      <c r="BR125" s="132">
        <v>16</v>
      </c>
      <c r="BS125" s="132">
        <v>0</v>
      </c>
      <c r="BT125" s="132">
        <v>3</v>
      </c>
      <c r="BU125" s="132">
        <v>1</v>
      </c>
      <c r="BV125" s="132">
        <v>2</v>
      </c>
      <c r="BW125" s="182">
        <v>35</v>
      </c>
      <c r="BX125" s="182">
        <v>26</v>
      </c>
      <c r="BY125" s="182">
        <v>19</v>
      </c>
      <c r="BZ125" s="132">
        <v>1</v>
      </c>
      <c r="CA125" s="132">
        <v>0</v>
      </c>
      <c r="CB125" s="132">
        <v>0</v>
      </c>
      <c r="CC125" s="132">
        <v>0</v>
      </c>
      <c r="CD125" s="132">
        <v>8</v>
      </c>
      <c r="CE125" s="132">
        <v>0</v>
      </c>
      <c r="CF125" s="132">
        <v>0</v>
      </c>
      <c r="CG125" s="132">
        <v>0</v>
      </c>
      <c r="CH125" s="132">
        <v>0</v>
      </c>
      <c r="CI125" s="132">
        <v>0</v>
      </c>
      <c r="CJ125" s="132">
        <v>0</v>
      </c>
      <c r="CK125" s="132">
        <v>0</v>
      </c>
      <c r="CL125" s="132">
        <v>0</v>
      </c>
      <c r="CM125" s="132">
        <v>0</v>
      </c>
      <c r="CN125" s="132">
        <v>0</v>
      </c>
      <c r="CO125" s="132">
        <v>0</v>
      </c>
      <c r="CP125" s="132">
        <v>0</v>
      </c>
      <c r="CQ125" s="132">
        <v>0</v>
      </c>
      <c r="CR125" s="132">
        <v>0</v>
      </c>
      <c r="CS125" s="132">
        <v>0</v>
      </c>
      <c r="CT125" s="132">
        <v>0</v>
      </c>
      <c r="CU125" s="132">
        <v>25</v>
      </c>
      <c r="CV125" s="132">
        <v>0</v>
      </c>
      <c r="CW125" s="132">
        <v>953</v>
      </c>
      <c r="CX125" s="132">
        <v>30</v>
      </c>
      <c r="CY125" s="132">
        <v>18620</v>
      </c>
    </row>
    <row r="126" spans="1:103">
      <c r="A126" s="132" t="s">
        <v>175</v>
      </c>
      <c r="B126" s="132">
        <v>55</v>
      </c>
      <c r="C126" s="132">
        <v>1</v>
      </c>
      <c r="D126" s="132">
        <v>0</v>
      </c>
      <c r="E126" s="132">
        <v>8</v>
      </c>
      <c r="F126" s="132">
        <v>7</v>
      </c>
      <c r="G126" s="132">
        <v>4</v>
      </c>
      <c r="H126" s="132">
        <v>0</v>
      </c>
      <c r="I126" s="132">
        <v>1</v>
      </c>
      <c r="J126" s="132">
        <v>0</v>
      </c>
      <c r="K126" s="132">
        <v>9</v>
      </c>
      <c r="L126" s="132">
        <v>86</v>
      </c>
      <c r="M126" s="132">
        <v>6</v>
      </c>
      <c r="N126" s="132">
        <v>0</v>
      </c>
      <c r="O126" s="132">
        <v>22</v>
      </c>
      <c r="P126" s="132">
        <v>31</v>
      </c>
      <c r="Q126" s="132">
        <v>0</v>
      </c>
      <c r="R126" s="132">
        <v>5</v>
      </c>
      <c r="S126" s="132">
        <v>0</v>
      </c>
      <c r="T126" s="132">
        <v>1</v>
      </c>
      <c r="U126" s="132">
        <v>0</v>
      </c>
      <c r="V126" s="132">
        <v>15</v>
      </c>
      <c r="W126" s="132">
        <v>1</v>
      </c>
      <c r="X126" s="132">
        <v>0</v>
      </c>
      <c r="Y126" s="132">
        <v>3</v>
      </c>
      <c r="Z126" s="132">
        <v>0</v>
      </c>
      <c r="AA126" s="132">
        <v>0</v>
      </c>
      <c r="AB126" s="132">
        <v>1</v>
      </c>
      <c r="AC126" s="132">
        <v>19</v>
      </c>
      <c r="AD126" s="132">
        <v>414</v>
      </c>
      <c r="AE126" s="132">
        <v>4</v>
      </c>
      <c r="AF126" s="132">
        <v>28</v>
      </c>
      <c r="AG126" s="132">
        <v>2</v>
      </c>
      <c r="AH126" s="132">
        <v>71</v>
      </c>
      <c r="AI126" s="132">
        <v>12</v>
      </c>
      <c r="AJ126" s="132">
        <v>1</v>
      </c>
      <c r="AK126" s="132">
        <v>0</v>
      </c>
      <c r="AL126" s="132">
        <v>4</v>
      </c>
      <c r="AM126" s="132">
        <v>0</v>
      </c>
      <c r="AN126" s="182">
        <v>43</v>
      </c>
      <c r="AO126" s="132">
        <v>0</v>
      </c>
      <c r="AP126" s="132">
        <v>2</v>
      </c>
      <c r="AQ126" s="132">
        <v>0</v>
      </c>
      <c r="AR126" s="132">
        <v>2</v>
      </c>
      <c r="AS126" s="132">
        <v>3</v>
      </c>
      <c r="AT126" s="132">
        <v>2</v>
      </c>
      <c r="AU126" s="132">
        <v>3</v>
      </c>
      <c r="AV126" s="132">
        <v>2</v>
      </c>
      <c r="AW126" s="132">
        <v>1</v>
      </c>
      <c r="AX126" s="132">
        <v>19</v>
      </c>
      <c r="AY126" s="132">
        <v>5</v>
      </c>
      <c r="AZ126" s="132">
        <v>1</v>
      </c>
      <c r="BA126" s="132">
        <v>5</v>
      </c>
      <c r="BB126" s="132">
        <v>10</v>
      </c>
      <c r="BC126" s="132">
        <v>13</v>
      </c>
      <c r="BD126" s="132">
        <v>56</v>
      </c>
      <c r="BE126" s="132">
        <v>5</v>
      </c>
      <c r="BF126" s="132">
        <v>0</v>
      </c>
      <c r="BG126" s="132">
        <v>23</v>
      </c>
      <c r="BH126" s="132">
        <v>0</v>
      </c>
      <c r="BI126" s="132">
        <v>2</v>
      </c>
      <c r="BJ126" s="132">
        <v>0</v>
      </c>
      <c r="BK126" s="132">
        <v>0</v>
      </c>
      <c r="BL126" s="132">
        <v>1</v>
      </c>
      <c r="BM126" s="132">
        <v>0</v>
      </c>
      <c r="BN126" s="132">
        <v>1</v>
      </c>
      <c r="BO126" s="132">
        <v>0</v>
      </c>
      <c r="BP126" s="132">
        <v>2</v>
      </c>
      <c r="BQ126" s="132">
        <v>1</v>
      </c>
      <c r="BR126" s="132">
        <v>32</v>
      </c>
      <c r="BS126" s="132">
        <v>0</v>
      </c>
      <c r="BT126" s="132">
        <v>1</v>
      </c>
      <c r="BU126" s="132">
        <v>1</v>
      </c>
      <c r="BV126" s="132">
        <v>2</v>
      </c>
      <c r="BW126" s="182">
        <v>75</v>
      </c>
      <c r="BX126" s="182">
        <v>34</v>
      </c>
      <c r="BY126" s="182">
        <v>33</v>
      </c>
      <c r="BZ126" s="132">
        <v>0</v>
      </c>
      <c r="CA126" s="132">
        <v>0</v>
      </c>
      <c r="CB126" s="132">
        <v>0</v>
      </c>
      <c r="CC126" s="132">
        <v>1</v>
      </c>
      <c r="CD126" s="132">
        <v>5</v>
      </c>
      <c r="CE126" s="132">
        <v>0</v>
      </c>
      <c r="CF126" s="132">
        <v>0</v>
      </c>
      <c r="CG126" s="132">
        <v>0</v>
      </c>
      <c r="CH126" s="132">
        <v>0</v>
      </c>
      <c r="CI126" s="132">
        <v>0</v>
      </c>
      <c r="CJ126" s="132">
        <v>0</v>
      </c>
      <c r="CK126" s="132">
        <v>0</v>
      </c>
      <c r="CL126" s="132">
        <v>0</v>
      </c>
      <c r="CM126" s="132">
        <v>0</v>
      </c>
      <c r="CN126" s="132">
        <v>0</v>
      </c>
      <c r="CO126" s="132">
        <v>0</v>
      </c>
      <c r="CP126" s="132">
        <v>0</v>
      </c>
      <c r="CQ126" s="132">
        <v>0</v>
      </c>
      <c r="CR126" s="132">
        <v>0</v>
      </c>
      <c r="CS126" s="132">
        <v>0</v>
      </c>
      <c r="CT126" s="132">
        <v>0</v>
      </c>
      <c r="CU126" s="132">
        <v>24</v>
      </c>
      <c r="CV126" s="132">
        <v>0</v>
      </c>
      <c r="CW126" s="132">
        <v>1221</v>
      </c>
      <c r="CX126" s="132">
        <v>-6</v>
      </c>
      <c r="CY126" s="132">
        <v>58270</v>
      </c>
    </row>
    <row r="127" spans="1:103">
      <c r="A127" s="132" t="s">
        <v>176</v>
      </c>
      <c r="B127" s="132">
        <v>4</v>
      </c>
      <c r="C127" s="132">
        <v>11</v>
      </c>
      <c r="D127" s="132">
        <v>4</v>
      </c>
      <c r="E127" s="132">
        <v>43</v>
      </c>
      <c r="F127" s="132">
        <v>12</v>
      </c>
      <c r="G127" s="132">
        <v>130</v>
      </c>
      <c r="H127" s="132">
        <v>3</v>
      </c>
      <c r="I127" s="132">
        <v>7</v>
      </c>
      <c r="J127" s="132">
        <v>4</v>
      </c>
      <c r="K127" s="132">
        <v>5</v>
      </c>
      <c r="L127" s="132">
        <v>13</v>
      </c>
      <c r="M127" s="132">
        <v>8</v>
      </c>
      <c r="N127" s="132">
        <v>6</v>
      </c>
      <c r="O127" s="132">
        <v>68</v>
      </c>
      <c r="P127" s="132">
        <v>9</v>
      </c>
      <c r="Q127" s="132">
        <v>10</v>
      </c>
      <c r="R127" s="132">
        <v>13</v>
      </c>
      <c r="S127" s="132">
        <v>1</v>
      </c>
      <c r="T127" s="132">
        <v>305</v>
      </c>
      <c r="U127" s="132">
        <v>0</v>
      </c>
      <c r="V127" s="132">
        <v>82</v>
      </c>
      <c r="W127" s="132">
        <v>52</v>
      </c>
      <c r="X127" s="132">
        <v>11</v>
      </c>
      <c r="Y127" s="132">
        <v>34</v>
      </c>
      <c r="Z127" s="132">
        <v>1</v>
      </c>
      <c r="AA127" s="132">
        <v>3</v>
      </c>
      <c r="AB127" s="132">
        <v>0</v>
      </c>
      <c r="AC127" s="132">
        <v>1</v>
      </c>
      <c r="AD127" s="132">
        <v>1</v>
      </c>
      <c r="AE127" s="132">
        <v>2328</v>
      </c>
      <c r="AF127" s="132">
        <v>1</v>
      </c>
      <c r="AG127" s="132">
        <v>0</v>
      </c>
      <c r="AH127" s="132">
        <v>1</v>
      </c>
      <c r="AI127" s="132">
        <v>55</v>
      </c>
      <c r="AJ127" s="132">
        <v>19</v>
      </c>
      <c r="AK127" s="132">
        <v>1</v>
      </c>
      <c r="AL127" s="132">
        <v>23</v>
      </c>
      <c r="AM127" s="132">
        <v>10</v>
      </c>
      <c r="AN127" s="182">
        <v>86</v>
      </c>
      <c r="AO127" s="132">
        <v>1</v>
      </c>
      <c r="AP127" s="132">
        <v>9</v>
      </c>
      <c r="AQ127" s="132">
        <v>2</v>
      </c>
      <c r="AR127" s="132">
        <v>2</v>
      </c>
      <c r="AS127" s="132">
        <v>0</v>
      </c>
      <c r="AT127" s="132">
        <v>380</v>
      </c>
      <c r="AU127" s="132">
        <v>40</v>
      </c>
      <c r="AV127" s="132">
        <v>15</v>
      </c>
      <c r="AW127" s="132">
        <v>4</v>
      </c>
      <c r="AX127" s="132">
        <v>7</v>
      </c>
      <c r="AY127" s="132">
        <v>5</v>
      </c>
      <c r="AZ127" s="132">
        <v>0</v>
      </c>
      <c r="BA127" s="132">
        <v>7</v>
      </c>
      <c r="BB127" s="132">
        <v>30</v>
      </c>
      <c r="BC127" s="132">
        <v>24</v>
      </c>
      <c r="BD127" s="132">
        <v>28</v>
      </c>
      <c r="BE127" s="132">
        <v>41</v>
      </c>
      <c r="BF127" s="132">
        <v>5</v>
      </c>
      <c r="BG127" s="132">
        <v>58</v>
      </c>
      <c r="BH127" s="132">
        <v>11</v>
      </c>
      <c r="BI127" s="132">
        <v>12</v>
      </c>
      <c r="BJ127" s="132">
        <v>1</v>
      </c>
      <c r="BK127" s="132">
        <v>6</v>
      </c>
      <c r="BL127" s="132">
        <v>40</v>
      </c>
      <c r="BM127" s="132">
        <v>0</v>
      </c>
      <c r="BN127" s="132">
        <v>10</v>
      </c>
      <c r="BO127" s="132">
        <v>3</v>
      </c>
      <c r="BP127" s="132">
        <v>1</v>
      </c>
      <c r="BQ127" s="132">
        <v>12</v>
      </c>
      <c r="BR127" s="132">
        <v>4</v>
      </c>
      <c r="BS127" s="132">
        <v>0</v>
      </c>
      <c r="BT127" s="132">
        <v>5</v>
      </c>
      <c r="BU127" s="132">
        <v>13</v>
      </c>
      <c r="BV127" s="132">
        <v>16</v>
      </c>
      <c r="BW127" s="182">
        <v>130</v>
      </c>
      <c r="BX127" s="182">
        <v>106</v>
      </c>
      <c r="BY127" s="182">
        <v>152</v>
      </c>
      <c r="BZ127" s="132">
        <v>0</v>
      </c>
      <c r="CA127" s="132">
        <v>0</v>
      </c>
      <c r="CB127" s="132">
        <v>110</v>
      </c>
      <c r="CC127" s="132">
        <v>0</v>
      </c>
      <c r="CD127" s="132">
        <v>0</v>
      </c>
      <c r="CE127" s="132">
        <v>0</v>
      </c>
      <c r="CF127" s="132">
        <v>0</v>
      </c>
      <c r="CG127" s="132">
        <v>0</v>
      </c>
      <c r="CH127" s="132">
        <v>0</v>
      </c>
      <c r="CI127" s="132">
        <v>0</v>
      </c>
      <c r="CJ127" s="132">
        <v>0</v>
      </c>
      <c r="CK127" s="132">
        <v>0</v>
      </c>
      <c r="CL127" s="132">
        <v>0</v>
      </c>
      <c r="CM127" s="132">
        <v>0</v>
      </c>
      <c r="CN127" s="132">
        <v>0</v>
      </c>
      <c r="CO127" s="132">
        <v>0</v>
      </c>
      <c r="CP127" s="132">
        <v>0</v>
      </c>
      <c r="CQ127" s="132">
        <v>0</v>
      </c>
      <c r="CR127" s="132">
        <v>0</v>
      </c>
      <c r="CS127" s="132">
        <v>0</v>
      </c>
      <c r="CT127" s="132">
        <v>0</v>
      </c>
      <c r="CU127" s="132">
        <v>26</v>
      </c>
      <c r="CV127" s="132">
        <v>0</v>
      </c>
      <c r="CW127" s="132">
        <v>4681</v>
      </c>
      <c r="CX127" s="132">
        <v>-634</v>
      </c>
      <c r="CY127" s="132">
        <v>66638</v>
      </c>
    </row>
    <row r="128" spans="1:103">
      <c r="A128" s="132" t="s">
        <v>177</v>
      </c>
      <c r="B128" s="132">
        <v>10</v>
      </c>
      <c r="C128" s="132">
        <v>2</v>
      </c>
      <c r="D128" s="132">
        <v>3</v>
      </c>
      <c r="E128" s="132">
        <v>3</v>
      </c>
      <c r="F128" s="132">
        <v>6</v>
      </c>
      <c r="G128" s="132">
        <v>3</v>
      </c>
      <c r="H128" s="132">
        <v>2</v>
      </c>
      <c r="I128" s="132">
        <v>11</v>
      </c>
      <c r="J128" s="132">
        <v>0</v>
      </c>
      <c r="K128" s="132">
        <v>10</v>
      </c>
      <c r="L128" s="132">
        <v>24</v>
      </c>
      <c r="M128" s="132">
        <v>1</v>
      </c>
      <c r="N128" s="132">
        <v>1</v>
      </c>
      <c r="O128" s="132">
        <v>34</v>
      </c>
      <c r="P128" s="132">
        <v>70</v>
      </c>
      <c r="Q128" s="132">
        <v>3</v>
      </c>
      <c r="R128" s="132">
        <v>9</v>
      </c>
      <c r="S128" s="132">
        <v>0</v>
      </c>
      <c r="T128" s="132">
        <v>0</v>
      </c>
      <c r="U128" s="132">
        <v>4</v>
      </c>
      <c r="V128" s="132">
        <v>57</v>
      </c>
      <c r="W128" s="132">
        <v>7</v>
      </c>
      <c r="X128" s="132">
        <v>8</v>
      </c>
      <c r="Y128" s="132">
        <v>8</v>
      </c>
      <c r="Z128" s="132">
        <v>0</v>
      </c>
      <c r="AA128" s="132">
        <v>1</v>
      </c>
      <c r="AB128" s="132">
        <v>49</v>
      </c>
      <c r="AC128" s="132">
        <v>15</v>
      </c>
      <c r="AD128" s="132">
        <v>20</v>
      </c>
      <c r="AE128" s="132">
        <v>7</v>
      </c>
      <c r="AF128" s="132">
        <v>976</v>
      </c>
      <c r="AG128" s="132">
        <v>29</v>
      </c>
      <c r="AH128" s="132">
        <v>14</v>
      </c>
      <c r="AI128" s="132">
        <v>25</v>
      </c>
      <c r="AJ128" s="132">
        <v>3</v>
      </c>
      <c r="AK128" s="132">
        <v>0</v>
      </c>
      <c r="AL128" s="132">
        <v>4</v>
      </c>
      <c r="AM128" s="132">
        <v>2</v>
      </c>
      <c r="AN128" s="182">
        <v>38</v>
      </c>
      <c r="AO128" s="132">
        <v>2</v>
      </c>
      <c r="AP128" s="132">
        <v>8</v>
      </c>
      <c r="AQ128" s="132">
        <v>1</v>
      </c>
      <c r="AR128" s="132">
        <v>0</v>
      </c>
      <c r="AS128" s="132">
        <v>6</v>
      </c>
      <c r="AT128" s="132">
        <v>3</v>
      </c>
      <c r="AU128" s="132">
        <v>5</v>
      </c>
      <c r="AV128" s="132">
        <v>3</v>
      </c>
      <c r="AW128" s="132">
        <v>0</v>
      </c>
      <c r="AX128" s="132">
        <v>86</v>
      </c>
      <c r="AY128" s="132">
        <v>57</v>
      </c>
      <c r="AZ128" s="132">
        <v>15</v>
      </c>
      <c r="BA128" s="132">
        <v>3</v>
      </c>
      <c r="BB128" s="132">
        <v>1</v>
      </c>
      <c r="BC128" s="132">
        <v>17</v>
      </c>
      <c r="BD128" s="132">
        <v>95</v>
      </c>
      <c r="BE128" s="132">
        <v>15</v>
      </c>
      <c r="BF128" s="132">
        <v>102</v>
      </c>
      <c r="BG128" s="132">
        <v>9</v>
      </c>
      <c r="BH128" s="132">
        <v>1</v>
      </c>
      <c r="BI128" s="132">
        <v>1</v>
      </c>
      <c r="BJ128" s="132">
        <v>0</v>
      </c>
      <c r="BK128" s="132">
        <v>2</v>
      </c>
      <c r="BL128" s="132">
        <v>1</v>
      </c>
      <c r="BM128" s="132">
        <v>0</v>
      </c>
      <c r="BN128" s="132">
        <v>0</v>
      </c>
      <c r="BO128" s="132">
        <v>0</v>
      </c>
      <c r="BP128" s="132">
        <v>0</v>
      </c>
      <c r="BQ128" s="132">
        <v>0</v>
      </c>
      <c r="BR128" s="132">
        <v>22</v>
      </c>
      <c r="BS128" s="132">
        <v>0</v>
      </c>
      <c r="BT128" s="132">
        <v>3</v>
      </c>
      <c r="BU128" s="132">
        <v>1</v>
      </c>
      <c r="BV128" s="132">
        <v>5</v>
      </c>
      <c r="BW128" s="182">
        <v>74</v>
      </c>
      <c r="BX128" s="182">
        <v>35</v>
      </c>
      <c r="BY128" s="182">
        <v>67</v>
      </c>
      <c r="BZ128" s="132">
        <v>13</v>
      </c>
      <c r="CA128" s="132">
        <v>0</v>
      </c>
      <c r="CB128" s="132">
        <v>0</v>
      </c>
      <c r="CC128" s="132">
        <v>0</v>
      </c>
      <c r="CD128" s="132">
        <v>9</v>
      </c>
      <c r="CE128" s="132">
        <v>0</v>
      </c>
      <c r="CF128" s="132">
        <v>0</v>
      </c>
      <c r="CG128" s="132">
        <v>0</v>
      </c>
      <c r="CH128" s="132">
        <v>0</v>
      </c>
      <c r="CI128" s="132">
        <v>0</v>
      </c>
      <c r="CJ128" s="132">
        <v>0</v>
      </c>
      <c r="CK128" s="132">
        <v>0</v>
      </c>
      <c r="CL128" s="132">
        <v>0</v>
      </c>
      <c r="CM128" s="132">
        <v>0</v>
      </c>
      <c r="CN128" s="132">
        <v>0</v>
      </c>
      <c r="CO128" s="132">
        <v>0</v>
      </c>
      <c r="CP128" s="132">
        <v>0</v>
      </c>
      <c r="CQ128" s="132">
        <v>0</v>
      </c>
      <c r="CR128" s="132">
        <v>0</v>
      </c>
      <c r="CS128" s="132">
        <v>0</v>
      </c>
      <c r="CT128" s="132">
        <v>0</v>
      </c>
      <c r="CU128" s="132">
        <v>59</v>
      </c>
      <c r="CV128" s="132">
        <v>0</v>
      </c>
      <c r="CW128" s="132">
        <v>2180</v>
      </c>
      <c r="CX128" s="132">
        <v>-704</v>
      </c>
      <c r="CY128" s="132">
        <v>230621</v>
      </c>
    </row>
    <row r="129" spans="1:103">
      <c r="A129" s="132" t="s">
        <v>178</v>
      </c>
      <c r="B129" s="132">
        <v>2</v>
      </c>
      <c r="C129" s="132">
        <v>0</v>
      </c>
      <c r="D129" s="132">
        <v>0</v>
      </c>
      <c r="E129" s="132">
        <v>0</v>
      </c>
      <c r="F129" s="132">
        <v>0</v>
      </c>
      <c r="G129" s="132">
        <v>2</v>
      </c>
      <c r="H129" s="132">
        <v>0</v>
      </c>
      <c r="I129" s="132">
        <v>0</v>
      </c>
      <c r="J129" s="132">
        <v>0</v>
      </c>
      <c r="K129" s="132">
        <v>0</v>
      </c>
      <c r="L129" s="132">
        <v>23</v>
      </c>
      <c r="M129" s="132">
        <v>1</v>
      </c>
      <c r="N129" s="132">
        <v>1</v>
      </c>
      <c r="O129" s="132">
        <v>1</v>
      </c>
      <c r="P129" s="132">
        <v>19</v>
      </c>
      <c r="Q129" s="132">
        <v>0</v>
      </c>
      <c r="R129" s="132">
        <v>5</v>
      </c>
      <c r="S129" s="132">
        <v>0</v>
      </c>
      <c r="T129" s="132">
        <v>0</v>
      </c>
      <c r="U129" s="132">
        <v>0</v>
      </c>
      <c r="V129" s="132">
        <v>7</v>
      </c>
      <c r="W129" s="132">
        <v>0</v>
      </c>
      <c r="X129" s="132">
        <v>0</v>
      </c>
      <c r="Y129" s="132">
        <v>0</v>
      </c>
      <c r="Z129" s="132">
        <v>0</v>
      </c>
      <c r="AA129" s="132">
        <v>0</v>
      </c>
      <c r="AB129" s="132">
        <v>3</v>
      </c>
      <c r="AC129" s="132">
        <v>0</v>
      </c>
      <c r="AD129" s="132">
        <v>1</v>
      </c>
      <c r="AE129" s="132">
        <v>5</v>
      </c>
      <c r="AF129" s="132">
        <v>35</v>
      </c>
      <c r="AG129" s="132">
        <v>91</v>
      </c>
      <c r="AH129" s="132">
        <v>0</v>
      </c>
      <c r="AI129" s="132">
        <v>2</v>
      </c>
      <c r="AJ129" s="132">
        <v>0</v>
      </c>
      <c r="AK129" s="132">
        <v>0</v>
      </c>
      <c r="AL129" s="132">
        <v>0</v>
      </c>
      <c r="AM129" s="132">
        <v>1</v>
      </c>
      <c r="AN129" s="182">
        <v>4</v>
      </c>
      <c r="AO129" s="132">
        <v>0</v>
      </c>
      <c r="AP129" s="132">
        <v>0</v>
      </c>
      <c r="AQ129" s="132">
        <v>0</v>
      </c>
      <c r="AR129" s="132">
        <v>0</v>
      </c>
      <c r="AS129" s="132">
        <v>8</v>
      </c>
      <c r="AT129" s="132">
        <v>0</v>
      </c>
      <c r="AU129" s="132">
        <v>0</v>
      </c>
      <c r="AV129" s="132">
        <v>0</v>
      </c>
      <c r="AW129" s="132">
        <v>0</v>
      </c>
      <c r="AX129" s="132">
        <v>2</v>
      </c>
      <c r="AY129" s="132">
        <v>3</v>
      </c>
      <c r="AZ129" s="132">
        <v>1</v>
      </c>
      <c r="BA129" s="132">
        <v>3</v>
      </c>
      <c r="BB129" s="132">
        <v>1</v>
      </c>
      <c r="BC129" s="132">
        <v>0</v>
      </c>
      <c r="BD129" s="132">
        <v>5</v>
      </c>
      <c r="BE129" s="132">
        <v>8</v>
      </c>
      <c r="BF129" s="132">
        <v>0</v>
      </c>
      <c r="BG129" s="132">
        <v>0</v>
      </c>
      <c r="BH129" s="132">
        <v>0</v>
      </c>
      <c r="BI129" s="132">
        <v>0</v>
      </c>
      <c r="BJ129" s="132">
        <v>0</v>
      </c>
      <c r="BK129" s="132">
        <v>1</v>
      </c>
      <c r="BL129" s="132">
        <v>0</v>
      </c>
      <c r="BM129" s="132">
        <v>0</v>
      </c>
      <c r="BN129" s="132">
        <v>0</v>
      </c>
      <c r="BO129" s="132">
        <v>0</v>
      </c>
      <c r="BP129" s="132">
        <v>0</v>
      </c>
      <c r="BQ129" s="132">
        <v>0</v>
      </c>
      <c r="BR129" s="132">
        <v>0</v>
      </c>
      <c r="BS129" s="132">
        <v>0</v>
      </c>
      <c r="BT129" s="132">
        <v>0</v>
      </c>
      <c r="BU129" s="132">
        <v>0</v>
      </c>
      <c r="BV129" s="132">
        <v>0</v>
      </c>
      <c r="BW129" s="182">
        <v>6</v>
      </c>
      <c r="BX129" s="182">
        <v>0</v>
      </c>
      <c r="BY129" s="182">
        <v>3</v>
      </c>
      <c r="BZ129" s="132">
        <v>0</v>
      </c>
      <c r="CA129" s="132">
        <v>0</v>
      </c>
      <c r="CB129" s="132">
        <v>0</v>
      </c>
      <c r="CC129" s="132">
        <v>0</v>
      </c>
      <c r="CD129" s="132">
        <v>5</v>
      </c>
      <c r="CE129" s="132">
        <v>0</v>
      </c>
      <c r="CF129" s="132">
        <v>0</v>
      </c>
      <c r="CG129" s="132">
        <v>0</v>
      </c>
      <c r="CH129" s="132">
        <v>0</v>
      </c>
      <c r="CI129" s="132">
        <v>0</v>
      </c>
      <c r="CJ129" s="132">
        <v>0</v>
      </c>
      <c r="CK129" s="132">
        <v>0</v>
      </c>
      <c r="CL129" s="132">
        <v>0</v>
      </c>
      <c r="CM129" s="132">
        <v>0</v>
      </c>
      <c r="CN129" s="132">
        <v>0</v>
      </c>
      <c r="CO129" s="132">
        <v>0</v>
      </c>
      <c r="CP129" s="132">
        <v>0</v>
      </c>
      <c r="CQ129" s="132">
        <v>0</v>
      </c>
      <c r="CR129" s="132">
        <v>0</v>
      </c>
      <c r="CS129" s="132">
        <v>0</v>
      </c>
      <c r="CT129" s="132">
        <v>0</v>
      </c>
      <c r="CU129" s="132">
        <v>11</v>
      </c>
      <c r="CV129" s="132">
        <v>0</v>
      </c>
      <c r="CW129" s="132">
        <v>260</v>
      </c>
      <c r="CX129" s="132">
        <v>-198</v>
      </c>
      <c r="CY129" s="132">
        <v>148579</v>
      </c>
    </row>
    <row r="130" spans="1:103">
      <c r="A130" s="132" t="s">
        <v>179</v>
      </c>
      <c r="B130" s="132">
        <v>21</v>
      </c>
      <c r="C130" s="132">
        <v>0</v>
      </c>
      <c r="D130" s="132">
        <v>1</v>
      </c>
      <c r="E130" s="132">
        <v>1</v>
      </c>
      <c r="F130" s="132">
        <v>20</v>
      </c>
      <c r="G130" s="132">
        <v>1</v>
      </c>
      <c r="H130" s="132">
        <v>4</v>
      </c>
      <c r="I130" s="132">
        <v>4</v>
      </c>
      <c r="J130" s="132">
        <v>0</v>
      </c>
      <c r="K130" s="132">
        <v>7</v>
      </c>
      <c r="L130" s="132">
        <v>190</v>
      </c>
      <c r="M130" s="132">
        <v>3</v>
      </c>
      <c r="N130" s="132">
        <v>3</v>
      </c>
      <c r="O130" s="132">
        <v>38</v>
      </c>
      <c r="P130" s="132">
        <v>17</v>
      </c>
      <c r="Q130" s="132">
        <v>0</v>
      </c>
      <c r="R130" s="132">
        <v>2</v>
      </c>
      <c r="S130" s="132">
        <v>0</v>
      </c>
      <c r="T130" s="132">
        <v>0</v>
      </c>
      <c r="U130" s="132">
        <v>0</v>
      </c>
      <c r="V130" s="132">
        <v>38</v>
      </c>
      <c r="W130" s="132">
        <v>5</v>
      </c>
      <c r="X130" s="132">
        <v>4</v>
      </c>
      <c r="Y130" s="132">
        <v>0</v>
      </c>
      <c r="Z130" s="132">
        <v>0</v>
      </c>
      <c r="AA130" s="132">
        <v>1</v>
      </c>
      <c r="AB130" s="132">
        <v>2</v>
      </c>
      <c r="AC130" s="132">
        <v>12</v>
      </c>
      <c r="AD130" s="132">
        <v>64</v>
      </c>
      <c r="AE130" s="132">
        <v>7</v>
      </c>
      <c r="AF130" s="132">
        <v>27</v>
      </c>
      <c r="AG130" s="132">
        <v>8</v>
      </c>
      <c r="AH130" s="132">
        <v>520</v>
      </c>
      <c r="AI130" s="132">
        <v>23</v>
      </c>
      <c r="AJ130" s="132">
        <v>2</v>
      </c>
      <c r="AK130" s="132">
        <v>0</v>
      </c>
      <c r="AL130" s="132">
        <v>9</v>
      </c>
      <c r="AM130" s="132">
        <v>0</v>
      </c>
      <c r="AN130" s="182">
        <v>40</v>
      </c>
      <c r="AO130" s="132">
        <v>1</v>
      </c>
      <c r="AP130" s="132">
        <v>11</v>
      </c>
      <c r="AQ130" s="132">
        <v>1</v>
      </c>
      <c r="AR130" s="132">
        <v>2</v>
      </c>
      <c r="AS130" s="132">
        <v>6</v>
      </c>
      <c r="AT130" s="132">
        <v>11</v>
      </c>
      <c r="AU130" s="132">
        <v>2</v>
      </c>
      <c r="AV130" s="132">
        <v>3</v>
      </c>
      <c r="AW130" s="132">
        <v>2</v>
      </c>
      <c r="AX130" s="132">
        <v>31</v>
      </c>
      <c r="AY130" s="132">
        <v>6</v>
      </c>
      <c r="AZ130" s="132">
        <v>0</v>
      </c>
      <c r="BA130" s="132">
        <v>2</v>
      </c>
      <c r="BB130" s="132">
        <v>2</v>
      </c>
      <c r="BC130" s="132">
        <v>26</v>
      </c>
      <c r="BD130" s="132">
        <v>191</v>
      </c>
      <c r="BE130" s="132">
        <v>9</v>
      </c>
      <c r="BF130" s="132">
        <v>3</v>
      </c>
      <c r="BG130" s="132">
        <v>25</v>
      </c>
      <c r="BH130" s="132">
        <v>0</v>
      </c>
      <c r="BI130" s="132">
        <v>3</v>
      </c>
      <c r="BJ130" s="132">
        <v>0</v>
      </c>
      <c r="BK130" s="132">
        <v>2</v>
      </c>
      <c r="BL130" s="132">
        <v>1</v>
      </c>
      <c r="BM130" s="132">
        <v>0</v>
      </c>
      <c r="BN130" s="132">
        <v>1</v>
      </c>
      <c r="BO130" s="132">
        <v>0</v>
      </c>
      <c r="BP130" s="132">
        <v>1</v>
      </c>
      <c r="BQ130" s="132">
        <v>2</v>
      </c>
      <c r="BR130" s="132">
        <v>13</v>
      </c>
      <c r="BS130" s="132">
        <v>0</v>
      </c>
      <c r="BT130" s="132">
        <v>4</v>
      </c>
      <c r="BU130" s="132">
        <v>2</v>
      </c>
      <c r="BV130" s="132">
        <v>2</v>
      </c>
      <c r="BW130" s="182">
        <v>66</v>
      </c>
      <c r="BX130" s="182">
        <v>31</v>
      </c>
      <c r="BY130" s="182">
        <v>55</v>
      </c>
      <c r="BZ130" s="132">
        <v>6</v>
      </c>
      <c r="CA130" s="132">
        <v>0</v>
      </c>
      <c r="CB130" s="132">
        <v>1</v>
      </c>
      <c r="CC130" s="132">
        <v>0</v>
      </c>
      <c r="CD130" s="132">
        <v>1</v>
      </c>
      <c r="CE130" s="132">
        <v>0</v>
      </c>
      <c r="CF130" s="132">
        <v>0</v>
      </c>
      <c r="CG130" s="132">
        <v>0</v>
      </c>
      <c r="CH130" s="132">
        <v>0</v>
      </c>
      <c r="CI130" s="132">
        <v>0</v>
      </c>
      <c r="CJ130" s="132">
        <v>0</v>
      </c>
      <c r="CK130" s="132">
        <v>0</v>
      </c>
      <c r="CL130" s="132">
        <v>0</v>
      </c>
      <c r="CM130" s="132">
        <v>0</v>
      </c>
      <c r="CN130" s="132">
        <v>0</v>
      </c>
      <c r="CO130" s="132">
        <v>0</v>
      </c>
      <c r="CP130" s="132">
        <v>0</v>
      </c>
      <c r="CQ130" s="132">
        <v>0</v>
      </c>
      <c r="CR130" s="132">
        <v>0</v>
      </c>
      <c r="CS130" s="132">
        <v>0</v>
      </c>
      <c r="CT130" s="132">
        <v>0</v>
      </c>
      <c r="CU130" s="132">
        <v>58</v>
      </c>
      <c r="CV130" s="132">
        <v>0</v>
      </c>
      <c r="CW130" s="132">
        <v>1657</v>
      </c>
      <c r="CX130" s="132">
        <v>139</v>
      </c>
      <c r="CY130" s="132">
        <v>19879</v>
      </c>
    </row>
    <row r="131" spans="1:103">
      <c r="A131" s="132" t="s">
        <v>180</v>
      </c>
      <c r="B131" s="132">
        <v>12</v>
      </c>
      <c r="C131" s="132">
        <v>40</v>
      </c>
      <c r="D131" s="132">
        <v>12</v>
      </c>
      <c r="E131" s="132">
        <v>22</v>
      </c>
      <c r="F131" s="132">
        <v>265</v>
      </c>
      <c r="G131" s="132">
        <v>11</v>
      </c>
      <c r="H131" s="132">
        <v>3</v>
      </c>
      <c r="I131" s="132">
        <v>34</v>
      </c>
      <c r="J131" s="132">
        <v>0</v>
      </c>
      <c r="K131" s="132">
        <v>576</v>
      </c>
      <c r="L131" s="132">
        <v>35</v>
      </c>
      <c r="M131" s="132">
        <v>33</v>
      </c>
      <c r="N131" s="132">
        <v>13</v>
      </c>
      <c r="O131" s="132">
        <v>208</v>
      </c>
      <c r="P131" s="132">
        <v>42</v>
      </c>
      <c r="Q131" s="132">
        <v>84</v>
      </c>
      <c r="R131" s="132">
        <v>358</v>
      </c>
      <c r="S131" s="132">
        <v>0</v>
      </c>
      <c r="T131" s="132">
        <v>31</v>
      </c>
      <c r="U131" s="132">
        <v>12</v>
      </c>
      <c r="V131" s="132">
        <v>467</v>
      </c>
      <c r="W131" s="132">
        <v>53</v>
      </c>
      <c r="X131" s="132">
        <v>26</v>
      </c>
      <c r="Y131" s="132">
        <v>34</v>
      </c>
      <c r="Z131" s="132">
        <v>1</v>
      </c>
      <c r="AA131" s="132">
        <v>0</v>
      </c>
      <c r="AB131" s="132">
        <v>2</v>
      </c>
      <c r="AC131" s="132">
        <v>8</v>
      </c>
      <c r="AD131" s="132">
        <v>12</v>
      </c>
      <c r="AE131" s="132">
        <v>101</v>
      </c>
      <c r="AF131" s="132">
        <v>46</v>
      </c>
      <c r="AG131" s="132">
        <v>5</v>
      </c>
      <c r="AH131" s="132">
        <v>44</v>
      </c>
      <c r="AI131" s="132">
        <v>3125</v>
      </c>
      <c r="AJ131" s="132">
        <v>34</v>
      </c>
      <c r="AK131" s="132">
        <v>20</v>
      </c>
      <c r="AL131" s="132">
        <v>134</v>
      </c>
      <c r="AM131" s="132">
        <v>12</v>
      </c>
      <c r="AN131" s="182">
        <v>1770</v>
      </c>
      <c r="AO131" s="132">
        <v>35</v>
      </c>
      <c r="AP131" s="132">
        <v>71</v>
      </c>
      <c r="AQ131" s="132">
        <v>12</v>
      </c>
      <c r="AR131" s="132">
        <v>10</v>
      </c>
      <c r="AS131" s="132">
        <v>3</v>
      </c>
      <c r="AT131" s="132">
        <v>165</v>
      </c>
      <c r="AU131" s="132">
        <v>44</v>
      </c>
      <c r="AV131" s="132">
        <v>23</v>
      </c>
      <c r="AW131" s="132">
        <v>21</v>
      </c>
      <c r="AX131" s="132">
        <v>106</v>
      </c>
      <c r="AY131" s="132">
        <v>13</v>
      </c>
      <c r="AZ131" s="132">
        <v>46</v>
      </c>
      <c r="BA131" s="132">
        <v>103</v>
      </c>
      <c r="BB131" s="132">
        <v>19</v>
      </c>
      <c r="BC131" s="132">
        <v>76</v>
      </c>
      <c r="BD131" s="132">
        <v>144</v>
      </c>
      <c r="BE131" s="132">
        <v>792</v>
      </c>
      <c r="BF131" s="132">
        <v>1</v>
      </c>
      <c r="BG131" s="132">
        <v>217</v>
      </c>
      <c r="BH131" s="132">
        <v>23</v>
      </c>
      <c r="BI131" s="132">
        <v>28</v>
      </c>
      <c r="BJ131" s="132">
        <v>2</v>
      </c>
      <c r="BK131" s="132">
        <v>124</v>
      </c>
      <c r="BL131" s="132">
        <v>11</v>
      </c>
      <c r="BM131" s="132">
        <v>6</v>
      </c>
      <c r="BN131" s="132">
        <v>6</v>
      </c>
      <c r="BO131" s="132">
        <v>1</v>
      </c>
      <c r="BP131" s="132">
        <v>16</v>
      </c>
      <c r="BQ131" s="132">
        <v>30</v>
      </c>
      <c r="BR131" s="132">
        <v>56</v>
      </c>
      <c r="BS131" s="132">
        <v>0</v>
      </c>
      <c r="BT131" s="132">
        <v>53</v>
      </c>
      <c r="BU131" s="132">
        <v>40</v>
      </c>
      <c r="BV131" s="132">
        <v>65</v>
      </c>
      <c r="BW131" s="182">
        <v>1807</v>
      </c>
      <c r="BX131" s="182">
        <v>263</v>
      </c>
      <c r="BY131" s="182">
        <v>3190</v>
      </c>
      <c r="BZ131" s="132">
        <v>7</v>
      </c>
      <c r="CA131" s="132">
        <v>0</v>
      </c>
      <c r="CB131" s="132">
        <v>1</v>
      </c>
      <c r="CC131" s="132">
        <v>3</v>
      </c>
      <c r="CD131" s="132">
        <v>2</v>
      </c>
      <c r="CE131" s="132">
        <v>3</v>
      </c>
      <c r="CF131" s="132">
        <v>0</v>
      </c>
      <c r="CG131" s="132">
        <v>0</v>
      </c>
      <c r="CH131" s="132">
        <v>0</v>
      </c>
      <c r="CI131" s="132">
        <v>0</v>
      </c>
      <c r="CJ131" s="132">
        <v>0</v>
      </c>
      <c r="CK131" s="132">
        <v>0</v>
      </c>
      <c r="CL131" s="132">
        <v>0</v>
      </c>
      <c r="CM131" s="132">
        <v>0</v>
      </c>
      <c r="CN131" s="132">
        <v>0</v>
      </c>
      <c r="CO131" s="132">
        <v>0</v>
      </c>
      <c r="CP131" s="132">
        <v>0</v>
      </c>
      <c r="CQ131" s="132">
        <v>0</v>
      </c>
      <c r="CR131" s="132">
        <v>0</v>
      </c>
      <c r="CS131" s="132">
        <v>0</v>
      </c>
      <c r="CT131" s="132">
        <v>0</v>
      </c>
      <c r="CU131" s="132">
        <v>454</v>
      </c>
      <c r="CV131" s="132">
        <v>0</v>
      </c>
      <c r="CW131" s="132">
        <v>15777</v>
      </c>
      <c r="CX131" s="132">
        <v>7553</v>
      </c>
      <c r="CY131" s="132">
        <v>74198</v>
      </c>
    </row>
    <row r="132" spans="1:103">
      <c r="A132" s="132" t="s">
        <v>181</v>
      </c>
      <c r="B132" s="132">
        <v>2</v>
      </c>
      <c r="C132" s="132">
        <v>12</v>
      </c>
      <c r="D132" s="132">
        <v>15</v>
      </c>
      <c r="E132" s="132">
        <v>0</v>
      </c>
      <c r="F132" s="132">
        <v>2</v>
      </c>
      <c r="G132" s="132">
        <v>0</v>
      </c>
      <c r="H132" s="132">
        <v>0</v>
      </c>
      <c r="I132" s="132">
        <v>0</v>
      </c>
      <c r="J132" s="132">
        <v>0</v>
      </c>
      <c r="K132" s="132">
        <v>0</v>
      </c>
      <c r="L132" s="132">
        <v>0</v>
      </c>
      <c r="M132" s="132">
        <v>6</v>
      </c>
      <c r="N132" s="132">
        <v>64</v>
      </c>
      <c r="O132" s="132">
        <v>19</v>
      </c>
      <c r="P132" s="132">
        <v>2</v>
      </c>
      <c r="Q132" s="132">
        <v>0</v>
      </c>
      <c r="R132" s="132">
        <v>0</v>
      </c>
      <c r="S132" s="132">
        <v>0</v>
      </c>
      <c r="T132" s="132">
        <v>0</v>
      </c>
      <c r="U132" s="132">
        <v>0</v>
      </c>
      <c r="V132" s="132">
        <v>19</v>
      </c>
      <c r="W132" s="132">
        <v>88</v>
      </c>
      <c r="X132" s="132">
        <v>1</v>
      </c>
      <c r="Y132" s="132">
        <v>12</v>
      </c>
      <c r="Z132" s="132">
        <v>9</v>
      </c>
      <c r="AA132" s="132">
        <v>0</v>
      </c>
      <c r="AB132" s="132">
        <v>0</v>
      </c>
      <c r="AC132" s="132">
        <v>0</v>
      </c>
      <c r="AD132" s="132">
        <v>0</v>
      </c>
      <c r="AE132" s="132">
        <v>7</v>
      </c>
      <c r="AF132" s="132">
        <v>0</v>
      </c>
      <c r="AG132" s="132">
        <v>0</v>
      </c>
      <c r="AH132" s="132">
        <v>0</v>
      </c>
      <c r="AI132" s="132">
        <v>6</v>
      </c>
      <c r="AJ132" s="132">
        <v>492</v>
      </c>
      <c r="AK132" s="132">
        <v>216</v>
      </c>
      <c r="AL132" s="132">
        <v>4</v>
      </c>
      <c r="AM132" s="132">
        <v>5</v>
      </c>
      <c r="AN132" s="182">
        <v>40</v>
      </c>
      <c r="AO132" s="132">
        <v>1</v>
      </c>
      <c r="AP132" s="132">
        <v>4</v>
      </c>
      <c r="AQ132" s="132">
        <v>88</v>
      </c>
      <c r="AR132" s="132">
        <v>141</v>
      </c>
      <c r="AS132" s="132">
        <v>0</v>
      </c>
      <c r="AT132" s="132">
        <v>8</v>
      </c>
      <c r="AU132" s="132">
        <v>24</v>
      </c>
      <c r="AV132" s="132">
        <v>22</v>
      </c>
      <c r="AW132" s="132">
        <v>0</v>
      </c>
      <c r="AX132" s="132">
        <v>3</v>
      </c>
      <c r="AY132" s="132">
        <v>0</v>
      </c>
      <c r="AZ132" s="132">
        <v>0</v>
      </c>
      <c r="BA132" s="132">
        <v>0</v>
      </c>
      <c r="BB132" s="132">
        <v>2</v>
      </c>
      <c r="BC132" s="132">
        <v>3</v>
      </c>
      <c r="BD132" s="132">
        <v>1</v>
      </c>
      <c r="BE132" s="132">
        <v>6</v>
      </c>
      <c r="BF132" s="132">
        <v>0</v>
      </c>
      <c r="BG132" s="132">
        <v>2</v>
      </c>
      <c r="BH132" s="132">
        <v>0</v>
      </c>
      <c r="BI132" s="132">
        <v>0</v>
      </c>
      <c r="BJ132" s="132">
        <v>20</v>
      </c>
      <c r="BK132" s="132">
        <v>0</v>
      </c>
      <c r="BL132" s="132">
        <v>5</v>
      </c>
      <c r="BM132" s="132">
        <v>1</v>
      </c>
      <c r="BN132" s="132">
        <v>2</v>
      </c>
      <c r="BO132" s="132">
        <v>1</v>
      </c>
      <c r="BP132" s="132">
        <v>18</v>
      </c>
      <c r="BQ132" s="132">
        <v>3</v>
      </c>
      <c r="BR132" s="132">
        <v>0</v>
      </c>
      <c r="BS132" s="132">
        <v>1</v>
      </c>
      <c r="BT132" s="132">
        <v>2</v>
      </c>
      <c r="BU132" s="132">
        <v>39</v>
      </c>
      <c r="BV132" s="132">
        <v>155</v>
      </c>
      <c r="BW132" s="182">
        <v>8</v>
      </c>
      <c r="BX132" s="182">
        <v>9</v>
      </c>
      <c r="BY132" s="182">
        <v>31</v>
      </c>
      <c r="BZ132" s="132">
        <v>0</v>
      </c>
      <c r="CA132" s="132">
        <v>0</v>
      </c>
      <c r="CB132" s="132">
        <v>0</v>
      </c>
      <c r="CC132" s="132">
        <v>1</v>
      </c>
      <c r="CD132" s="132">
        <v>0</v>
      </c>
      <c r="CE132" s="132">
        <v>0</v>
      </c>
      <c r="CF132" s="132">
        <v>0</v>
      </c>
      <c r="CG132" s="132">
        <v>0</v>
      </c>
      <c r="CH132" s="132">
        <v>0</v>
      </c>
      <c r="CI132" s="132">
        <v>0</v>
      </c>
      <c r="CJ132" s="132">
        <v>0</v>
      </c>
      <c r="CK132" s="132">
        <v>0</v>
      </c>
      <c r="CL132" s="132">
        <v>0</v>
      </c>
      <c r="CM132" s="132">
        <v>0</v>
      </c>
      <c r="CN132" s="132">
        <v>0</v>
      </c>
      <c r="CO132" s="132">
        <v>0</v>
      </c>
      <c r="CP132" s="132">
        <v>0</v>
      </c>
      <c r="CQ132" s="132">
        <v>0</v>
      </c>
      <c r="CR132" s="132">
        <v>0</v>
      </c>
      <c r="CS132" s="132">
        <v>0</v>
      </c>
      <c r="CT132" s="132">
        <v>0</v>
      </c>
      <c r="CU132" s="132">
        <v>43</v>
      </c>
      <c r="CV132" s="132">
        <v>0</v>
      </c>
      <c r="CW132" s="132">
        <v>1665</v>
      </c>
      <c r="CX132" s="132">
        <v>-579</v>
      </c>
      <c r="CY132" s="132">
        <v>265045</v>
      </c>
    </row>
    <row r="133" spans="1:103">
      <c r="A133" s="132" t="s">
        <v>182</v>
      </c>
      <c r="B133" s="132">
        <v>1</v>
      </c>
      <c r="C133" s="132">
        <v>1</v>
      </c>
      <c r="D133" s="132">
        <v>1</v>
      </c>
      <c r="E133" s="132">
        <v>0</v>
      </c>
      <c r="F133" s="132">
        <v>0</v>
      </c>
      <c r="G133" s="132">
        <v>0</v>
      </c>
      <c r="H133" s="132">
        <v>0</v>
      </c>
      <c r="I133" s="132">
        <v>0</v>
      </c>
      <c r="J133" s="132">
        <v>0</v>
      </c>
      <c r="K133" s="132">
        <v>1</v>
      </c>
      <c r="L133" s="132">
        <v>0</v>
      </c>
      <c r="M133" s="132">
        <v>1</v>
      </c>
      <c r="N133" s="132">
        <v>15</v>
      </c>
      <c r="O133" s="132">
        <v>0</v>
      </c>
      <c r="P133" s="132">
        <v>0</v>
      </c>
      <c r="Q133" s="132">
        <v>0</v>
      </c>
      <c r="R133" s="132">
        <v>2</v>
      </c>
      <c r="S133" s="132">
        <v>0</v>
      </c>
      <c r="T133" s="132">
        <v>0</v>
      </c>
      <c r="U133" s="132">
        <v>0</v>
      </c>
      <c r="V133" s="132">
        <v>0</v>
      </c>
      <c r="W133" s="132">
        <v>2</v>
      </c>
      <c r="X133" s="132">
        <v>0</v>
      </c>
      <c r="Y133" s="132">
        <v>8</v>
      </c>
      <c r="Z133" s="132">
        <v>0</v>
      </c>
      <c r="AA133" s="132">
        <v>0</v>
      </c>
      <c r="AB133" s="132">
        <v>0</v>
      </c>
      <c r="AC133" s="132">
        <v>0</v>
      </c>
      <c r="AD133" s="132">
        <v>0</v>
      </c>
      <c r="AE133" s="132">
        <v>2</v>
      </c>
      <c r="AF133" s="132">
        <v>0</v>
      </c>
      <c r="AG133" s="132">
        <v>0</v>
      </c>
      <c r="AH133" s="132">
        <v>1</v>
      </c>
      <c r="AI133" s="132">
        <v>0</v>
      </c>
      <c r="AJ133" s="132">
        <v>57</v>
      </c>
      <c r="AK133" s="132">
        <v>202</v>
      </c>
      <c r="AL133" s="132">
        <v>4</v>
      </c>
      <c r="AM133" s="132">
        <v>17</v>
      </c>
      <c r="AN133" s="182">
        <v>2</v>
      </c>
      <c r="AO133" s="132">
        <v>0</v>
      </c>
      <c r="AP133" s="132">
        <v>0</v>
      </c>
      <c r="AQ133" s="132">
        <v>3</v>
      </c>
      <c r="AR133" s="132">
        <v>15</v>
      </c>
      <c r="AS133" s="132">
        <v>0</v>
      </c>
      <c r="AT133" s="132">
        <v>0</v>
      </c>
      <c r="AU133" s="132">
        <v>1</v>
      </c>
      <c r="AV133" s="132">
        <v>11</v>
      </c>
      <c r="AW133" s="132">
        <v>0</v>
      </c>
      <c r="AX133" s="132">
        <v>0</v>
      </c>
      <c r="AY133" s="132">
        <v>0</v>
      </c>
      <c r="AZ133" s="132">
        <v>0</v>
      </c>
      <c r="BA133" s="132">
        <v>0</v>
      </c>
      <c r="BB133" s="132">
        <v>0</v>
      </c>
      <c r="BC133" s="132">
        <v>0</v>
      </c>
      <c r="BD133" s="132">
        <v>0</v>
      </c>
      <c r="BE133" s="132">
        <v>0</v>
      </c>
      <c r="BF133" s="132">
        <v>0</v>
      </c>
      <c r="BG133" s="132">
        <v>9</v>
      </c>
      <c r="BH133" s="132">
        <v>0</v>
      </c>
      <c r="BI133" s="132">
        <v>0</v>
      </c>
      <c r="BJ133" s="132">
        <v>3</v>
      </c>
      <c r="BK133" s="132">
        <v>0</v>
      </c>
      <c r="BL133" s="132">
        <v>1</v>
      </c>
      <c r="BM133" s="132">
        <v>0</v>
      </c>
      <c r="BN133" s="132">
        <v>0</v>
      </c>
      <c r="BO133" s="132">
        <v>0</v>
      </c>
      <c r="BP133" s="132">
        <v>1</v>
      </c>
      <c r="BQ133" s="132">
        <v>2</v>
      </c>
      <c r="BR133" s="132">
        <v>0</v>
      </c>
      <c r="BS133" s="132">
        <v>0</v>
      </c>
      <c r="BT133" s="132">
        <v>0</v>
      </c>
      <c r="BU133" s="132">
        <v>2</v>
      </c>
      <c r="BV133" s="132">
        <v>5</v>
      </c>
      <c r="BW133" s="182">
        <v>4</v>
      </c>
      <c r="BX133" s="182">
        <v>1</v>
      </c>
      <c r="BY133" s="182">
        <v>4</v>
      </c>
      <c r="BZ133" s="132">
        <v>0</v>
      </c>
      <c r="CA133" s="132">
        <v>0</v>
      </c>
      <c r="CB133" s="132">
        <v>0</v>
      </c>
      <c r="CC133" s="132">
        <v>1</v>
      </c>
      <c r="CD133" s="132">
        <v>0</v>
      </c>
      <c r="CE133" s="132">
        <v>0</v>
      </c>
      <c r="CF133" s="132">
        <v>0</v>
      </c>
      <c r="CG133" s="132">
        <v>0</v>
      </c>
      <c r="CH133" s="132">
        <v>0</v>
      </c>
      <c r="CI133" s="132">
        <v>0</v>
      </c>
      <c r="CJ133" s="132">
        <v>0</v>
      </c>
      <c r="CK133" s="132">
        <v>0</v>
      </c>
      <c r="CL133" s="132">
        <v>0</v>
      </c>
      <c r="CM133" s="132">
        <v>0</v>
      </c>
      <c r="CN133" s="132">
        <v>0</v>
      </c>
      <c r="CO133" s="132">
        <v>0</v>
      </c>
      <c r="CP133" s="132">
        <v>0</v>
      </c>
      <c r="CQ133" s="132">
        <v>0</v>
      </c>
      <c r="CR133" s="132">
        <v>0</v>
      </c>
      <c r="CS133" s="132">
        <v>0</v>
      </c>
      <c r="CT133" s="132">
        <v>0</v>
      </c>
      <c r="CU133" s="132">
        <v>706</v>
      </c>
      <c r="CV133" s="132">
        <v>0</v>
      </c>
      <c r="CW133" s="132">
        <v>1086</v>
      </c>
      <c r="CX133" s="132">
        <v>-237</v>
      </c>
      <c r="CY133" s="132">
        <v>91607</v>
      </c>
    </row>
    <row r="134" spans="1:103">
      <c r="A134" s="132" t="s">
        <v>183</v>
      </c>
      <c r="B134" s="132">
        <v>0</v>
      </c>
      <c r="C134" s="132">
        <v>24</v>
      </c>
      <c r="D134" s="132">
        <v>19</v>
      </c>
      <c r="E134" s="132">
        <v>4</v>
      </c>
      <c r="F134" s="132">
        <v>10</v>
      </c>
      <c r="G134" s="132">
        <v>11</v>
      </c>
      <c r="H134" s="132">
        <v>0</v>
      </c>
      <c r="I134" s="132">
        <v>7</v>
      </c>
      <c r="J134" s="132">
        <v>0</v>
      </c>
      <c r="K134" s="132">
        <v>27</v>
      </c>
      <c r="L134" s="132">
        <v>15</v>
      </c>
      <c r="M134" s="132">
        <v>90</v>
      </c>
      <c r="N134" s="132">
        <v>8</v>
      </c>
      <c r="O134" s="132">
        <v>110</v>
      </c>
      <c r="P134" s="132">
        <v>10</v>
      </c>
      <c r="Q134" s="132">
        <v>4</v>
      </c>
      <c r="R134" s="132">
        <v>16</v>
      </c>
      <c r="S134" s="132">
        <v>3</v>
      </c>
      <c r="T134" s="132">
        <v>5</v>
      </c>
      <c r="U134" s="132">
        <v>7</v>
      </c>
      <c r="V134" s="132">
        <v>180</v>
      </c>
      <c r="W134" s="132">
        <v>385</v>
      </c>
      <c r="X134" s="132">
        <v>21</v>
      </c>
      <c r="Y134" s="132">
        <v>33</v>
      </c>
      <c r="Z134" s="132">
        <v>7</v>
      </c>
      <c r="AA134" s="132">
        <v>94</v>
      </c>
      <c r="AB134" s="132">
        <v>0</v>
      </c>
      <c r="AC134" s="132">
        <v>2</v>
      </c>
      <c r="AD134" s="132">
        <v>1</v>
      </c>
      <c r="AE134" s="132">
        <v>23</v>
      </c>
      <c r="AF134" s="132">
        <v>11</v>
      </c>
      <c r="AG134" s="132">
        <v>0</v>
      </c>
      <c r="AH134" s="132">
        <v>2</v>
      </c>
      <c r="AI134" s="132">
        <v>68</v>
      </c>
      <c r="AJ134" s="132">
        <v>6</v>
      </c>
      <c r="AK134" s="132">
        <v>25</v>
      </c>
      <c r="AL134" s="132">
        <v>1992</v>
      </c>
      <c r="AM134" s="132">
        <v>2</v>
      </c>
      <c r="AN134" s="182">
        <v>173</v>
      </c>
      <c r="AO134" s="132">
        <v>1</v>
      </c>
      <c r="AP134" s="132">
        <v>22</v>
      </c>
      <c r="AQ134" s="132">
        <v>7</v>
      </c>
      <c r="AR134" s="132">
        <v>18</v>
      </c>
      <c r="AS134" s="132">
        <v>0</v>
      </c>
      <c r="AT134" s="132">
        <v>32</v>
      </c>
      <c r="AU134" s="132">
        <v>15</v>
      </c>
      <c r="AV134" s="132">
        <v>1</v>
      </c>
      <c r="AW134" s="132">
        <v>30</v>
      </c>
      <c r="AX134" s="132">
        <v>10</v>
      </c>
      <c r="AY134" s="132">
        <v>1</v>
      </c>
      <c r="AZ134" s="132">
        <v>1</v>
      </c>
      <c r="BA134" s="132">
        <v>0</v>
      </c>
      <c r="BB134" s="132">
        <v>16</v>
      </c>
      <c r="BC134" s="132">
        <v>66</v>
      </c>
      <c r="BD134" s="132">
        <v>16</v>
      </c>
      <c r="BE134" s="132">
        <v>75</v>
      </c>
      <c r="BF134" s="132">
        <v>0</v>
      </c>
      <c r="BG134" s="132">
        <v>113</v>
      </c>
      <c r="BH134" s="132">
        <v>1</v>
      </c>
      <c r="BI134" s="132">
        <v>332</v>
      </c>
      <c r="BJ134" s="132">
        <v>7</v>
      </c>
      <c r="BK134" s="132">
        <v>2</v>
      </c>
      <c r="BL134" s="132">
        <v>23</v>
      </c>
      <c r="BM134" s="132">
        <v>90</v>
      </c>
      <c r="BN134" s="132">
        <v>3</v>
      </c>
      <c r="BO134" s="132">
        <v>0</v>
      </c>
      <c r="BP134" s="132">
        <v>25</v>
      </c>
      <c r="BQ134" s="132">
        <v>27</v>
      </c>
      <c r="BR134" s="132">
        <v>12</v>
      </c>
      <c r="BS134" s="132">
        <v>0</v>
      </c>
      <c r="BT134" s="132">
        <v>16</v>
      </c>
      <c r="BU134" s="132">
        <v>5</v>
      </c>
      <c r="BV134" s="132">
        <v>3</v>
      </c>
      <c r="BW134" s="182">
        <v>322</v>
      </c>
      <c r="BX134" s="182">
        <v>243</v>
      </c>
      <c r="BY134" s="182">
        <v>272</v>
      </c>
      <c r="BZ134" s="132">
        <v>0</v>
      </c>
      <c r="CA134" s="132">
        <v>96</v>
      </c>
      <c r="CB134" s="132">
        <v>0</v>
      </c>
      <c r="CC134" s="132">
        <v>0</v>
      </c>
      <c r="CD134" s="132">
        <v>0</v>
      </c>
      <c r="CE134" s="132">
        <v>0</v>
      </c>
      <c r="CF134" s="132">
        <v>0</v>
      </c>
      <c r="CG134" s="132">
        <v>0</v>
      </c>
      <c r="CH134" s="132">
        <v>0</v>
      </c>
      <c r="CI134" s="132">
        <v>0</v>
      </c>
      <c r="CJ134" s="132">
        <v>0</v>
      </c>
      <c r="CK134" s="132">
        <v>0</v>
      </c>
      <c r="CL134" s="132">
        <v>0</v>
      </c>
      <c r="CM134" s="132">
        <v>0</v>
      </c>
      <c r="CN134" s="132">
        <v>0</v>
      </c>
      <c r="CO134" s="132">
        <v>0</v>
      </c>
      <c r="CP134" s="132">
        <v>0</v>
      </c>
      <c r="CQ134" s="132">
        <v>0</v>
      </c>
      <c r="CR134" s="132">
        <v>0</v>
      </c>
      <c r="CS134" s="132">
        <v>0</v>
      </c>
      <c r="CT134" s="132">
        <v>0</v>
      </c>
      <c r="CU134" s="132">
        <v>54</v>
      </c>
      <c r="CV134" s="132">
        <v>0</v>
      </c>
      <c r="CW134" s="132">
        <v>5352</v>
      </c>
      <c r="CX134" s="132">
        <v>-525</v>
      </c>
      <c r="CY134" s="132">
        <v>114507</v>
      </c>
    </row>
    <row r="135" spans="1:103">
      <c r="A135" s="132" t="s">
        <v>184</v>
      </c>
      <c r="B135" s="132">
        <v>0</v>
      </c>
      <c r="C135" s="132">
        <v>5</v>
      </c>
      <c r="D135" s="132">
        <v>2</v>
      </c>
      <c r="E135" s="132">
        <v>0</v>
      </c>
      <c r="F135" s="132">
        <v>0</v>
      </c>
      <c r="G135" s="132">
        <v>9</v>
      </c>
      <c r="H135" s="132">
        <v>0</v>
      </c>
      <c r="I135" s="132">
        <v>0</v>
      </c>
      <c r="J135" s="132">
        <v>0</v>
      </c>
      <c r="K135" s="132">
        <v>1</v>
      </c>
      <c r="L135" s="132">
        <v>0</v>
      </c>
      <c r="M135" s="132">
        <v>3</v>
      </c>
      <c r="N135" s="132">
        <v>0</v>
      </c>
      <c r="O135" s="132">
        <v>0</v>
      </c>
      <c r="P135" s="132">
        <v>1</v>
      </c>
      <c r="Q135" s="132">
        <v>0</v>
      </c>
      <c r="R135" s="132">
        <v>0</v>
      </c>
      <c r="S135" s="132">
        <v>0</v>
      </c>
      <c r="T135" s="132">
        <v>0</v>
      </c>
      <c r="U135" s="132">
        <v>3</v>
      </c>
      <c r="V135" s="132">
        <v>1</v>
      </c>
      <c r="W135" s="132">
        <v>5</v>
      </c>
      <c r="X135" s="132">
        <v>1</v>
      </c>
      <c r="Y135" s="132">
        <v>0</v>
      </c>
      <c r="Z135" s="132">
        <v>0</v>
      </c>
      <c r="AA135" s="132">
        <v>0</v>
      </c>
      <c r="AB135" s="132">
        <v>0</v>
      </c>
      <c r="AC135" s="132">
        <v>0</v>
      </c>
      <c r="AD135" s="132">
        <v>0</v>
      </c>
      <c r="AE135" s="132">
        <v>0</v>
      </c>
      <c r="AF135" s="132">
        <v>0</v>
      </c>
      <c r="AG135" s="132">
        <v>0</v>
      </c>
      <c r="AH135" s="132">
        <v>1</v>
      </c>
      <c r="AI135" s="132">
        <v>1</v>
      </c>
      <c r="AJ135" s="132">
        <v>5</v>
      </c>
      <c r="AK135" s="132">
        <v>2</v>
      </c>
      <c r="AL135" s="132">
        <v>0</v>
      </c>
      <c r="AM135" s="132">
        <v>327</v>
      </c>
      <c r="AN135" s="182">
        <v>4</v>
      </c>
      <c r="AO135" s="132">
        <v>0</v>
      </c>
      <c r="AP135" s="132">
        <v>0</v>
      </c>
      <c r="AQ135" s="132">
        <v>0</v>
      </c>
      <c r="AR135" s="132">
        <v>2</v>
      </c>
      <c r="AS135" s="132">
        <v>0</v>
      </c>
      <c r="AT135" s="132">
        <v>0</v>
      </c>
      <c r="AU135" s="132">
        <v>0</v>
      </c>
      <c r="AV135" s="132">
        <v>30</v>
      </c>
      <c r="AW135" s="132">
        <v>0</v>
      </c>
      <c r="AX135" s="132">
        <v>0</v>
      </c>
      <c r="AY135" s="132">
        <v>0</v>
      </c>
      <c r="AZ135" s="132">
        <v>0</v>
      </c>
      <c r="BA135" s="132">
        <v>0</v>
      </c>
      <c r="BB135" s="132">
        <v>0</v>
      </c>
      <c r="BC135" s="132">
        <v>0</v>
      </c>
      <c r="BD135" s="132">
        <v>0</v>
      </c>
      <c r="BE135" s="132">
        <v>0</v>
      </c>
      <c r="BF135" s="132">
        <v>0</v>
      </c>
      <c r="BG135" s="132">
        <v>0</v>
      </c>
      <c r="BH135" s="132">
        <v>0</v>
      </c>
      <c r="BI135" s="132">
        <v>0</v>
      </c>
      <c r="BJ135" s="132">
        <v>0</v>
      </c>
      <c r="BK135" s="132">
        <v>0</v>
      </c>
      <c r="BL135" s="132">
        <v>0</v>
      </c>
      <c r="BM135" s="132">
        <v>0</v>
      </c>
      <c r="BN135" s="132">
        <v>13</v>
      </c>
      <c r="BO135" s="132">
        <v>0</v>
      </c>
      <c r="BP135" s="132">
        <v>0</v>
      </c>
      <c r="BQ135" s="132">
        <v>0</v>
      </c>
      <c r="BR135" s="132">
        <v>0</v>
      </c>
      <c r="BS135" s="132">
        <v>0</v>
      </c>
      <c r="BT135" s="132">
        <v>0</v>
      </c>
      <c r="BU135" s="132">
        <v>0</v>
      </c>
      <c r="BV135" s="132">
        <v>0</v>
      </c>
      <c r="BW135" s="182">
        <v>0</v>
      </c>
      <c r="BX135" s="182">
        <v>0</v>
      </c>
      <c r="BY135" s="182">
        <v>1</v>
      </c>
      <c r="BZ135" s="132">
        <v>0</v>
      </c>
      <c r="CA135" s="132">
        <v>0</v>
      </c>
      <c r="CB135" s="132">
        <v>0</v>
      </c>
      <c r="CC135" s="132">
        <v>0</v>
      </c>
      <c r="CD135" s="132">
        <v>0</v>
      </c>
      <c r="CE135" s="132">
        <v>0</v>
      </c>
      <c r="CF135" s="132">
        <v>0</v>
      </c>
      <c r="CG135" s="132">
        <v>0</v>
      </c>
      <c r="CH135" s="132">
        <v>0</v>
      </c>
      <c r="CI135" s="132">
        <v>0</v>
      </c>
      <c r="CJ135" s="132">
        <v>0</v>
      </c>
      <c r="CK135" s="132">
        <v>0</v>
      </c>
      <c r="CL135" s="132">
        <v>0</v>
      </c>
      <c r="CM135" s="132">
        <v>0</v>
      </c>
      <c r="CN135" s="132">
        <v>0</v>
      </c>
      <c r="CO135" s="132">
        <v>0</v>
      </c>
      <c r="CP135" s="132">
        <v>0</v>
      </c>
      <c r="CQ135" s="132">
        <v>0</v>
      </c>
      <c r="CR135" s="132">
        <v>0</v>
      </c>
      <c r="CS135" s="132">
        <v>0</v>
      </c>
      <c r="CT135" s="132">
        <v>0</v>
      </c>
      <c r="CU135" s="132">
        <v>1466</v>
      </c>
      <c r="CV135" s="132">
        <v>0</v>
      </c>
      <c r="CW135" s="132">
        <v>1883</v>
      </c>
      <c r="CX135" s="132">
        <v>621</v>
      </c>
      <c r="CY135" s="132">
        <v>177031</v>
      </c>
    </row>
    <row r="136" spans="1:103">
      <c r="A136" s="132" t="s">
        <v>185</v>
      </c>
      <c r="B136" s="132">
        <v>6</v>
      </c>
      <c r="C136" s="132">
        <v>8</v>
      </c>
      <c r="D136" s="132">
        <v>4</v>
      </c>
      <c r="E136" s="132">
        <v>39</v>
      </c>
      <c r="F136" s="132">
        <v>65</v>
      </c>
      <c r="G136" s="132">
        <v>38</v>
      </c>
      <c r="H136" s="132">
        <v>6</v>
      </c>
      <c r="I136" s="132">
        <v>50</v>
      </c>
      <c r="J136" s="132">
        <v>2</v>
      </c>
      <c r="K136" s="132">
        <v>136</v>
      </c>
      <c r="L136" s="132">
        <v>20</v>
      </c>
      <c r="M136" s="132">
        <v>50</v>
      </c>
      <c r="N136" s="132">
        <v>11</v>
      </c>
      <c r="O136" s="132">
        <v>361</v>
      </c>
      <c r="P136" s="132">
        <v>83</v>
      </c>
      <c r="Q136" s="132">
        <v>22</v>
      </c>
      <c r="R136" s="132">
        <v>84</v>
      </c>
      <c r="S136" s="132">
        <v>1</v>
      </c>
      <c r="T136" s="132">
        <v>27</v>
      </c>
      <c r="U136" s="132">
        <v>12</v>
      </c>
      <c r="V136" s="132">
        <v>239</v>
      </c>
      <c r="W136" s="132">
        <v>71</v>
      </c>
      <c r="X136" s="132">
        <v>7</v>
      </c>
      <c r="Y136" s="132">
        <v>40</v>
      </c>
      <c r="Z136" s="132">
        <v>7</v>
      </c>
      <c r="AA136" s="132">
        <v>13</v>
      </c>
      <c r="AB136" s="132">
        <v>6</v>
      </c>
      <c r="AC136" s="132">
        <v>35</v>
      </c>
      <c r="AD136" s="132">
        <v>20</v>
      </c>
      <c r="AE136" s="132">
        <v>72</v>
      </c>
      <c r="AF136" s="132">
        <v>88</v>
      </c>
      <c r="AG136" s="132">
        <v>1</v>
      </c>
      <c r="AH136" s="132">
        <v>28</v>
      </c>
      <c r="AI136" s="132">
        <v>177</v>
      </c>
      <c r="AJ136" s="132">
        <v>16</v>
      </c>
      <c r="AK136" s="132">
        <v>15</v>
      </c>
      <c r="AL136" s="132">
        <v>145</v>
      </c>
      <c r="AM136" s="132">
        <v>19</v>
      </c>
      <c r="AN136" s="182">
        <v>828</v>
      </c>
      <c r="AO136" s="132">
        <v>23</v>
      </c>
      <c r="AP136" s="132">
        <v>41</v>
      </c>
      <c r="AQ136" s="132">
        <v>20</v>
      </c>
      <c r="AR136" s="132">
        <v>10</v>
      </c>
      <c r="AS136" s="132">
        <v>0</v>
      </c>
      <c r="AT136" s="132">
        <v>60</v>
      </c>
      <c r="AU136" s="132">
        <v>44</v>
      </c>
      <c r="AV136" s="132">
        <v>29</v>
      </c>
      <c r="AW136" s="132">
        <v>22</v>
      </c>
      <c r="AX136" s="132">
        <v>72</v>
      </c>
      <c r="AY136" s="132">
        <v>27</v>
      </c>
      <c r="AZ136" s="132">
        <v>21</v>
      </c>
      <c r="BA136" s="132">
        <v>73</v>
      </c>
      <c r="BB136" s="132">
        <v>34</v>
      </c>
      <c r="BC136" s="132">
        <v>143</v>
      </c>
      <c r="BD136" s="132">
        <v>187</v>
      </c>
      <c r="BE136" s="132">
        <v>109</v>
      </c>
      <c r="BF136" s="132">
        <v>15</v>
      </c>
      <c r="BG136" s="132">
        <v>115</v>
      </c>
      <c r="BH136" s="132">
        <v>52</v>
      </c>
      <c r="BI136" s="132">
        <v>63</v>
      </c>
      <c r="BJ136" s="132">
        <v>7</v>
      </c>
      <c r="BK136" s="132">
        <v>56</v>
      </c>
      <c r="BL136" s="132">
        <v>40</v>
      </c>
      <c r="BM136" s="132">
        <v>24</v>
      </c>
      <c r="BN136" s="132">
        <v>5</v>
      </c>
      <c r="BO136" s="132">
        <v>1</v>
      </c>
      <c r="BP136" s="132">
        <v>15</v>
      </c>
      <c r="BQ136" s="132">
        <v>7</v>
      </c>
      <c r="BR136" s="132">
        <v>45</v>
      </c>
      <c r="BS136" s="132">
        <v>5</v>
      </c>
      <c r="BT136" s="132">
        <v>29</v>
      </c>
      <c r="BU136" s="132">
        <v>31</v>
      </c>
      <c r="BV136" s="132">
        <v>30</v>
      </c>
      <c r="BW136" s="182">
        <v>721</v>
      </c>
      <c r="BX136" s="182">
        <v>258</v>
      </c>
      <c r="BY136" s="182">
        <v>464</v>
      </c>
      <c r="BZ136" s="132">
        <v>3</v>
      </c>
      <c r="CA136" s="132">
        <v>4</v>
      </c>
      <c r="CB136" s="132">
        <v>13</v>
      </c>
      <c r="CC136" s="132">
        <v>0</v>
      </c>
      <c r="CD136" s="132">
        <v>0</v>
      </c>
      <c r="CE136" s="132">
        <v>0</v>
      </c>
      <c r="CF136" s="132">
        <v>0</v>
      </c>
      <c r="CG136" s="132">
        <v>0</v>
      </c>
      <c r="CH136" s="132">
        <v>0</v>
      </c>
      <c r="CI136" s="132">
        <v>0</v>
      </c>
      <c r="CJ136" s="132">
        <v>0</v>
      </c>
      <c r="CK136" s="132">
        <v>0</v>
      </c>
      <c r="CL136" s="132">
        <v>0</v>
      </c>
      <c r="CM136" s="132">
        <v>0</v>
      </c>
      <c r="CN136" s="132">
        <v>0</v>
      </c>
      <c r="CO136" s="132">
        <v>0</v>
      </c>
      <c r="CP136" s="132">
        <v>0</v>
      </c>
      <c r="CQ136" s="132">
        <v>0</v>
      </c>
      <c r="CR136" s="132">
        <v>0</v>
      </c>
      <c r="CS136" s="132">
        <v>0</v>
      </c>
      <c r="CT136" s="132">
        <v>0</v>
      </c>
      <c r="CU136" s="132">
        <v>449</v>
      </c>
      <c r="CV136" s="132">
        <v>0</v>
      </c>
      <c r="CW136" s="132">
        <v>6219</v>
      </c>
      <c r="CX136" s="132">
        <v>-7761</v>
      </c>
      <c r="CY136" s="132">
        <v>126726</v>
      </c>
    </row>
    <row r="137" spans="1:103">
      <c r="A137" s="132" t="s">
        <v>186</v>
      </c>
      <c r="B137" s="132">
        <v>0</v>
      </c>
      <c r="C137" s="132">
        <v>0</v>
      </c>
      <c r="D137" s="132">
        <v>0</v>
      </c>
      <c r="E137" s="132">
        <v>0</v>
      </c>
      <c r="F137" s="132">
        <v>6</v>
      </c>
      <c r="G137" s="132">
        <v>0</v>
      </c>
      <c r="H137" s="132">
        <v>0</v>
      </c>
      <c r="I137" s="132">
        <v>0</v>
      </c>
      <c r="J137" s="132">
        <v>0</v>
      </c>
      <c r="K137" s="132">
        <v>25</v>
      </c>
      <c r="L137" s="132">
        <v>0</v>
      </c>
      <c r="M137" s="132">
        <v>3</v>
      </c>
      <c r="N137" s="132">
        <v>0</v>
      </c>
      <c r="O137" s="132">
        <v>23</v>
      </c>
      <c r="P137" s="132">
        <v>0</v>
      </c>
      <c r="Q137" s="132">
        <v>1</v>
      </c>
      <c r="R137" s="132">
        <v>8</v>
      </c>
      <c r="S137" s="132">
        <v>0</v>
      </c>
      <c r="T137" s="132">
        <v>1</v>
      </c>
      <c r="U137" s="132">
        <v>0</v>
      </c>
      <c r="V137" s="132">
        <v>56</v>
      </c>
      <c r="W137" s="132">
        <v>3</v>
      </c>
      <c r="X137" s="132">
        <v>1</v>
      </c>
      <c r="Y137" s="132">
        <v>1</v>
      </c>
      <c r="Z137" s="132">
        <v>0</v>
      </c>
      <c r="AA137" s="132">
        <v>1</v>
      </c>
      <c r="AB137" s="132">
        <v>0</v>
      </c>
      <c r="AC137" s="132">
        <v>0</v>
      </c>
      <c r="AD137" s="132">
        <v>0</v>
      </c>
      <c r="AE137" s="132">
        <v>3</v>
      </c>
      <c r="AF137" s="132">
        <v>1</v>
      </c>
      <c r="AG137" s="132">
        <v>0</v>
      </c>
      <c r="AH137" s="132">
        <v>0</v>
      </c>
      <c r="AI137" s="132">
        <v>44</v>
      </c>
      <c r="AJ137" s="132">
        <v>0</v>
      </c>
      <c r="AK137" s="132">
        <v>0</v>
      </c>
      <c r="AL137" s="132">
        <v>5</v>
      </c>
      <c r="AM137" s="132">
        <v>0</v>
      </c>
      <c r="AN137" s="182">
        <v>27</v>
      </c>
      <c r="AO137" s="132">
        <v>91</v>
      </c>
      <c r="AP137" s="132">
        <v>8</v>
      </c>
      <c r="AQ137" s="132">
        <v>1</v>
      </c>
      <c r="AR137" s="132">
        <v>5</v>
      </c>
      <c r="AS137" s="132">
        <v>0</v>
      </c>
      <c r="AT137" s="132">
        <v>3</v>
      </c>
      <c r="AU137" s="132">
        <v>1</v>
      </c>
      <c r="AV137" s="132">
        <v>0</v>
      </c>
      <c r="AW137" s="132">
        <v>0</v>
      </c>
      <c r="AX137" s="132">
        <v>4</v>
      </c>
      <c r="AY137" s="132">
        <v>0</v>
      </c>
      <c r="AZ137" s="132">
        <v>6</v>
      </c>
      <c r="BA137" s="132">
        <v>8</v>
      </c>
      <c r="BB137" s="132">
        <v>0</v>
      </c>
      <c r="BC137" s="132">
        <v>3</v>
      </c>
      <c r="BD137" s="132">
        <v>5</v>
      </c>
      <c r="BE137" s="132">
        <v>46</v>
      </c>
      <c r="BF137" s="132">
        <v>0</v>
      </c>
      <c r="BG137" s="132">
        <v>24</v>
      </c>
      <c r="BH137" s="132">
        <v>1</v>
      </c>
      <c r="BI137" s="132">
        <v>0</v>
      </c>
      <c r="BJ137" s="132">
        <v>0</v>
      </c>
      <c r="BK137" s="132">
        <v>2</v>
      </c>
      <c r="BL137" s="132">
        <v>1</v>
      </c>
      <c r="BM137" s="132">
        <v>0</v>
      </c>
      <c r="BN137" s="132">
        <v>2</v>
      </c>
      <c r="BO137" s="132">
        <v>0</v>
      </c>
      <c r="BP137" s="132">
        <v>0</v>
      </c>
      <c r="BQ137" s="132">
        <v>0</v>
      </c>
      <c r="BR137" s="132">
        <v>5</v>
      </c>
      <c r="BS137" s="132">
        <v>2</v>
      </c>
      <c r="BT137" s="132">
        <v>3</v>
      </c>
      <c r="BU137" s="132">
        <v>1</v>
      </c>
      <c r="BV137" s="132">
        <v>1</v>
      </c>
      <c r="BW137" s="182">
        <v>72</v>
      </c>
      <c r="BX137" s="182">
        <v>30</v>
      </c>
      <c r="BY137" s="182">
        <v>51</v>
      </c>
      <c r="BZ137" s="132">
        <v>0</v>
      </c>
      <c r="CA137" s="132">
        <v>0</v>
      </c>
      <c r="CB137" s="132">
        <v>0</v>
      </c>
      <c r="CC137" s="132">
        <v>0</v>
      </c>
      <c r="CD137" s="132">
        <v>0</v>
      </c>
      <c r="CE137" s="132">
        <v>0</v>
      </c>
      <c r="CF137" s="132">
        <v>0</v>
      </c>
      <c r="CG137" s="132">
        <v>0</v>
      </c>
      <c r="CH137" s="132">
        <v>0</v>
      </c>
      <c r="CI137" s="132">
        <v>0</v>
      </c>
      <c r="CJ137" s="132">
        <v>0</v>
      </c>
      <c r="CK137" s="132">
        <v>0</v>
      </c>
      <c r="CL137" s="132">
        <v>0</v>
      </c>
      <c r="CM137" s="132">
        <v>0</v>
      </c>
      <c r="CN137" s="132">
        <v>0</v>
      </c>
      <c r="CO137" s="132">
        <v>0</v>
      </c>
      <c r="CP137" s="132">
        <v>0</v>
      </c>
      <c r="CQ137" s="132">
        <v>0</v>
      </c>
      <c r="CR137" s="132">
        <v>0</v>
      </c>
      <c r="CS137" s="132">
        <v>0</v>
      </c>
      <c r="CT137" s="132">
        <v>0</v>
      </c>
      <c r="CU137" s="132">
        <v>66</v>
      </c>
      <c r="CV137" s="132">
        <v>0</v>
      </c>
      <c r="CW137" s="132">
        <v>651</v>
      </c>
      <c r="CX137" s="132">
        <v>99</v>
      </c>
      <c r="CY137" s="132">
        <v>158345</v>
      </c>
    </row>
    <row r="138" spans="1:103">
      <c r="A138" s="132" t="s">
        <v>187</v>
      </c>
      <c r="B138" s="132">
        <v>0</v>
      </c>
      <c r="C138" s="132">
        <v>0</v>
      </c>
      <c r="D138" s="132">
        <v>6</v>
      </c>
      <c r="E138" s="132">
        <v>3</v>
      </c>
      <c r="F138" s="132">
        <v>13</v>
      </c>
      <c r="G138" s="132">
        <v>2</v>
      </c>
      <c r="H138" s="132">
        <v>0</v>
      </c>
      <c r="I138" s="132">
        <v>1</v>
      </c>
      <c r="J138" s="132">
        <v>0</v>
      </c>
      <c r="K138" s="132">
        <v>10</v>
      </c>
      <c r="L138" s="132">
        <v>5</v>
      </c>
      <c r="M138" s="132">
        <v>12</v>
      </c>
      <c r="N138" s="132">
        <v>0</v>
      </c>
      <c r="O138" s="132">
        <v>36</v>
      </c>
      <c r="P138" s="132">
        <v>0</v>
      </c>
      <c r="Q138" s="132">
        <v>7</v>
      </c>
      <c r="R138" s="132">
        <v>6</v>
      </c>
      <c r="S138" s="132">
        <v>0</v>
      </c>
      <c r="T138" s="132">
        <v>13</v>
      </c>
      <c r="U138" s="132">
        <v>0</v>
      </c>
      <c r="V138" s="132">
        <v>56</v>
      </c>
      <c r="W138" s="132">
        <v>30</v>
      </c>
      <c r="X138" s="132">
        <v>0</v>
      </c>
      <c r="Y138" s="132">
        <v>11</v>
      </c>
      <c r="Z138" s="132">
        <v>0</v>
      </c>
      <c r="AA138" s="132">
        <v>1</v>
      </c>
      <c r="AB138" s="132">
        <v>0</v>
      </c>
      <c r="AC138" s="132">
        <v>0</v>
      </c>
      <c r="AD138" s="132">
        <v>5</v>
      </c>
      <c r="AE138" s="132">
        <v>19</v>
      </c>
      <c r="AF138" s="132">
        <v>0</v>
      </c>
      <c r="AG138" s="132">
        <v>0</v>
      </c>
      <c r="AH138" s="132">
        <v>0</v>
      </c>
      <c r="AI138" s="132">
        <v>35</v>
      </c>
      <c r="AJ138" s="132">
        <v>1</v>
      </c>
      <c r="AK138" s="132">
        <v>0</v>
      </c>
      <c r="AL138" s="132">
        <v>6</v>
      </c>
      <c r="AM138" s="132">
        <v>0</v>
      </c>
      <c r="AN138" s="182">
        <v>27</v>
      </c>
      <c r="AO138" s="132">
        <v>1</v>
      </c>
      <c r="AP138" s="132">
        <v>359</v>
      </c>
      <c r="AQ138" s="132">
        <v>2</v>
      </c>
      <c r="AR138" s="132">
        <v>0</v>
      </c>
      <c r="AS138" s="132">
        <v>0</v>
      </c>
      <c r="AT138" s="132">
        <v>14</v>
      </c>
      <c r="AU138" s="132">
        <v>4</v>
      </c>
      <c r="AV138" s="132">
        <v>0</v>
      </c>
      <c r="AW138" s="132">
        <v>1</v>
      </c>
      <c r="AX138" s="132">
        <v>11</v>
      </c>
      <c r="AY138" s="132">
        <v>0</v>
      </c>
      <c r="AZ138" s="132">
        <v>6</v>
      </c>
      <c r="BA138" s="132">
        <v>7</v>
      </c>
      <c r="BB138" s="132">
        <v>10</v>
      </c>
      <c r="BC138" s="132">
        <v>13</v>
      </c>
      <c r="BD138" s="132">
        <v>11</v>
      </c>
      <c r="BE138" s="132">
        <v>29</v>
      </c>
      <c r="BF138" s="132">
        <v>0</v>
      </c>
      <c r="BG138" s="132">
        <v>21</v>
      </c>
      <c r="BH138" s="132">
        <v>0</v>
      </c>
      <c r="BI138" s="132">
        <v>5</v>
      </c>
      <c r="BJ138" s="132">
        <v>0</v>
      </c>
      <c r="BK138" s="132">
        <v>19</v>
      </c>
      <c r="BL138" s="132">
        <v>3</v>
      </c>
      <c r="BM138" s="132">
        <v>0</v>
      </c>
      <c r="BN138" s="132">
        <v>1</v>
      </c>
      <c r="BO138" s="132">
        <v>0</v>
      </c>
      <c r="BP138" s="132">
        <v>0</v>
      </c>
      <c r="BQ138" s="132">
        <v>4</v>
      </c>
      <c r="BR138" s="132">
        <v>3</v>
      </c>
      <c r="BS138" s="132">
        <v>0</v>
      </c>
      <c r="BT138" s="132">
        <v>2</v>
      </c>
      <c r="BU138" s="132">
        <v>0</v>
      </c>
      <c r="BV138" s="132">
        <v>0</v>
      </c>
      <c r="BW138" s="182">
        <v>62</v>
      </c>
      <c r="BX138" s="182">
        <v>55</v>
      </c>
      <c r="BY138" s="182">
        <v>41</v>
      </c>
      <c r="BZ138" s="132">
        <v>5</v>
      </c>
      <c r="CA138" s="132">
        <v>4</v>
      </c>
      <c r="CB138" s="132">
        <v>0</v>
      </c>
      <c r="CC138" s="132">
        <v>0</v>
      </c>
      <c r="CD138" s="132">
        <v>0</v>
      </c>
      <c r="CE138" s="132">
        <v>0</v>
      </c>
      <c r="CF138" s="132">
        <v>0</v>
      </c>
      <c r="CG138" s="132">
        <v>0</v>
      </c>
      <c r="CH138" s="132">
        <v>0</v>
      </c>
      <c r="CI138" s="132">
        <v>0</v>
      </c>
      <c r="CJ138" s="132">
        <v>0</v>
      </c>
      <c r="CK138" s="132">
        <v>0</v>
      </c>
      <c r="CL138" s="132">
        <v>0</v>
      </c>
      <c r="CM138" s="132">
        <v>0</v>
      </c>
      <c r="CN138" s="132">
        <v>0</v>
      </c>
      <c r="CO138" s="132">
        <v>0</v>
      </c>
      <c r="CP138" s="132">
        <v>0</v>
      </c>
      <c r="CQ138" s="132">
        <v>0</v>
      </c>
      <c r="CR138" s="132">
        <v>0</v>
      </c>
      <c r="CS138" s="132">
        <v>0</v>
      </c>
      <c r="CT138" s="132">
        <v>0</v>
      </c>
      <c r="CU138" s="132">
        <v>29</v>
      </c>
      <c r="CV138" s="132">
        <v>0</v>
      </c>
      <c r="CW138" s="132">
        <v>1027</v>
      </c>
      <c r="CX138" s="132">
        <v>-913</v>
      </c>
      <c r="CY138" s="132">
        <v>22676</v>
      </c>
    </row>
    <row r="139" spans="1:103">
      <c r="A139" s="132" t="s">
        <v>188</v>
      </c>
      <c r="B139" s="132">
        <v>0</v>
      </c>
      <c r="C139" s="132">
        <v>11</v>
      </c>
      <c r="D139" s="132">
        <v>2</v>
      </c>
      <c r="E139" s="132">
        <v>3</v>
      </c>
      <c r="F139" s="132">
        <v>0</v>
      </c>
      <c r="G139" s="132">
        <v>0</v>
      </c>
      <c r="H139" s="132">
        <v>7</v>
      </c>
      <c r="I139" s="132">
        <v>0</v>
      </c>
      <c r="J139" s="132">
        <v>0</v>
      </c>
      <c r="K139" s="132">
        <v>5</v>
      </c>
      <c r="L139" s="132">
        <v>0</v>
      </c>
      <c r="M139" s="132">
        <v>19</v>
      </c>
      <c r="N139" s="132">
        <v>15</v>
      </c>
      <c r="O139" s="132">
        <v>18</v>
      </c>
      <c r="P139" s="132">
        <v>1</v>
      </c>
      <c r="Q139" s="132">
        <v>1</v>
      </c>
      <c r="R139" s="132">
        <v>0</v>
      </c>
      <c r="S139" s="132">
        <v>1</v>
      </c>
      <c r="T139" s="132">
        <v>0</v>
      </c>
      <c r="U139" s="132">
        <v>0</v>
      </c>
      <c r="V139" s="132">
        <v>18</v>
      </c>
      <c r="W139" s="132">
        <v>70</v>
      </c>
      <c r="X139" s="132">
        <v>2</v>
      </c>
      <c r="Y139" s="132">
        <v>7</v>
      </c>
      <c r="Z139" s="132">
        <v>4</v>
      </c>
      <c r="AA139" s="132">
        <v>0</v>
      </c>
      <c r="AB139" s="132">
        <v>0</v>
      </c>
      <c r="AC139" s="132">
        <v>0</v>
      </c>
      <c r="AD139" s="132">
        <v>2</v>
      </c>
      <c r="AE139" s="132">
        <v>10</v>
      </c>
      <c r="AF139" s="132">
        <v>1</v>
      </c>
      <c r="AG139" s="132">
        <v>0</v>
      </c>
      <c r="AH139" s="132">
        <v>2</v>
      </c>
      <c r="AI139" s="132">
        <v>16</v>
      </c>
      <c r="AJ139" s="132">
        <v>129</v>
      </c>
      <c r="AK139" s="132">
        <v>15</v>
      </c>
      <c r="AL139" s="132">
        <v>4</v>
      </c>
      <c r="AM139" s="132">
        <v>11</v>
      </c>
      <c r="AN139" s="182">
        <v>27</v>
      </c>
      <c r="AO139" s="132">
        <v>0</v>
      </c>
      <c r="AP139" s="132">
        <v>1</v>
      </c>
      <c r="AQ139" s="132">
        <v>440</v>
      </c>
      <c r="AR139" s="132">
        <v>95</v>
      </c>
      <c r="AS139" s="132">
        <v>0</v>
      </c>
      <c r="AT139" s="132">
        <v>5</v>
      </c>
      <c r="AU139" s="132">
        <v>7</v>
      </c>
      <c r="AV139" s="132">
        <v>26</v>
      </c>
      <c r="AW139" s="132">
        <v>0</v>
      </c>
      <c r="AX139" s="132">
        <v>3</v>
      </c>
      <c r="AY139" s="132">
        <v>0</v>
      </c>
      <c r="AZ139" s="132">
        <v>0</v>
      </c>
      <c r="BA139" s="132">
        <v>0</v>
      </c>
      <c r="BB139" s="132">
        <v>0</v>
      </c>
      <c r="BC139" s="132">
        <v>4</v>
      </c>
      <c r="BD139" s="132">
        <v>1</v>
      </c>
      <c r="BE139" s="132">
        <v>10</v>
      </c>
      <c r="BF139" s="132">
        <v>0</v>
      </c>
      <c r="BG139" s="132">
        <v>4</v>
      </c>
      <c r="BH139" s="132">
        <v>0</v>
      </c>
      <c r="BI139" s="132">
        <v>4</v>
      </c>
      <c r="BJ139" s="132">
        <v>8</v>
      </c>
      <c r="BK139" s="132">
        <v>0</v>
      </c>
      <c r="BL139" s="132">
        <v>14</v>
      </c>
      <c r="BM139" s="132">
        <v>1</v>
      </c>
      <c r="BN139" s="132">
        <v>9</v>
      </c>
      <c r="BO139" s="132">
        <v>0</v>
      </c>
      <c r="BP139" s="132">
        <v>17</v>
      </c>
      <c r="BQ139" s="132">
        <v>1</v>
      </c>
      <c r="BR139" s="132">
        <v>2</v>
      </c>
      <c r="BS139" s="132">
        <v>0</v>
      </c>
      <c r="BT139" s="132">
        <v>1</v>
      </c>
      <c r="BU139" s="132">
        <v>113</v>
      </c>
      <c r="BV139" s="132">
        <v>285</v>
      </c>
      <c r="BW139" s="182">
        <v>44</v>
      </c>
      <c r="BX139" s="182">
        <v>15</v>
      </c>
      <c r="BY139" s="182">
        <v>45</v>
      </c>
      <c r="BZ139" s="132">
        <v>0</v>
      </c>
      <c r="CA139" s="132">
        <v>0</v>
      </c>
      <c r="CB139" s="132">
        <v>0</v>
      </c>
      <c r="CC139" s="132">
        <v>0</v>
      </c>
      <c r="CD139" s="132">
        <v>0</v>
      </c>
      <c r="CE139" s="132">
        <v>2</v>
      </c>
      <c r="CF139" s="132">
        <v>0</v>
      </c>
      <c r="CG139" s="132">
        <v>0</v>
      </c>
      <c r="CH139" s="132">
        <v>0</v>
      </c>
      <c r="CI139" s="132">
        <v>0</v>
      </c>
      <c r="CJ139" s="132">
        <v>0</v>
      </c>
      <c r="CK139" s="132">
        <v>0</v>
      </c>
      <c r="CL139" s="132">
        <v>0</v>
      </c>
      <c r="CM139" s="132">
        <v>0</v>
      </c>
      <c r="CN139" s="132">
        <v>0</v>
      </c>
      <c r="CO139" s="132">
        <v>0</v>
      </c>
      <c r="CP139" s="132">
        <v>0</v>
      </c>
      <c r="CQ139" s="132">
        <v>0</v>
      </c>
      <c r="CR139" s="132">
        <v>0</v>
      </c>
      <c r="CS139" s="132">
        <v>0</v>
      </c>
      <c r="CT139" s="132">
        <v>0</v>
      </c>
      <c r="CU139" s="132">
        <v>57</v>
      </c>
      <c r="CV139" s="132">
        <v>0</v>
      </c>
      <c r="CW139" s="132">
        <v>1615</v>
      </c>
      <c r="CX139" s="132">
        <v>95</v>
      </c>
      <c r="CY139" s="132">
        <v>82752</v>
      </c>
    </row>
    <row r="140" spans="1:103">
      <c r="A140" s="132" t="s">
        <v>189</v>
      </c>
      <c r="B140" s="132">
        <v>1</v>
      </c>
      <c r="C140" s="132">
        <v>156</v>
      </c>
      <c r="D140" s="132">
        <v>56</v>
      </c>
      <c r="E140" s="132">
        <v>2</v>
      </c>
      <c r="F140" s="132">
        <v>4</v>
      </c>
      <c r="G140" s="132">
        <v>0</v>
      </c>
      <c r="H140" s="132">
        <v>1</v>
      </c>
      <c r="I140" s="132">
        <v>1</v>
      </c>
      <c r="J140" s="132">
        <v>0</v>
      </c>
      <c r="K140" s="132">
        <v>13</v>
      </c>
      <c r="L140" s="132">
        <v>1</v>
      </c>
      <c r="M140" s="132">
        <v>102</v>
      </c>
      <c r="N140" s="132">
        <v>1104</v>
      </c>
      <c r="O140" s="132">
        <v>19</v>
      </c>
      <c r="P140" s="132">
        <v>5</v>
      </c>
      <c r="Q140" s="132">
        <v>8</v>
      </c>
      <c r="R140" s="132">
        <v>4</v>
      </c>
      <c r="S140" s="132">
        <v>97</v>
      </c>
      <c r="T140" s="132">
        <v>4</v>
      </c>
      <c r="U140" s="132">
        <v>1</v>
      </c>
      <c r="V140" s="132">
        <v>26</v>
      </c>
      <c r="W140" s="132">
        <v>154</v>
      </c>
      <c r="X140" s="132">
        <v>29</v>
      </c>
      <c r="Y140" s="132">
        <v>82</v>
      </c>
      <c r="Z140" s="132">
        <v>14</v>
      </c>
      <c r="AA140" s="132">
        <v>0</v>
      </c>
      <c r="AB140" s="132">
        <v>2</v>
      </c>
      <c r="AC140" s="132">
        <v>3</v>
      </c>
      <c r="AD140" s="132">
        <v>0</v>
      </c>
      <c r="AE140" s="132">
        <v>14</v>
      </c>
      <c r="AF140" s="132">
        <v>9</v>
      </c>
      <c r="AG140" s="132">
        <v>0</v>
      </c>
      <c r="AH140" s="132">
        <v>1</v>
      </c>
      <c r="AI140" s="132">
        <v>24</v>
      </c>
      <c r="AJ140" s="132">
        <v>275</v>
      </c>
      <c r="AK140" s="132">
        <v>179</v>
      </c>
      <c r="AL140" s="132">
        <v>18</v>
      </c>
      <c r="AM140" s="132">
        <v>6</v>
      </c>
      <c r="AN140" s="182">
        <v>98</v>
      </c>
      <c r="AO140" s="132">
        <v>2</v>
      </c>
      <c r="AP140" s="132">
        <v>3</v>
      </c>
      <c r="AQ140" s="132">
        <v>113</v>
      </c>
      <c r="AR140" s="132">
        <v>1618</v>
      </c>
      <c r="AS140" s="132">
        <v>0</v>
      </c>
      <c r="AT140" s="132">
        <v>24</v>
      </c>
      <c r="AU140" s="132">
        <v>25</v>
      </c>
      <c r="AV140" s="132">
        <v>56</v>
      </c>
      <c r="AW140" s="132">
        <v>0</v>
      </c>
      <c r="AX140" s="132">
        <v>7</v>
      </c>
      <c r="AY140" s="132">
        <v>0</v>
      </c>
      <c r="AZ140" s="132">
        <v>0</v>
      </c>
      <c r="BA140" s="132">
        <v>0</v>
      </c>
      <c r="BB140" s="132">
        <v>0</v>
      </c>
      <c r="BC140" s="132">
        <v>11</v>
      </c>
      <c r="BD140" s="132">
        <v>7</v>
      </c>
      <c r="BE140" s="132">
        <v>16</v>
      </c>
      <c r="BF140" s="132">
        <v>0</v>
      </c>
      <c r="BG140" s="132">
        <v>16</v>
      </c>
      <c r="BH140" s="132">
        <v>0</v>
      </c>
      <c r="BI140" s="132">
        <v>3</v>
      </c>
      <c r="BJ140" s="132">
        <v>4</v>
      </c>
      <c r="BK140" s="132">
        <v>1</v>
      </c>
      <c r="BL140" s="132">
        <v>33</v>
      </c>
      <c r="BM140" s="132">
        <v>5</v>
      </c>
      <c r="BN140" s="132">
        <v>4</v>
      </c>
      <c r="BO140" s="132">
        <v>7</v>
      </c>
      <c r="BP140" s="132">
        <v>40</v>
      </c>
      <c r="BQ140" s="132">
        <v>43</v>
      </c>
      <c r="BR140" s="132">
        <v>1</v>
      </c>
      <c r="BS140" s="132">
        <v>0</v>
      </c>
      <c r="BT140" s="132">
        <v>2</v>
      </c>
      <c r="BU140" s="132">
        <v>50</v>
      </c>
      <c r="BV140" s="132">
        <v>221</v>
      </c>
      <c r="BW140" s="182">
        <v>75</v>
      </c>
      <c r="BX140" s="182">
        <v>25</v>
      </c>
      <c r="BY140" s="182">
        <v>51</v>
      </c>
      <c r="BZ140" s="132">
        <v>2</v>
      </c>
      <c r="CA140" s="132">
        <v>0</v>
      </c>
      <c r="CB140" s="132">
        <v>0</v>
      </c>
      <c r="CC140" s="132">
        <v>0</v>
      </c>
      <c r="CD140" s="132">
        <v>0</v>
      </c>
      <c r="CE140" s="132">
        <v>6</v>
      </c>
      <c r="CF140" s="132">
        <v>0</v>
      </c>
      <c r="CG140" s="132">
        <v>0</v>
      </c>
      <c r="CH140" s="132">
        <v>0</v>
      </c>
      <c r="CI140" s="132">
        <v>0</v>
      </c>
      <c r="CJ140" s="132">
        <v>0</v>
      </c>
      <c r="CK140" s="132">
        <v>0</v>
      </c>
      <c r="CL140" s="132">
        <v>0</v>
      </c>
      <c r="CM140" s="132">
        <v>0</v>
      </c>
      <c r="CN140" s="132">
        <v>0</v>
      </c>
      <c r="CO140" s="132">
        <v>0</v>
      </c>
      <c r="CP140" s="132">
        <v>0</v>
      </c>
      <c r="CQ140" s="132">
        <v>0</v>
      </c>
      <c r="CR140" s="132">
        <v>0</v>
      </c>
      <c r="CS140" s="132">
        <v>0</v>
      </c>
      <c r="CT140" s="132">
        <v>0</v>
      </c>
      <c r="CU140" s="132">
        <v>118</v>
      </c>
      <c r="CV140" s="132">
        <v>0</v>
      </c>
      <c r="CW140" s="132">
        <v>5102</v>
      </c>
      <c r="CX140" s="132">
        <v>1330</v>
      </c>
      <c r="CY140" s="132">
        <v>57725</v>
      </c>
    </row>
    <row r="141" spans="1:103">
      <c r="A141" s="132" t="s">
        <v>190</v>
      </c>
      <c r="B141" s="132">
        <v>9</v>
      </c>
      <c r="C141" s="132">
        <v>0</v>
      </c>
      <c r="D141" s="132">
        <v>0</v>
      </c>
      <c r="E141" s="132">
        <v>0</v>
      </c>
      <c r="F141" s="132">
        <v>0</v>
      </c>
      <c r="G141" s="132">
        <v>0</v>
      </c>
      <c r="H141" s="132">
        <v>0</v>
      </c>
      <c r="I141" s="132">
        <v>0</v>
      </c>
      <c r="J141" s="132">
        <v>0</v>
      </c>
      <c r="K141" s="132">
        <v>2</v>
      </c>
      <c r="L141" s="132">
        <v>196</v>
      </c>
      <c r="M141" s="132">
        <v>0</v>
      </c>
      <c r="N141" s="132">
        <v>0</v>
      </c>
      <c r="O141" s="132">
        <v>2</v>
      </c>
      <c r="P141" s="132">
        <v>0</v>
      </c>
      <c r="Q141" s="132">
        <v>0</v>
      </c>
      <c r="R141" s="132">
        <v>0</v>
      </c>
      <c r="S141" s="132">
        <v>0</v>
      </c>
      <c r="T141" s="132">
        <v>0</v>
      </c>
      <c r="U141" s="132">
        <v>0</v>
      </c>
      <c r="V141" s="132">
        <v>0</v>
      </c>
      <c r="W141" s="132">
        <v>0</v>
      </c>
      <c r="X141" s="132">
        <v>0</v>
      </c>
      <c r="Y141" s="132">
        <v>0</v>
      </c>
      <c r="Z141" s="132">
        <v>0</v>
      </c>
      <c r="AA141" s="132">
        <v>0</v>
      </c>
      <c r="AB141" s="132">
        <v>19</v>
      </c>
      <c r="AC141" s="132">
        <v>3</v>
      </c>
      <c r="AD141" s="132">
        <v>20</v>
      </c>
      <c r="AE141" s="132">
        <v>2</v>
      </c>
      <c r="AF141" s="132">
        <v>20</v>
      </c>
      <c r="AG141" s="132">
        <v>29</v>
      </c>
      <c r="AH141" s="132">
        <v>11</v>
      </c>
      <c r="AI141" s="132">
        <v>0</v>
      </c>
      <c r="AJ141" s="132">
        <v>0</v>
      </c>
      <c r="AK141" s="132">
        <v>0</v>
      </c>
      <c r="AL141" s="132">
        <v>0</v>
      </c>
      <c r="AM141" s="132">
        <v>0</v>
      </c>
      <c r="AN141" s="182">
        <v>1</v>
      </c>
      <c r="AO141" s="132">
        <v>0</v>
      </c>
      <c r="AP141" s="132">
        <v>0</v>
      </c>
      <c r="AQ141" s="132">
        <v>0</v>
      </c>
      <c r="AR141" s="132">
        <v>0</v>
      </c>
      <c r="AS141" s="132">
        <v>81</v>
      </c>
      <c r="AT141" s="132">
        <v>0</v>
      </c>
      <c r="AU141" s="132">
        <v>0</v>
      </c>
      <c r="AV141" s="132">
        <v>0</v>
      </c>
      <c r="AW141" s="132">
        <v>0</v>
      </c>
      <c r="AX141" s="132">
        <v>2</v>
      </c>
      <c r="AY141" s="132">
        <v>8</v>
      </c>
      <c r="AZ141" s="132">
        <v>0</v>
      </c>
      <c r="BA141" s="132">
        <v>0</v>
      </c>
      <c r="BB141" s="132">
        <v>0</v>
      </c>
      <c r="BC141" s="132">
        <v>0</v>
      </c>
      <c r="BD141" s="132">
        <v>12</v>
      </c>
      <c r="BE141" s="132">
        <v>3</v>
      </c>
      <c r="BF141" s="132">
        <v>3</v>
      </c>
      <c r="BG141" s="132">
        <v>1</v>
      </c>
      <c r="BH141" s="132">
        <v>0</v>
      </c>
      <c r="BI141" s="132">
        <v>0</v>
      </c>
      <c r="BJ141" s="132">
        <v>0</v>
      </c>
      <c r="BK141" s="132">
        <v>0</v>
      </c>
      <c r="BL141" s="132">
        <v>0</v>
      </c>
      <c r="BM141" s="132">
        <v>0</v>
      </c>
      <c r="BN141" s="132">
        <v>0</v>
      </c>
      <c r="BO141" s="132">
        <v>0</v>
      </c>
      <c r="BP141" s="132">
        <v>0</v>
      </c>
      <c r="BQ141" s="132">
        <v>0</v>
      </c>
      <c r="BR141" s="132">
        <v>0</v>
      </c>
      <c r="BS141" s="132">
        <v>0</v>
      </c>
      <c r="BT141" s="132">
        <v>1</v>
      </c>
      <c r="BU141" s="132">
        <v>0</v>
      </c>
      <c r="BV141" s="132">
        <v>0</v>
      </c>
      <c r="BW141" s="182">
        <v>2</v>
      </c>
      <c r="BX141" s="182">
        <v>1</v>
      </c>
      <c r="BY141" s="182">
        <v>3</v>
      </c>
      <c r="BZ141" s="132">
        <v>0</v>
      </c>
      <c r="CA141" s="132">
        <v>0</v>
      </c>
      <c r="CB141" s="132">
        <v>0</v>
      </c>
      <c r="CC141" s="132">
        <v>0</v>
      </c>
      <c r="CD141" s="132">
        <v>2</v>
      </c>
      <c r="CE141" s="132">
        <v>0</v>
      </c>
      <c r="CF141" s="132">
        <v>0</v>
      </c>
      <c r="CG141" s="132">
        <v>0</v>
      </c>
      <c r="CH141" s="132">
        <v>0</v>
      </c>
      <c r="CI141" s="132">
        <v>0</v>
      </c>
      <c r="CJ141" s="132">
        <v>0</v>
      </c>
      <c r="CK141" s="132">
        <v>0</v>
      </c>
      <c r="CL141" s="132">
        <v>0</v>
      </c>
      <c r="CM141" s="132">
        <v>0</v>
      </c>
      <c r="CN141" s="132">
        <v>0</v>
      </c>
      <c r="CO141" s="132">
        <v>0</v>
      </c>
      <c r="CP141" s="132">
        <v>0</v>
      </c>
      <c r="CQ141" s="132">
        <v>0</v>
      </c>
      <c r="CR141" s="132">
        <v>0</v>
      </c>
      <c r="CS141" s="132">
        <v>0</v>
      </c>
      <c r="CT141" s="132">
        <v>0</v>
      </c>
      <c r="CU141" s="132">
        <v>33</v>
      </c>
      <c r="CV141" s="132">
        <v>0</v>
      </c>
      <c r="CW141" s="132">
        <v>466</v>
      </c>
      <c r="CX141" s="132">
        <v>90</v>
      </c>
      <c r="CY141" s="132">
        <v>144447</v>
      </c>
    </row>
    <row r="142" spans="1:103">
      <c r="A142" s="132" t="s">
        <v>191</v>
      </c>
      <c r="B142" s="132">
        <v>9</v>
      </c>
      <c r="C142" s="132">
        <v>10</v>
      </c>
      <c r="D142" s="132">
        <v>12</v>
      </c>
      <c r="E142" s="132">
        <v>7</v>
      </c>
      <c r="F142" s="132">
        <v>4</v>
      </c>
      <c r="G142" s="132">
        <v>19</v>
      </c>
      <c r="H142" s="132">
        <v>2</v>
      </c>
      <c r="I142" s="132">
        <v>3</v>
      </c>
      <c r="J142" s="132">
        <v>0</v>
      </c>
      <c r="K142" s="132">
        <v>40</v>
      </c>
      <c r="L142" s="132">
        <v>0</v>
      </c>
      <c r="M142" s="132">
        <v>23</v>
      </c>
      <c r="N142" s="132">
        <v>36</v>
      </c>
      <c r="O142" s="132">
        <v>56</v>
      </c>
      <c r="P142" s="132">
        <v>12</v>
      </c>
      <c r="Q142" s="132">
        <v>4</v>
      </c>
      <c r="R142" s="132">
        <v>14</v>
      </c>
      <c r="S142" s="132">
        <v>3</v>
      </c>
      <c r="T142" s="132">
        <v>24</v>
      </c>
      <c r="U142" s="132">
        <v>0</v>
      </c>
      <c r="V142" s="132">
        <v>81</v>
      </c>
      <c r="W142" s="132">
        <v>215</v>
      </c>
      <c r="X142" s="132">
        <v>5</v>
      </c>
      <c r="Y142" s="132">
        <v>14</v>
      </c>
      <c r="Z142" s="132">
        <v>0</v>
      </c>
      <c r="AA142" s="132">
        <v>2</v>
      </c>
      <c r="AB142" s="132">
        <v>0</v>
      </c>
      <c r="AC142" s="132">
        <v>0</v>
      </c>
      <c r="AD142" s="132">
        <v>0</v>
      </c>
      <c r="AE142" s="132">
        <v>247</v>
      </c>
      <c r="AF142" s="132">
        <v>3</v>
      </c>
      <c r="AG142" s="132">
        <v>0</v>
      </c>
      <c r="AH142" s="132">
        <v>2</v>
      </c>
      <c r="AI142" s="132">
        <v>61</v>
      </c>
      <c r="AJ142" s="132">
        <v>13</v>
      </c>
      <c r="AK142" s="132">
        <v>2</v>
      </c>
      <c r="AL142" s="132">
        <v>39</v>
      </c>
      <c r="AM142" s="132">
        <v>1</v>
      </c>
      <c r="AN142" s="182">
        <v>117</v>
      </c>
      <c r="AO142" s="132">
        <v>1</v>
      </c>
      <c r="AP142" s="132">
        <v>2</v>
      </c>
      <c r="AQ142" s="132">
        <v>4</v>
      </c>
      <c r="AR142" s="132">
        <v>10</v>
      </c>
      <c r="AS142" s="132">
        <v>0</v>
      </c>
      <c r="AT142" s="132">
        <v>2426</v>
      </c>
      <c r="AU142" s="132">
        <v>165</v>
      </c>
      <c r="AV142" s="132">
        <v>7</v>
      </c>
      <c r="AW142" s="132">
        <v>6</v>
      </c>
      <c r="AX142" s="132">
        <v>17</v>
      </c>
      <c r="AY142" s="132">
        <v>0</v>
      </c>
      <c r="AZ142" s="132">
        <v>2</v>
      </c>
      <c r="BA142" s="132">
        <v>1</v>
      </c>
      <c r="BB142" s="132">
        <v>23</v>
      </c>
      <c r="BC142" s="132">
        <v>25</v>
      </c>
      <c r="BD142" s="132">
        <v>20</v>
      </c>
      <c r="BE142" s="132">
        <v>19</v>
      </c>
      <c r="BF142" s="132">
        <v>0</v>
      </c>
      <c r="BG142" s="132">
        <v>65</v>
      </c>
      <c r="BH142" s="132">
        <v>4</v>
      </c>
      <c r="BI142" s="132">
        <v>0</v>
      </c>
      <c r="BJ142" s="132">
        <v>1</v>
      </c>
      <c r="BK142" s="132">
        <v>0</v>
      </c>
      <c r="BL142" s="132">
        <v>17</v>
      </c>
      <c r="BM142" s="132">
        <v>0</v>
      </c>
      <c r="BN142" s="132">
        <v>6</v>
      </c>
      <c r="BO142" s="132">
        <v>0</v>
      </c>
      <c r="BP142" s="132">
        <v>5</v>
      </c>
      <c r="BQ142" s="132">
        <v>1</v>
      </c>
      <c r="BR142" s="132">
        <v>0</v>
      </c>
      <c r="BS142" s="132">
        <v>0</v>
      </c>
      <c r="BT142" s="132">
        <v>16</v>
      </c>
      <c r="BU142" s="132">
        <v>6</v>
      </c>
      <c r="BV142" s="132">
        <v>23</v>
      </c>
      <c r="BW142" s="182">
        <v>186</v>
      </c>
      <c r="BX142" s="182">
        <v>95</v>
      </c>
      <c r="BY142" s="182">
        <v>176</v>
      </c>
      <c r="BZ142" s="132">
        <v>0</v>
      </c>
      <c r="CA142" s="132">
        <v>0</v>
      </c>
      <c r="CB142" s="132">
        <v>24</v>
      </c>
      <c r="CC142" s="132">
        <v>0</v>
      </c>
      <c r="CD142" s="132">
        <v>0</v>
      </c>
      <c r="CE142" s="132">
        <v>3</v>
      </c>
      <c r="CF142" s="132">
        <v>0</v>
      </c>
      <c r="CG142" s="132">
        <v>0</v>
      </c>
      <c r="CH142" s="132">
        <v>0</v>
      </c>
      <c r="CI142" s="132">
        <v>0</v>
      </c>
      <c r="CJ142" s="132">
        <v>0</v>
      </c>
      <c r="CK142" s="132">
        <v>0</v>
      </c>
      <c r="CL142" s="132">
        <v>0</v>
      </c>
      <c r="CM142" s="132">
        <v>0</v>
      </c>
      <c r="CN142" s="132">
        <v>0</v>
      </c>
      <c r="CO142" s="132">
        <v>0</v>
      </c>
      <c r="CP142" s="132">
        <v>0</v>
      </c>
      <c r="CQ142" s="132">
        <v>0</v>
      </c>
      <c r="CR142" s="132">
        <v>0</v>
      </c>
      <c r="CS142" s="132">
        <v>0</v>
      </c>
      <c r="CT142" s="132">
        <v>0</v>
      </c>
      <c r="CU142" s="132">
        <v>51</v>
      </c>
      <c r="CV142" s="132">
        <v>0</v>
      </c>
      <c r="CW142" s="132">
        <v>4487</v>
      </c>
      <c r="CX142" s="132">
        <v>-1516</v>
      </c>
      <c r="CY142" s="132">
        <v>15877</v>
      </c>
    </row>
    <row r="143" spans="1:103">
      <c r="A143" s="132" t="s">
        <v>192</v>
      </c>
      <c r="B143" s="132">
        <v>0</v>
      </c>
      <c r="C143" s="132">
        <v>8</v>
      </c>
      <c r="D143" s="132">
        <v>3</v>
      </c>
      <c r="E143" s="132">
        <v>8</v>
      </c>
      <c r="F143" s="132">
        <v>4</v>
      </c>
      <c r="G143" s="132">
        <v>8</v>
      </c>
      <c r="H143" s="132">
        <v>12</v>
      </c>
      <c r="I143" s="132">
        <v>6</v>
      </c>
      <c r="J143" s="132">
        <v>0</v>
      </c>
      <c r="K143" s="132">
        <v>9</v>
      </c>
      <c r="L143" s="132">
        <v>8</v>
      </c>
      <c r="M143" s="132">
        <v>33</v>
      </c>
      <c r="N143" s="132">
        <v>11</v>
      </c>
      <c r="O143" s="132">
        <v>21</v>
      </c>
      <c r="P143" s="132">
        <v>7</v>
      </c>
      <c r="Q143" s="132">
        <v>0</v>
      </c>
      <c r="R143" s="132">
        <v>6</v>
      </c>
      <c r="S143" s="132">
        <v>0</v>
      </c>
      <c r="T143" s="132">
        <v>1</v>
      </c>
      <c r="U143" s="132">
        <v>0</v>
      </c>
      <c r="V143" s="132">
        <v>31</v>
      </c>
      <c r="W143" s="132">
        <v>274</v>
      </c>
      <c r="X143" s="132">
        <v>4</v>
      </c>
      <c r="Y143" s="132">
        <v>19</v>
      </c>
      <c r="Z143" s="132">
        <v>4</v>
      </c>
      <c r="AA143" s="132">
        <v>0</v>
      </c>
      <c r="AB143" s="132">
        <v>0</v>
      </c>
      <c r="AC143" s="132">
        <v>0</v>
      </c>
      <c r="AD143" s="132">
        <v>1</v>
      </c>
      <c r="AE143" s="132">
        <v>38</v>
      </c>
      <c r="AF143" s="132">
        <v>0</v>
      </c>
      <c r="AG143" s="132">
        <v>0</v>
      </c>
      <c r="AH143" s="132">
        <v>4</v>
      </c>
      <c r="AI143" s="132">
        <v>28</v>
      </c>
      <c r="AJ143" s="132">
        <v>16</v>
      </c>
      <c r="AK143" s="132">
        <v>0</v>
      </c>
      <c r="AL143" s="132">
        <v>20</v>
      </c>
      <c r="AM143" s="132">
        <v>0</v>
      </c>
      <c r="AN143" s="182">
        <v>96</v>
      </c>
      <c r="AO143" s="132">
        <v>3</v>
      </c>
      <c r="AP143" s="132">
        <v>7</v>
      </c>
      <c r="AQ143" s="132">
        <v>23</v>
      </c>
      <c r="AR143" s="132">
        <v>13</v>
      </c>
      <c r="AS143" s="132">
        <v>0</v>
      </c>
      <c r="AT143" s="132">
        <v>324</v>
      </c>
      <c r="AU143" s="132">
        <v>1572</v>
      </c>
      <c r="AV143" s="132">
        <v>11</v>
      </c>
      <c r="AW143" s="132">
        <v>0</v>
      </c>
      <c r="AX143" s="132">
        <v>10</v>
      </c>
      <c r="AY143" s="132">
        <v>0</v>
      </c>
      <c r="AZ143" s="132">
        <v>1</v>
      </c>
      <c r="BA143" s="132">
        <v>0</v>
      </c>
      <c r="BB143" s="132">
        <v>16</v>
      </c>
      <c r="BC143" s="132">
        <v>10</v>
      </c>
      <c r="BD143" s="132">
        <v>9</v>
      </c>
      <c r="BE143" s="132">
        <v>16</v>
      </c>
      <c r="BF143" s="132">
        <v>2</v>
      </c>
      <c r="BG143" s="132">
        <v>46</v>
      </c>
      <c r="BH143" s="132">
        <v>2</v>
      </c>
      <c r="BI143" s="132">
        <v>10</v>
      </c>
      <c r="BJ143" s="132">
        <v>31</v>
      </c>
      <c r="BK143" s="132">
        <v>1</v>
      </c>
      <c r="BL143" s="132">
        <v>12</v>
      </c>
      <c r="BM143" s="132">
        <v>1</v>
      </c>
      <c r="BN143" s="132">
        <v>4</v>
      </c>
      <c r="BO143" s="132">
        <v>4</v>
      </c>
      <c r="BP143" s="132">
        <v>6</v>
      </c>
      <c r="BQ143" s="132">
        <v>9</v>
      </c>
      <c r="BR143" s="132">
        <v>0</v>
      </c>
      <c r="BS143" s="132">
        <v>0</v>
      </c>
      <c r="BT143" s="132">
        <v>2</v>
      </c>
      <c r="BU143" s="132">
        <v>36</v>
      </c>
      <c r="BV143" s="132">
        <v>100</v>
      </c>
      <c r="BW143" s="182">
        <v>85</v>
      </c>
      <c r="BX143" s="182">
        <v>49</v>
      </c>
      <c r="BY143" s="182">
        <v>119</v>
      </c>
      <c r="BZ143" s="132">
        <v>0</v>
      </c>
      <c r="CA143" s="132">
        <v>0</v>
      </c>
      <c r="CB143" s="132">
        <v>0</v>
      </c>
      <c r="CC143" s="132">
        <v>3</v>
      </c>
      <c r="CD143" s="132">
        <v>0</v>
      </c>
      <c r="CE143" s="132">
        <v>0</v>
      </c>
      <c r="CF143" s="132">
        <v>0</v>
      </c>
      <c r="CG143" s="132">
        <v>0</v>
      </c>
      <c r="CH143" s="132">
        <v>0</v>
      </c>
      <c r="CI143" s="132">
        <v>0</v>
      </c>
      <c r="CJ143" s="132">
        <v>0</v>
      </c>
      <c r="CK143" s="132">
        <v>0</v>
      </c>
      <c r="CL143" s="132">
        <v>0</v>
      </c>
      <c r="CM143" s="132">
        <v>0</v>
      </c>
      <c r="CN143" s="132">
        <v>0</v>
      </c>
      <c r="CO143" s="132">
        <v>0</v>
      </c>
      <c r="CP143" s="132">
        <v>0</v>
      </c>
      <c r="CQ143" s="132">
        <v>0</v>
      </c>
      <c r="CR143" s="132">
        <v>0</v>
      </c>
      <c r="CS143" s="132">
        <v>0</v>
      </c>
      <c r="CT143" s="132">
        <v>0</v>
      </c>
      <c r="CU143" s="132">
        <v>48</v>
      </c>
      <c r="CV143" s="132">
        <v>0</v>
      </c>
      <c r="CW143" s="132">
        <v>3265</v>
      </c>
      <c r="CX143" s="132">
        <v>-16</v>
      </c>
      <c r="CY143" s="132">
        <v>301981</v>
      </c>
    </row>
    <row r="144" spans="1:103">
      <c r="A144" s="132" t="s">
        <v>193</v>
      </c>
      <c r="B144" s="132">
        <v>0</v>
      </c>
      <c r="C144" s="132">
        <v>5</v>
      </c>
      <c r="D144" s="132">
        <v>28</v>
      </c>
      <c r="E144" s="132">
        <v>2</v>
      </c>
      <c r="F144" s="132">
        <v>1</v>
      </c>
      <c r="G144" s="132">
        <v>12</v>
      </c>
      <c r="H144" s="132">
        <v>2</v>
      </c>
      <c r="I144" s="132">
        <v>0</v>
      </c>
      <c r="J144" s="132">
        <v>0</v>
      </c>
      <c r="K144" s="132">
        <v>6</v>
      </c>
      <c r="L144" s="132">
        <v>2</v>
      </c>
      <c r="M144" s="132">
        <v>7</v>
      </c>
      <c r="N144" s="132">
        <v>91</v>
      </c>
      <c r="O144" s="132">
        <v>1</v>
      </c>
      <c r="P144" s="132">
        <v>8</v>
      </c>
      <c r="Q144" s="132">
        <v>0</v>
      </c>
      <c r="R144" s="132">
        <v>7</v>
      </c>
      <c r="S144" s="132">
        <v>1</v>
      </c>
      <c r="T144" s="132">
        <v>3</v>
      </c>
      <c r="U144" s="132">
        <v>0</v>
      </c>
      <c r="V144" s="132">
        <v>23</v>
      </c>
      <c r="W144" s="132">
        <v>24</v>
      </c>
      <c r="X144" s="132">
        <v>67</v>
      </c>
      <c r="Y144" s="132">
        <v>387</v>
      </c>
      <c r="Z144" s="132">
        <v>7</v>
      </c>
      <c r="AA144" s="132">
        <v>0</v>
      </c>
      <c r="AB144" s="132">
        <v>0</v>
      </c>
      <c r="AC144" s="132">
        <v>5</v>
      </c>
      <c r="AD144" s="132">
        <v>3</v>
      </c>
      <c r="AE144" s="132">
        <v>20</v>
      </c>
      <c r="AF144" s="132">
        <v>0</v>
      </c>
      <c r="AG144" s="132">
        <v>0</v>
      </c>
      <c r="AH144" s="132">
        <v>2</v>
      </c>
      <c r="AI144" s="132">
        <v>7</v>
      </c>
      <c r="AJ144" s="132">
        <v>2</v>
      </c>
      <c r="AK144" s="132">
        <v>42</v>
      </c>
      <c r="AL144" s="132">
        <v>5</v>
      </c>
      <c r="AM144" s="132">
        <v>124</v>
      </c>
      <c r="AN144" s="182">
        <v>27</v>
      </c>
      <c r="AO144" s="132">
        <v>0</v>
      </c>
      <c r="AP144" s="132">
        <v>2</v>
      </c>
      <c r="AQ144" s="132">
        <v>19</v>
      </c>
      <c r="AR144" s="132">
        <v>21</v>
      </c>
      <c r="AS144" s="132">
        <v>0</v>
      </c>
      <c r="AT144" s="132">
        <v>13</v>
      </c>
      <c r="AU144" s="132">
        <v>5</v>
      </c>
      <c r="AV144" s="132">
        <v>1020</v>
      </c>
      <c r="AW144" s="132">
        <v>0</v>
      </c>
      <c r="AX144" s="132">
        <v>7</v>
      </c>
      <c r="AY144" s="132">
        <v>0</v>
      </c>
      <c r="AZ144" s="132">
        <v>1</v>
      </c>
      <c r="BA144" s="132">
        <v>0</v>
      </c>
      <c r="BB144" s="132">
        <v>1</v>
      </c>
      <c r="BC144" s="132">
        <v>1</v>
      </c>
      <c r="BD144" s="132">
        <v>4</v>
      </c>
      <c r="BE144" s="132">
        <v>12</v>
      </c>
      <c r="BF144" s="132">
        <v>0</v>
      </c>
      <c r="BG144" s="132">
        <v>16</v>
      </c>
      <c r="BH144" s="132">
        <v>0</v>
      </c>
      <c r="BI144" s="132">
        <v>2</v>
      </c>
      <c r="BJ144" s="132">
        <v>0</v>
      </c>
      <c r="BK144" s="132">
        <v>0</v>
      </c>
      <c r="BL144" s="132">
        <v>143</v>
      </c>
      <c r="BM144" s="132">
        <v>0</v>
      </c>
      <c r="BN144" s="132">
        <v>85</v>
      </c>
      <c r="BO144" s="132">
        <v>1</v>
      </c>
      <c r="BP144" s="132">
        <v>7</v>
      </c>
      <c r="BQ144" s="132">
        <v>9</v>
      </c>
      <c r="BR144" s="132">
        <v>3</v>
      </c>
      <c r="BS144" s="132">
        <v>0</v>
      </c>
      <c r="BT144" s="132">
        <v>1</v>
      </c>
      <c r="BU144" s="132">
        <v>17</v>
      </c>
      <c r="BV144" s="132">
        <v>46</v>
      </c>
      <c r="BW144" s="182">
        <v>35</v>
      </c>
      <c r="BX144" s="182">
        <v>7</v>
      </c>
      <c r="BY144" s="182">
        <v>32</v>
      </c>
      <c r="BZ144" s="132">
        <v>0</v>
      </c>
      <c r="CA144" s="132">
        <v>0</v>
      </c>
      <c r="CB144" s="132">
        <v>0</v>
      </c>
      <c r="CC144" s="132">
        <v>25</v>
      </c>
      <c r="CD144" s="132">
        <v>0</v>
      </c>
      <c r="CE144" s="132">
        <v>20</v>
      </c>
      <c r="CF144" s="132">
        <v>0</v>
      </c>
      <c r="CG144" s="132">
        <v>0</v>
      </c>
      <c r="CH144" s="132">
        <v>0</v>
      </c>
      <c r="CI144" s="132">
        <v>0</v>
      </c>
      <c r="CJ144" s="132">
        <v>0</v>
      </c>
      <c r="CK144" s="132">
        <v>0</v>
      </c>
      <c r="CL144" s="132">
        <v>0</v>
      </c>
      <c r="CM144" s="132">
        <v>0</v>
      </c>
      <c r="CN144" s="132">
        <v>0</v>
      </c>
      <c r="CO144" s="132">
        <v>0</v>
      </c>
      <c r="CP144" s="132">
        <v>0</v>
      </c>
      <c r="CQ144" s="132">
        <v>0</v>
      </c>
      <c r="CR144" s="132">
        <v>0</v>
      </c>
      <c r="CS144" s="132">
        <v>0</v>
      </c>
      <c r="CT144" s="132">
        <v>0</v>
      </c>
      <c r="CU144" s="132">
        <v>172</v>
      </c>
      <c r="CV144" s="132">
        <v>0</v>
      </c>
      <c r="CW144" s="132">
        <v>2648</v>
      </c>
      <c r="CX144" s="132">
        <v>-240</v>
      </c>
      <c r="CY144" s="132">
        <v>130486</v>
      </c>
    </row>
    <row r="145" spans="1:103">
      <c r="A145" s="132" t="s">
        <v>194</v>
      </c>
      <c r="B145" s="132">
        <v>0</v>
      </c>
      <c r="C145" s="132">
        <v>0</v>
      </c>
      <c r="D145" s="132">
        <v>1</v>
      </c>
      <c r="E145" s="132">
        <v>6</v>
      </c>
      <c r="F145" s="132">
        <v>3</v>
      </c>
      <c r="G145" s="132">
        <v>0</v>
      </c>
      <c r="H145" s="132">
        <v>0</v>
      </c>
      <c r="I145" s="132">
        <v>3</v>
      </c>
      <c r="J145" s="132">
        <v>0</v>
      </c>
      <c r="K145" s="132">
        <v>1</v>
      </c>
      <c r="L145" s="132">
        <v>0</v>
      </c>
      <c r="M145" s="132">
        <v>9</v>
      </c>
      <c r="N145" s="132">
        <v>3</v>
      </c>
      <c r="O145" s="132">
        <v>27</v>
      </c>
      <c r="P145" s="132">
        <v>1</v>
      </c>
      <c r="Q145" s="132">
        <v>0</v>
      </c>
      <c r="R145" s="132">
        <v>8</v>
      </c>
      <c r="S145" s="132">
        <v>0</v>
      </c>
      <c r="T145" s="132">
        <v>0</v>
      </c>
      <c r="U145" s="132">
        <v>0</v>
      </c>
      <c r="V145" s="132">
        <v>21</v>
      </c>
      <c r="W145" s="132">
        <v>11</v>
      </c>
      <c r="X145" s="132">
        <v>0</v>
      </c>
      <c r="Y145" s="132">
        <v>1</v>
      </c>
      <c r="Z145" s="132">
        <v>0</v>
      </c>
      <c r="AA145" s="132">
        <v>0</v>
      </c>
      <c r="AB145" s="132">
        <v>0</v>
      </c>
      <c r="AC145" s="132">
        <v>0</v>
      </c>
      <c r="AD145" s="132">
        <v>0</v>
      </c>
      <c r="AE145" s="132">
        <v>3</v>
      </c>
      <c r="AF145" s="132">
        <v>1</v>
      </c>
      <c r="AG145" s="132">
        <v>0</v>
      </c>
      <c r="AH145" s="132">
        <v>5</v>
      </c>
      <c r="AI145" s="132">
        <v>6</v>
      </c>
      <c r="AJ145" s="132">
        <v>1</v>
      </c>
      <c r="AK145" s="132">
        <v>0</v>
      </c>
      <c r="AL145" s="132">
        <v>14</v>
      </c>
      <c r="AM145" s="132">
        <v>2</v>
      </c>
      <c r="AN145" s="182">
        <v>23</v>
      </c>
      <c r="AO145" s="132">
        <v>0</v>
      </c>
      <c r="AP145" s="132">
        <v>5</v>
      </c>
      <c r="AQ145" s="132">
        <v>2</v>
      </c>
      <c r="AR145" s="132">
        <v>0</v>
      </c>
      <c r="AS145" s="132">
        <v>0</v>
      </c>
      <c r="AT145" s="132">
        <v>2</v>
      </c>
      <c r="AU145" s="132">
        <v>0</v>
      </c>
      <c r="AV145" s="132">
        <v>3</v>
      </c>
      <c r="AW145" s="132">
        <v>140</v>
      </c>
      <c r="AX145" s="132">
        <v>0</v>
      </c>
      <c r="AY145" s="132">
        <v>1</v>
      </c>
      <c r="AZ145" s="132">
        <v>3</v>
      </c>
      <c r="BA145" s="132">
        <v>3</v>
      </c>
      <c r="BB145" s="132">
        <v>3</v>
      </c>
      <c r="BC145" s="132">
        <v>17</v>
      </c>
      <c r="BD145" s="132">
        <v>2</v>
      </c>
      <c r="BE145" s="132">
        <v>6</v>
      </c>
      <c r="BF145" s="132">
        <v>0</v>
      </c>
      <c r="BG145" s="132">
        <v>29</v>
      </c>
      <c r="BH145" s="132">
        <v>2</v>
      </c>
      <c r="BI145" s="132">
        <v>41</v>
      </c>
      <c r="BJ145" s="132">
        <v>3</v>
      </c>
      <c r="BK145" s="132">
        <v>12</v>
      </c>
      <c r="BL145" s="132">
        <v>0</v>
      </c>
      <c r="BM145" s="132">
        <v>0</v>
      </c>
      <c r="BN145" s="132">
        <v>0</v>
      </c>
      <c r="BO145" s="132">
        <v>0</v>
      </c>
      <c r="BP145" s="132">
        <v>7</v>
      </c>
      <c r="BQ145" s="132">
        <v>1</v>
      </c>
      <c r="BR145" s="132">
        <v>1</v>
      </c>
      <c r="BS145" s="132">
        <v>0</v>
      </c>
      <c r="BT145" s="132">
        <v>4</v>
      </c>
      <c r="BU145" s="132">
        <v>3</v>
      </c>
      <c r="BV145" s="132">
        <v>0</v>
      </c>
      <c r="BW145" s="182">
        <v>57</v>
      </c>
      <c r="BX145" s="182">
        <v>54</v>
      </c>
      <c r="BY145" s="182">
        <v>35</v>
      </c>
      <c r="BZ145" s="132">
        <v>0</v>
      </c>
      <c r="CA145" s="132">
        <v>0</v>
      </c>
      <c r="CB145" s="132">
        <v>0</v>
      </c>
      <c r="CC145" s="132">
        <v>0</v>
      </c>
      <c r="CD145" s="132">
        <v>0</v>
      </c>
      <c r="CE145" s="132">
        <v>0</v>
      </c>
      <c r="CF145" s="132">
        <v>0</v>
      </c>
      <c r="CG145" s="132">
        <v>0</v>
      </c>
      <c r="CH145" s="132">
        <v>0</v>
      </c>
      <c r="CI145" s="132">
        <v>0</v>
      </c>
      <c r="CJ145" s="132">
        <v>0</v>
      </c>
      <c r="CK145" s="132">
        <v>0</v>
      </c>
      <c r="CL145" s="132">
        <v>0</v>
      </c>
      <c r="CM145" s="132">
        <v>0</v>
      </c>
      <c r="CN145" s="132">
        <v>0</v>
      </c>
      <c r="CO145" s="132">
        <v>0</v>
      </c>
      <c r="CP145" s="132">
        <v>0</v>
      </c>
      <c r="CQ145" s="132">
        <v>0</v>
      </c>
      <c r="CR145" s="132">
        <v>0</v>
      </c>
      <c r="CS145" s="132">
        <v>0</v>
      </c>
      <c r="CT145" s="132">
        <v>0</v>
      </c>
      <c r="CU145" s="132">
        <v>12</v>
      </c>
      <c r="CV145" s="132">
        <v>0</v>
      </c>
      <c r="CW145" s="132">
        <v>598</v>
      </c>
      <c r="CX145" s="132">
        <v>-102</v>
      </c>
      <c r="CY145" s="132">
        <v>121557</v>
      </c>
    </row>
    <row r="146" spans="1:103">
      <c r="A146" s="132" t="s">
        <v>195</v>
      </c>
      <c r="B146" s="132">
        <v>2</v>
      </c>
      <c r="C146" s="132">
        <v>2</v>
      </c>
      <c r="D146" s="132">
        <v>1</v>
      </c>
      <c r="E146" s="132">
        <v>3</v>
      </c>
      <c r="F146" s="132">
        <v>15</v>
      </c>
      <c r="G146" s="132">
        <v>5</v>
      </c>
      <c r="H146" s="132">
        <v>2</v>
      </c>
      <c r="I146" s="132">
        <v>18</v>
      </c>
      <c r="J146" s="132">
        <v>0</v>
      </c>
      <c r="K146" s="132">
        <v>19</v>
      </c>
      <c r="L146" s="132">
        <v>30</v>
      </c>
      <c r="M146" s="132">
        <v>0</v>
      </c>
      <c r="N146" s="132">
        <v>3</v>
      </c>
      <c r="O146" s="132">
        <v>159</v>
      </c>
      <c r="P146" s="132">
        <v>19</v>
      </c>
      <c r="Q146" s="132">
        <v>5</v>
      </c>
      <c r="R146" s="132">
        <v>37</v>
      </c>
      <c r="S146" s="132">
        <v>0</v>
      </c>
      <c r="T146" s="132">
        <v>1</v>
      </c>
      <c r="U146" s="132">
        <v>3</v>
      </c>
      <c r="V146" s="132">
        <v>65</v>
      </c>
      <c r="W146" s="132">
        <v>16</v>
      </c>
      <c r="X146" s="132">
        <v>3</v>
      </c>
      <c r="Y146" s="132">
        <v>7</v>
      </c>
      <c r="Z146" s="132">
        <v>5</v>
      </c>
      <c r="AA146" s="132">
        <v>1</v>
      </c>
      <c r="AB146" s="132">
        <v>0</v>
      </c>
      <c r="AC146" s="132">
        <v>13</v>
      </c>
      <c r="AD146" s="132">
        <v>15</v>
      </c>
      <c r="AE146" s="132">
        <v>12</v>
      </c>
      <c r="AF146" s="132">
        <v>90</v>
      </c>
      <c r="AG146" s="132">
        <v>2</v>
      </c>
      <c r="AH146" s="132">
        <v>25</v>
      </c>
      <c r="AI146" s="132">
        <v>53</v>
      </c>
      <c r="AJ146" s="132">
        <v>14</v>
      </c>
      <c r="AK146" s="132">
        <v>9</v>
      </c>
      <c r="AL146" s="132">
        <v>17</v>
      </c>
      <c r="AM146" s="132">
        <v>3</v>
      </c>
      <c r="AN146" s="182">
        <v>98</v>
      </c>
      <c r="AO146" s="132">
        <v>1</v>
      </c>
      <c r="AP146" s="132">
        <v>6</v>
      </c>
      <c r="AQ146" s="132">
        <v>4</v>
      </c>
      <c r="AR146" s="132">
        <v>7</v>
      </c>
      <c r="AS146" s="132">
        <v>3</v>
      </c>
      <c r="AT146" s="132">
        <v>25</v>
      </c>
      <c r="AU146" s="132">
        <v>13</v>
      </c>
      <c r="AV146" s="132">
        <v>2</v>
      </c>
      <c r="AW146" s="132">
        <v>1</v>
      </c>
      <c r="AX146" s="132">
        <v>1142</v>
      </c>
      <c r="AY146" s="132">
        <v>42</v>
      </c>
      <c r="AZ146" s="132">
        <v>9</v>
      </c>
      <c r="BA146" s="132">
        <v>18</v>
      </c>
      <c r="BB146" s="132">
        <v>10</v>
      </c>
      <c r="BC146" s="132">
        <v>98</v>
      </c>
      <c r="BD146" s="132">
        <v>133</v>
      </c>
      <c r="BE146" s="132">
        <v>23</v>
      </c>
      <c r="BF146" s="132">
        <v>0</v>
      </c>
      <c r="BG146" s="132">
        <v>47</v>
      </c>
      <c r="BH146" s="132">
        <v>2</v>
      </c>
      <c r="BI146" s="132">
        <v>6</v>
      </c>
      <c r="BJ146" s="132">
        <v>0</v>
      </c>
      <c r="BK146" s="132">
        <v>1</v>
      </c>
      <c r="BL146" s="132">
        <v>5</v>
      </c>
      <c r="BM146" s="132">
        <v>0</v>
      </c>
      <c r="BN146" s="132">
        <v>7</v>
      </c>
      <c r="BO146" s="132">
        <v>0</v>
      </c>
      <c r="BP146" s="132">
        <v>0</v>
      </c>
      <c r="BQ146" s="132">
        <v>8</v>
      </c>
      <c r="BR146" s="132">
        <v>87</v>
      </c>
      <c r="BS146" s="132">
        <v>1</v>
      </c>
      <c r="BT146" s="132">
        <v>13</v>
      </c>
      <c r="BU146" s="132">
        <v>7</v>
      </c>
      <c r="BV146" s="132">
        <v>8</v>
      </c>
      <c r="BW146" s="182">
        <v>137</v>
      </c>
      <c r="BX146" s="182">
        <v>76</v>
      </c>
      <c r="BY146" s="182">
        <v>110</v>
      </c>
      <c r="BZ146" s="132">
        <v>63</v>
      </c>
      <c r="CA146" s="132">
        <v>0</v>
      </c>
      <c r="CB146" s="132">
        <v>1</v>
      </c>
      <c r="CC146" s="132">
        <v>0</v>
      </c>
      <c r="CD146" s="132">
        <v>0</v>
      </c>
      <c r="CE146" s="132">
        <v>0</v>
      </c>
      <c r="CF146" s="132">
        <v>0</v>
      </c>
      <c r="CG146" s="132">
        <v>0</v>
      </c>
      <c r="CH146" s="132">
        <v>0</v>
      </c>
      <c r="CI146" s="132">
        <v>0</v>
      </c>
      <c r="CJ146" s="132">
        <v>0</v>
      </c>
      <c r="CK146" s="132">
        <v>0</v>
      </c>
      <c r="CL146" s="132">
        <v>0</v>
      </c>
      <c r="CM146" s="132">
        <v>0</v>
      </c>
      <c r="CN146" s="132">
        <v>0</v>
      </c>
      <c r="CO146" s="132">
        <v>0</v>
      </c>
      <c r="CP146" s="132">
        <v>0</v>
      </c>
      <c r="CQ146" s="132">
        <v>0</v>
      </c>
      <c r="CR146" s="132">
        <v>0</v>
      </c>
      <c r="CS146" s="132">
        <v>0</v>
      </c>
      <c r="CT146" s="132">
        <v>0</v>
      </c>
      <c r="CU146" s="132">
        <v>87</v>
      </c>
      <c r="CV146" s="132">
        <v>0</v>
      </c>
      <c r="CW146" s="132">
        <v>2975</v>
      </c>
      <c r="CX146" s="132">
        <v>-928</v>
      </c>
      <c r="CY146" s="132">
        <v>58504</v>
      </c>
    </row>
    <row r="147" spans="1:103">
      <c r="A147" s="132" t="s">
        <v>196</v>
      </c>
      <c r="B147" s="132">
        <v>0</v>
      </c>
      <c r="C147" s="132">
        <v>0</v>
      </c>
      <c r="D147" s="132">
        <v>1</v>
      </c>
      <c r="E147" s="132">
        <v>0</v>
      </c>
      <c r="F147" s="132">
        <v>2</v>
      </c>
      <c r="G147" s="132">
        <v>0</v>
      </c>
      <c r="H147" s="132">
        <v>0</v>
      </c>
      <c r="I147" s="132">
        <v>3</v>
      </c>
      <c r="J147" s="132">
        <v>0</v>
      </c>
      <c r="K147" s="132">
        <v>1</v>
      </c>
      <c r="L147" s="132">
        <v>26</v>
      </c>
      <c r="M147" s="132">
        <v>0</v>
      </c>
      <c r="N147" s="132">
        <v>2</v>
      </c>
      <c r="O147" s="132">
        <v>13</v>
      </c>
      <c r="P147" s="132">
        <v>6</v>
      </c>
      <c r="Q147" s="132">
        <v>0</v>
      </c>
      <c r="R147" s="132">
        <v>3</v>
      </c>
      <c r="S147" s="132">
        <v>0</v>
      </c>
      <c r="T147" s="132">
        <v>0</v>
      </c>
      <c r="U147" s="132">
        <v>0</v>
      </c>
      <c r="V147" s="132">
        <v>15</v>
      </c>
      <c r="W147" s="132">
        <v>2</v>
      </c>
      <c r="X147" s="132">
        <v>0</v>
      </c>
      <c r="Y147" s="132">
        <v>1</v>
      </c>
      <c r="Z147" s="132">
        <v>0</v>
      </c>
      <c r="AA147" s="132">
        <v>5</v>
      </c>
      <c r="AB147" s="132">
        <v>90</v>
      </c>
      <c r="AC147" s="132">
        <v>8</v>
      </c>
      <c r="AD147" s="132">
        <v>1</v>
      </c>
      <c r="AE147" s="132">
        <v>2</v>
      </c>
      <c r="AF147" s="132">
        <v>86</v>
      </c>
      <c r="AG147" s="132">
        <v>13</v>
      </c>
      <c r="AH147" s="132">
        <v>4</v>
      </c>
      <c r="AI147" s="132">
        <v>4</v>
      </c>
      <c r="AJ147" s="132">
        <v>0</v>
      </c>
      <c r="AK147" s="132">
        <v>0</v>
      </c>
      <c r="AL147" s="132">
        <v>0</v>
      </c>
      <c r="AM147" s="132">
        <v>0</v>
      </c>
      <c r="AN147" s="182">
        <v>18</v>
      </c>
      <c r="AO147" s="132">
        <v>0</v>
      </c>
      <c r="AP147" s="132">
        <v>0</v>
      </c>
      <c r="AQ147" s="132">
        <v>0</v>
      </c>
      <c r="AR147" s="132">
        <v>0</v>
      </c>
      <c r="AS147" s="132">
        <v>19</v>
      </c>
      <c r="AT147" s="132">
        <v>2</v>
      </c>
      <c r="AU147" s="132">
        <v>1</v>
      </c>
      <c r="AV147" s="132">
        <v>6</v>
      </c>
      <c r="AW147" s="132">
        <v>0</v>
      </c>
      <c r="AX147" s="132">
        <v>28</v>
      </c>
      <c r="AY147" s="132">
        <v>277</v>
      </c>
      <c r="AZ147" s="132">
        <v>2</v>
      </c>
      <c r="BA147" s="132">
        <v>3</v>
      </c>
      <c r="BB147" s="132">
        <v>0</v>
      </c>
      <c r="BC147" s="132">
        <v>7</v>
      </c>
      <c r="BD147" s="132">
        <v>39</v>
      </c>
      <c r="BE147" s="132">
        <v>5</v>
      </c>
      <c r="BF147" s="132">
        <v>21</v>
      </c>
      <c r="BG147" s="132">
        <v>8</v>
      </c>
      <c r="BH147" s="132">
        <v>1</v>
      </c>
      <c r="BI147" s="132">
        <v>1</v>
      </c>
      <c r="BJ147" s="132">
        <v>0</v>
      </c>
      <c r="BK147" s="132">
        <v>1</v>
      </c>
      <c r="BL147" s="132">
        <v>0</v>
      </c>
      <c r="BM147" s="132">
        <v>1</v>
      </c>
      <c r="BN147" s="132">
        <v>0</v>
      </c>
      <c r="BO147" s="132">
        <v>0</v>
      </c>
      <c r="BP147" s="132">
        <v>0</v>
      </c>
      <c r="BQ147" s="132">
        <v>1</v>
      </c>
      <c r="BR147" s="132">
        <v>5</v>
      </c>
      <c r="BS147" s="132">
        <v>0</v>
      </c>
      <c r="BT147" s="132">
        <v>2</v>
      </c>
      <c r="BU147" s="132">
        <v>0</v>
      </c>
      <c r="BV147" s="132">
        <v>0</v>
      </c>
      <c r="BW147" s="182">
        <v>19</v>
      </c>
      <c r="BX147" s="182">
        <v>4</v>
      </c>
      <c r="BY147" s="182">
        <v>11</v>
      </c>
      <c r="BZ147" s="132">
        <v>3</v>
      </c>
      <c r="CA147" s="132">
        <v>0</v>
      </c>
      <c r="CB147" s="132">
        <v>0</v>
      </c>
      <c r="CC147" s="132">
        <v>0</v>
      </c>
      <c r="CD147" s="132">
        <v>0</v>
      </c>
      <c r="CE147" s="132">
        <v>0</v>
      </c>
      <c r="CF147" s="132">
        <v>0</v>
      </c>
      <c r="CG147" s="132">
        <v>0</v>
      </c>
      <c r="CH147" s="132">
        <v>0</v>
      </c>
      <c r="CI147" s="132">
        <v>0</v>
      </c>
      <c r="CJ147" s="132">
        <v>0</v>
      </c>
      <c r="CK147" s="132">
        <v>0</v>
      </c>
      <c r="CL147" s="132">
        <v>0</v>
      </c>
      <c r="CM147" s="132">
        <v>0</v>
      </c>
      <c r="CN147" s="132">
        <v>0</v>
      </c>
      <c r="CO147" s="132">
        <v>0</v>
      </c>
      <c r="CP147" s="132">
        <v>0</v>
      </c>
      <c r="CQ147" s="132">
        <v>0</v>
      </c>
      <c r="CR147" s="132">
        <v>0</v>
      </c>
      <c r="CS147" s="132">
        <v>0</v>
      </c>
      <c r="CT147" s="132">
        <v>0</v>
      </c>
      <c r="CU147" s="132">
        <v>45</v>
      </c>
      <c r="CV147" s="132">
        <v>0</v>
      </c>
      <c r="CW147" s="132">
        <v>818</v>
      </c>
      <c r="CX147" s="132">
        <v>-94</v>
      </c>
      <c r="CY147" s="132">
        <v>194150</v>
      </c>
    </row>
    <row r="148" spans="1:103">
      <c r="A148" s="132" t="s">
        <v>197</v>
      </c>
      <c r="B148" s="132">
        <v>0</v>
      </c>
      <c r="C148" s="132">
        <v>0</v>
      </c>
      <c r="D148" s="132">
        <v>0</v>
      </c>
      <c r="E148" s="132">
        <v>4</v>
      </c>
      <c r="F148" s="132">
        <v>3</v>
      </c>
      <c r="G148" s="132">
        <v>26</v>
      </c>
      <c r="H148" s="132">
        <v>0</v>
      </c>
      <c r="I148" s="132">
        <v>1</v>
      </c>
      <c r="J148" s="132">
        <v>0</v>
      </c>
      <c r="K148" s="132">
        <v>31</v>
      </c>
      <c r="L148" s="132">
        <v>3</v>
      </c>
      <c r="M148" s="132">
        <v>0</v>
      </c>
      <c r="N148" s="132">
        <v>1</v>
      </c>
      <c r="O148" s="132">
        <v>10</v>
      </c>
      <c r="P148" s="132">
        <v>5</v>
      </c>
      <c r="Q148" s="132">
        <v>3</v>
      </c>
      <c r="R148" s="132">
        <v>0</v>
      </c>
      <c r="S148" s="132">
        <v>0</v>
      </c>
      <c r="T148" s="132">
        <v>2</v>
      </c>
      <c r="U148" s="132">
        <v>0</v>
      </c>
      <c r="V148" s="132">
        <v>36</v>
      </c>
      <c r="W148" s="132">
        <v>1</v>
      </c>
      <c r="X148" s="132">
        <v>1</v>
      </c>
      <c r="Y148" s="132">
        <v>2</v>
      </c>
      <c r="Z148" s="132">
        <v>0</v>
      </c>
      <c r="AA148" s="132">
        <v>0</v>
      </c>
      <c r="AB148" s="132">
        <v>0</v>
      </c>
      <c r="AC148" s="132">
        <v>0</v>
      </c>
      <c r="AD148" s="132">
        <v>2</v>
      </c>
      <c r="AE148" s="132">
        <v>19</v>
      </c>
      <c r="AF148" s="132">
        <v>1</v>
      </c>
      <c r="AG148" s="132">
        <v>0</v>
      </c>
      <c r="AH148" s="132">
        <v>0</v>
      </c>
      <c r="AI148" s="132">
        <v>24</v>
      </c>
      <c r="AJ148" s="132">
        <v>0</v>
      </c>
      <c r="AK148" s="132">
        <v>0</v>
      </c>
      <c r="AL148" s="132">
        <v>0</v>
      </c>
      <c r="AM148" s="132">
        <v>0</v>
      </c>
      <c r="AN148" s="182">
        <v>12</v>
      </c>
      <c r="AO148" s="132">
        <v>2</v>
      </c>
      <c r="AP148" s="132">
        <v>4</v>
      </c>
      <c r="AQ148" s="132">
        <v>1</v>
      </c>
      <c r="AR148" s="132">
        <v>1</v>
      </c>
      <c r="AS148" s="132">
        <v>0</v>
      </c>
      <c r="AT148" s="132">
        <v>4</v>
      </c>
      <c r="AU148" s="132">
        <v>0</v>
      </c>
      <c r="AV148" s="132">
        <v>4</v>
      </c>
      <c r="AW148" s="132">
        <v>0</v>
      </c>
      <c r="AX148" s="132">
        <v>2</v>
      </c>
      <c r="AY148" s="132">
        <v>0</v>
      </c>
      <c r="AZ148" s="132">
        <v>214</v>
      </c>
      <c r="BA148" s="132">
        <v>28</v>
      </c>
      <c r="BB148" s="132">
        <v>11</v>
      </c>
      <c r="BC148" s="132">
        <v>9</v>
      </c>
      <c r="BD148" s="132">
        <v>9</v>
      </c>
      <c r="BE148" s="132">
        <v>37</v>
      </c>
      <c r="BF148" s="132">
        <v>0</v>
      </c>
      <c r="BG148" s="132">
        <v>6</v>
      </c>
      <c r="BH148" s="132">
        <v>7</v>
      </c>
      <c r="BI148" s="132">
        <v>2</v>
      </c>
      <c r="BJ148" s="132">
        <v>0</v>
      </c>
      <c r="BK148" s="132">
        <v>8</v>
      </c>
      <c r="BL148" s="132">
        <v>1</v>
      </c>
      <c r="BM148" s="132">
        <v>0</v>
      </c>
      <c r="BN148" s="132">
        <v>0</v>
      </c>
      <c r="BO148" s="132">
        <v>0</v>
      </c>
      <c r="BP148" s="132">
        <v>3</v>
      </c>
      <c r="BQ148" s="132">
        <v>1</v>
      </c>
      <c r="BR148" s="132">
        <v>1</v>
      </c>
      <c r="BS148" s="132">
        <v>0</v>
      </c>
      <c r="BT148" s="132">
        <v>1</v>
      </c>
      <c r="BU148" s="132">
        <v>1</v>
      </c>
      <c r="BV148" s="132">
        <v>1</v>
      </c>
      <c r="BW148" s="182">
        <v>36</v>
      </c>
      <c r="BX148" s="182">
        <v>17</v>
      </c>
      <c r="BY148" s="182">
        <v>23</v>
      </c>
      <c r="BZ148" s="132">
        <v>0</v>
      </c>
      <c r="CA148" s="132">
        <v>0</v>
      </c>
      <c r="CB148" s="132">
        <v>0</v>
      </c>
      <c r="CC148" s="132">
        <v>0</v>
      </c>
      <c r="CD148" s="132">
        <v>0</v>
      </c>
      <c r="CE148" s="132">
        <v>0</v>
      </c>
      <c r="CF148" s="132">
        <v>0</v>
      </c>
      <c r="CG148" s="132">
        <v>0</v>
      </c>
      <c r="CH148" s="132">
        <v>0</v>
      </c>
      <c r="CI148" s="132">
        <v>0</v>
      </c>
      <c r="CJ148" s="132">
        <v>0</v>
      </c>
      <c r="CK148" s="132">
        <v>0</v>
      </c>
      <c r="CL148" s="132">
        <v>0</v>
      </c>
      <c r="CM148" s="132">
        <v>0</v>
      </c>
      <c r="CN148" s="132">
        <v>0</v>
      </c>
      <c r="CO148" s="132">
        <v>0</v>
      </c>
      <c r="CP148" s="132">
        <v>0</v>
      </c>
      <c r="CQ148" s="132">
        <v>0</v>
      </c>
      <c r="CR148" s="132">
        <v>0</v>
      </c>
      <c r="CS148" s="132">
        <v>0</v>
      </c>
      <c r="CT148" s="132">
        <v>0</v>
      </c>
      <c r="CU148" s="132">
        <v>12</v>
      </c>
      <c r="CV148" s="132">
        <v>0</v>
      </c>
      <c r="CW148" s="132">
        <v>633</v>
      </c>
      <c r="CX148" s="132">
        <v>-253</v>
      </c>
      <c r="CY148" s="132">
        <v>42070</v>
      </c>
    </row>
    <row r="149" spans="1:103">
      <c r="A149" s="132" t="s">
        <v>198</v>
      </c>
      <c r="B149" s="132">
        <v>2</v>
      </c>
      <c r="C149" s="132">
        <v>1</v>
      </c>
      <c r="D149" s="132">
        <v>0</v>
      </c>
      <c r="E149" s="132">
        <v>16</v>
      </c>
      <c r="F149" s="132">
        <v>8</v>
      </c>
      <c r="G149" s="132">
        <v>9</v>
      </c>
      <c r="H149" s="132">
        <v>1</v>
      </c>
      <c r="I149" s="132">
        <v>7</v>
      </c>
      <c r="J149" s="132">
        <v>0</v>
      </c>
      <c r="K149" s="132">
        <v>165</v>
      </c>
      <c r="L149" s="132">
        <v>1</v>
      </c>
      <c r="M149" s="132">
        <v>2</v>
      </c>
      <c r="N149" s="132">
        <v>0</v>
      </c>
      <c r="O149" s="132">
        <v>38</v>
      </c>
      <c r="P149" s="132">
        <v>1</v>
      </c>
      <c r="Q149" s="132">
        <v>1</v>
      </c>
      <c r="R149" s="132">
        <v>14</v>
      </c>
      <c r="S149" s="132">
        <v>0</v>
      </c>
      <c r="T149" s="132">
        <v>2</v>
      </c>
      <c r="U149" s="132">
        <v>2</v>
      </c>
      <c r="V149" s="132">
        <v>64</v>
      </c>
      <c r="W149" s="132">
        <v>8</v>
      </c>
      <c r="X149" s="132">
        <v>0</v>
      </c>
      <c r="Y149" s="132">
        <v>3</v>
      </c>
      <c r="Z149" s="132">
        <v>0</v>
      </c>
      <c r="AA149" s="132">
        <v>3</v>
      </c>
      <c r="AB149" s="132">
        <v>0</v>
      </c>
      <c r="AC149" s="132">
        <v>0</v>
      </c>
      <c r="AD149" s="132">
        <v>2</v>
      </c>
      <c r="AE149" s="132">
        <v>11</v>
      </c>
      <c r="AF149" s="132">
        <v>5</v>
      </c>
      <c r="AG149" s="132">
        <v>1</v>
      </c>
      <c r="AH149" s="132">
        <v>3</v>
      </c>
      <c r="AI149" s="132">
        <v>107</v>
      </c>
      <c r="AJ149" s="132">
        <v>5</v>
      </c>
      <c r="AK149" s="132">
        <v>2</v>
      </c>
      <c r="AL149" s="132">
        <v>12</v>
      </c>
      <c r="AM149" s="132">
        <v>1</v>
      </c>
      <c r="AN149" s="182">
        <v>47</v>
      </c>
      <c r="AO149" s="132">
        <v>9</v>
      </c>
      <c r="AP149" s="132">
        <v>5</v>
      </c>
      <c r="AQ149" s="132">
        <v>0</v>
      </c>
      <c r="AR149" s="132">
        <v>0</v>
      </c>
      <c r="AS149" s="132">
        <v>0</v>
      </c>
      <c r="AT149" s="132">
        <v>4</v>
      </c>
      <c r="AU149" s="132">
        <v>1</v>
      </c>
      <c r="AV149" s="132">
        <v>1</v>
      </c>
      <c r="AW149" s="132">
        <v>1</v>
      </c>
      <c r="AX149" s="132">
        <v>5</v>
      </c>
      <c r="AY149" s="132">
        <v>0</v>
      </c>
      <c r="AZ149" s="132">
        <v>42</v>
      </c>
      <c r="BA149" s="132">
        <v>527</v>
      </c>
      <c r="BB149" s="132">
        <v>23</v>
      </c>
      <c r="BC149" s="132">
        <v>15</v>
      </c>
      <c r="BD149" s="132">
        <v>15</v>
      </c>
      <c r="BE149" s="132">
        <v>35</v>
      </c>
      <c r="BF149" s="132">
        <v>0</v>
      </c>
      <c r="BG149" s="132">
        <v>50</v>
      </c>
      <c r="BH149" s="132">
        <v>32</v>
      </c>
      <c r="BI149" s="132">
        <v>13</v>
      </c>
      <c r="BJ149" s="132">
        <v>0</v>
      </c>
      <c r="BK149" s="132">
        <v>3</v>
      </c>
      <c r="BL149" s="132">
        <v>0</v>
      </c>
      <c r="BM149" s="132">
        <v>1</v>
      </c>
      <c r="BN149" s="132">
        <v>0</v>
      </c>
      <c r="BO149" s="132">
        <v>0</v>
      </c>
      <c r="BP149" s="132">
        <v>1</v>
      </c>
      <c r="BQ149" s="132">
        <v>1</v>
      </c>
      <c r="BR149" s="132">
        <v>18</v>
      </c>
      <c r="BS149" s="132">
        <v>0</v>
      </c>
      <c r="BT149" s="132">
        <v>4</v>
      </c>
      <c r="BU149" s="132">
        <v>0</v>
      </c>
      <c r="BV149" s="132">
        <v>11</v>
      </c>
      <c r="BW149" s="182">
        <v>90</v>
      </c>
      <c r="BX149" s="182">
        <v>73</v>
      </c>
      <c r="BY149" s="182">
        <v>58</v>
      </c>
      <c r="BZ149" s="132">
        <v>0</v>
      </c>
      <c r="CA149" s="132">
        <v>0</v>
      </c>
      <c r="CB149" s="132">
        <v>0</v>
      </c>
      <c r="CC149" s="132">
        <v>0</v>
      </c>
      <c r="CD149" s="132">
        <v>0</v>
      </c>
      <c r="CE149" s="132">
        <v>0</v>
      </c>
      <c r="CF149" s="132">
        <v>0</v>
      </c>
      <c r="CG149" s="132">
        <v>0</v>
      </c>
      <c r="CH149" s="132">
        <v>0</v>
      </c>
      <c r="CI149" s="132">
        <v>0</v>
      </c>
      <c r="CJ149" s="132">
        <v>0</v>
      </c>
      <c r="CK149" s="132">
        <v>0</v>
      </c>
      <c r="CL149" s="132">
        <v>0</v>
      </c>
      <c r="CM149" s="132">
        <v>0</v>
      </c>
      <c r="CN149" s="132">
        <v>0</v>
      </c>
      <c r="CO149" s="132">
        <v>0</v>
      </c>
      <c r="CP149" s="132">
        <v>0</v>
      </c>
      <c r="CQ149" s="132">
        <v>0</v>
      </c>
      <c r="CR149" s="132">
        <v>0</v>
      </c>
      <c r="CS149" s="132">
        <v>0</v>
      </c>
      <c r="CT149" s="132">
        <v>0</v>
      </c>
      <c r="CU149" s="132">
        <v>61</v>
      </c>
      <c r="CV149" s="132">
        <v>0</v>
      </c>
      <c r="CW149" s="132">
        <v>1643</v>
      </c>
      <c r="CX149" s="132">
        <v>-134</v>
      </c>
      <c r="CY149" s="132">
        <v>45024</v>
      </c>
    </row>
    <row r="150" spans="1:103">
      <c r="A150" s="132" t="s">
        <v>199</v>
      </c>
      <c r="B150" s="132">
        <v>1</v>
      </c>
      <c r="C150" s="132">
        <v>3</v>
      </c>
      <c r="D150" s="132">
        <v>2</v>
      </c>
      <c r="E150" s="132">
        <v>2</v>
      </c>
      <c r="F150" s="132">
        <v>7</v>
      </c>
      <c r="G150" s="132">
        <v>21</v>
      </c>
      <c r="H150" s="132">
        <v>5</v>
      </c>
      <c r="I150" s="132">
        <v>4</v>
      </c>
      <c r="J150" s="132">
        <v>0</v>
      </c>
      <c r="K150" s="132">
        <v>12</v>
      </c>
      <c r="L150" s="132">
        <v>7</v>
      </c>
      <c r="M150" s="132">
        <v>2</v>
      </c>
      <c r="N150" s="132">
        <v>10</v>
      </c>
      <c r="O150" s="132">
        <v>16</v>
      </c>
      <c r="P150" s="132">
        <v>2</v>
      </c>
      <c r="Q150" s="132">
        <v>3</v>
      </c>
      <c r="R150" s="132">
        <v>18</v>
      </c>
      <c r="S150" s="132">
        <v>0</v>
      </c>
      <c r="T150" s="132">
        <v>4</v>
      </c>
      <c r="U150" s="132">
        <v>0</v>
      </c>
      <c r="V150" s="132">
        <v>46</v>
      </c>
      <c r="W150" s="132">
        <v>31</v>
      </c>
      <c r="X150" s="132">
        <v>5</v>
      </c>
      <c r="Y150" s="132">
        <v>8</v>
      </c>
      <c r="Z150" s="132">
        <v>0</v>
      </c>
      <c r="AA150" s="132">
        <v>1</v>
      </c>
      <c r="AB150" s="132">
        <v>1</v>
      </c>
      <c r="AC150" s="132">
        <v>5</v>
      </c>
      <c r="AD150" s="132">
        <v>11</v>
      </c>
      <c r="AE150" s="132">
        <v>93</v>
      </c>
      <c r="AF150" s="132">
        <v>0</v>
      </c>
      <c r="AG150" s="132">
        <v>1</v>
      </c>
      <c r="AH150" s="132">
        <v>1</v>
      </c>
      <c r="AI150" s="132">
        <v>34</v>
      </c>
      <c r="AJ150" s="132">
        <v>7</v>
      </c>
      <c r="AK150" s="132">
        <v>6</v>
      </c>
      <c r="AL150" s="132">
        <v>17</v>
      </c>
      <c r="AM150" s="132">
        <v>4</v>
      </c>
      <c r="AN150" s="182">
        <v>58</v>
      </c>
      <c r="AO150" s="132">
        <v>0</v>
      </c>
      <c r="AP150" s="132">
        <v>36</v>
      </c>
      <c r="AQ150" s="132">
        <v>5</v>
      </c>
      <c r="AR150" s="132">
        <v>10</v>
      </c>
      <c r="AS150" s="132">
        <v>0</v>
      </c>
      <c r="AT150" s="132">
        <v>23</v>
      </c>
      <c r="AU150" s="132">
        <v>11</v>
      </c>
      <c r="AV150" s="132">
        <v>12</v>
      </c>
      <c r="AW150" s="132">
        <v>0</v>
      </c>
      <c r="AX150" s="132">
        <v>11</v>
      </c>
      <c r="AY150" s="132">
        <v>4</v>
      </c>
      <c r="AZ150" s="132">
        <v>15</v>
      </c>
      <c r="BA150" s="132">
        <v>16</v>
      </c>
      <c r="BB150" s="132">
        <v>1564</v>
      </c>
      <c r="BC150" s="132">
        <v>8</v>
      </c>
      <c r="BD150" s="132">
        <v>11</v>
      </c>
      <c r="BE150" s="132">
        <v>9</v>
      </c>
      <c r="BF150" s="132">
        <v>0</v>
      </c>
      <c r="BG150" s="132">
        <v>11</v>
      </c>
      <c r="BH150" s="132">
        <v>1</v>
      </c>
      <c r="BI150" s="132">
        <v>13</v>
      </c>
      <c r="BJ150" s="132">
        <v>0</v>
      </c>
      <c r="BK150" s="132">
        <v>5</v>
      </c>
      <c r="BL150" s="132">
        <v>6</v>
      </c>
      <c r="BM150" s="132">
        <v>1</v>
      </c>
      <c r="BN150" s="132">
        <v>4</v>
      </c>
      <c r="BO150" s="132">
        <v>0</v>
      </c>
      <c r="BP150" s="132">
        <v>13</v>
      </c>
      <c r="BQ150" s="132">
        <v>1</v>
      </c>
      <c r="BR150" s="132">
        <v>3</v>
      </c>
      <c r="BS150" s="132">
        <v>1</v>
      </c>
      <c r="BT150" s="132">
        <v>7</v>
      </c>
      <c r="BU150" s="132">
        <v>13</v>
      </c>
      <c r="BV150" s="132">
        <v>39</v>
      </c>
      <c r="BW150" s="182">
        <v>48</v>
      </c>
      <c r="BX150" s="182">
        <v>36</v>
      </c>
      <c r="BY150" s="182">
        <v>44</v>
      </c>
      <c r="BZ150" s="132">
        <v>0</v>
      </c>
      <c r="CA150" s="132">
        <v>0</v>
      </c>
      <c r="CB150" s="132">
        <v>4</v>
      </c>
      <c r="CC150" s="132">
        <v>0</v>
      </c>
      <c r="CD150" s="132">
        <v>1</v>
      </c>
      <c r="CE150" s="132">
        <v>0</v>
      </c>
      <c r="CF150" s="132">
        <v>0</v>
      </c>
      <c r="CG150" s="132">
        <v>0</v>
      </c>
      <c r="CH150" s="132">
        <v>0</v>
      </c>
      <c r="CI150" s="132">
        <v>0</v>
      </c>
      <c r="CJ150" s="132">
        <v>0</v>
      </c>
      <c r="CK150" s="132">
        <v>0</v>
      </c>
      <c r="CL150" s="132">
        <v>0</v>
      </c>
      <c r="CM150" s="132">
        <v>0</v>
      </c>
      <c r="CN150" s="132">
        <v>0</v>
      </c>
      <c r="CO150" s="132">
        <v>0</v>
      </c>
      <c r="CP150" s="132">
        <v>0</v>
      </c>
      <c r="CQ150" s="132">
        <v>0</v>
      </c>
      <c r="CR150" s="132">
        <v>0</v>
      </c>
      <c r="CS150" s="132">
        <v>0</v>
      </c>
      <c r="CT150" s="132">
        <v>0</v>
      </c>
      <c r="CU150" s="132">
        <v>39</v>
      </c>
      <c r="CV150" s="132">
        <v>0</v>
      </c>
      <c r="CW150" s="132">
        <v>2473</v>
      </c>
      <c r="CX150" s="132">
        <v>172</v>
      </c>
      <c r="CY150" s="132">
        <v>79331</v>
      </c>
    </row>
    <row r="151" spans="1:103">
      <c r="A151" s="132" t="s">
        <v>200</v>
      </c>
      <c r="B151" s="132">
        <v>4</v>
      </c>
      <c r="C151" s="132">
        <v>7</v>
      </c>
      <c r="D151" s="132">
        <v>0</v>
      </c>
      <c r="E151" s="132">
        <v>10</v>
      </c>
      <c r="F151" s="132">
        <v>44</v>
      </c>
      <c r="G151" s="132">
        <v>5</v>
      </c>
      <c r="H151" s="132">
        <v>1</v>
      </c>
      <c r="I151" s="132">
        <v>102</v>
      </c>
      <c r="J151" s="132">
        <v>0</v>
      </c>
      <c r="K151" s="132">
        <v>49</v>
      </c>
      <c r="L151" s="132">
        <v>26</v>
      </c>
      <c r="M151" s="132">
        <v>22</v>
      </c>
      <c r="N151" s="132">
        <v>21</v>
      </c>
      <c r="O151" s="132">
        <v>307</v>
      </c>
      <c r="P151" s="132">
        <v>28</v>
      </c>
      <c r="Q151" s="132">
        <v>19</v>
      </c>
      <c r="R151" s="132">
        <v>60</v>
      </c>
      <c r="S151" s="132">
        <v>0</v>
      </c>
      <c r="T151" s="132">
        <v>11</v>
      </c>
      <c r="U151" s="132">
        <v>3</v>
      </c>
      <c r="V151" s="132">
        <v>107</v>
      </c>
      <c r="W151" s="132">
        <v>56</v>
      </c>
      <c r="X151" s="132">
        <v>11</v>
      </c>
      <c r="Y151" s="132">
        <v>25</v>
      </c>
      <c r="Z151" s="132">
        <v>4</v>
      </c>
      <c r="AA151" s="132">
        <v>10</v>
      </c>
      <c r="AB151" s="132">
        <v>2</v>
      </c>
      <c r="AC151" s="132">
        <v>10</v>
      </c>
      <c r="AD151" s="132">
        <v>15</v>
      </c>
      <c r="AE151" s="132">
        <v>35</v>
      </c>
      <c r="AF151" s="132">
        <v>30</v>
      </c>
      <c r="AG151" s="132">
        <v>0</v>
      </c>
      <c r="AH151" s="132">
        <v>35</v>
      </c>
      <c r="AI151" s="132">
        <v>99</v>
      </c>
      <c r="AJ151" s="132">
        <v>19</v>
      </c>
      <c r="AK151" s="132">
        <v>5</v>
      </c>
      <c r="AL151" s="132">
        <v>65</v>
      </c>
      <c r="AM151" s="132">
        <v>5</v>
      </c>
      <c r="AN151" s="182">
        <v>246</v>
      </c>
      <c r="AO151" s="132">
        <v>1</v>
      </c>
      <c r="AP151" s="132">
        <v>29</v>
      </c>
      <c r="AQ151" s="132">
        <v>2</v>
      </c>
      <c r="AR151" s="132">
        <v>3</v>
      </c>
      <c r="AS151" s="132">
        <v>1</v>
      </c>
      <c r="AT151" s="132">
        <v>60</v>
      </c>
      <c r="AU151" s="132">
        <v>20</v>
      </c>
      <c r="AV151" s="132">
        <v>1</v>
      </c>
      <c r="AW151" s="132">
        <v>7</v>
      </c>
      <c r="AX151" s="132">
        <v>173</v>
      </c>
      <c r="AY151" s="132">
        <v>3</v>
      </c>
      <c r="AZ151" s="132">
        <v>4</v>
      </c>
      <c r="BA151" s="132">
        <v>5</v>
      </c>
      <c r="BB151" s="132">
        <v>8</v>
      </c>
      <c r="BC151" s="132">
        <v>2853</v>
      </c>
      <c r="BD151" s="132">
        <v>131</v>
      </c>
      <c r="BE151" s="132">
        <v>69</v>
      </c>
      <c r="BF151" s="132">
        <v>0</v>
      </c>
      <c r="BG151" s="132">
        <v>84</v>
      </c>
      <c r="BH151" s="132">
        <v>7</v>
      </c>
      <c r="BI151" s="132">
        <v>40</v>
      </c>
      <c r="BJ151" s="132">
        <v>0</v>
      </c>
      <c r="BK151" s="132">
        <v>26</v>
      </c>
      <c r="BL151" s="132">
        <v>1</v>
      </c>
      <c r="BM151" s="132">
        <v>5</v>
      </c>
      <c r="BN151" s="132">
        <v>2</v>
      </c>
      <c r="BO151" s="132">
        <v>0</v>
      </c>
      <c r="BP151" s="132">
        <v>18</v>
      </c>
      <c r="BQ151" s="132">
        <v>0</v>
      </c>
      <c r="BR151" s="132">
        <v>262</v>
      </c>
      <c r="BS151" s="132">
        <v>0</v>
      </c>
      <c r="BT151" s="132">
        <v>83</v>
      </c>
      <c r="BU151" s="132">
        <v>11</v>
      </c>
      <c r="BV151" s="132">
        <v>34</v>
      </c>
      <c r="BW151" s="182">
        <v>217</v>
      </c>
      <c r="BX151" s="182">
        <v>174</v>
      </c>
      <c r="BY151" s="182">
        <v>126</v>
      </c>
      <c r="BZ151" s="132">
        <v>4</v>
      </c>
      <c r="CA151" s="132">
        <v>1</v>
      </c>
      <c r="CB151" s="132">
        <v>0</v>
      </c>
      <c r="CC151" s="132">
        <v>1</v>
      </c>
      <c r="CD151" s="132">
        <v>1</v>
      </c>
      <c r="CE151" s="132">
        <v>0</v>
      </c>
      <c r="CF151" s="132">
        <v>0</v>
      </c>
      <c r="CG151" s="132">
        <v>0</v>
      </c>
      <c r="CH151" s="132">
        <v>0</v>
      </c>
      <c r="CI151" s="132">
        <v>0</v>
      </c>
      <c r="CJ151" s="132">
        <v>0</v>
      </c>
      <c r="CK151" s="132">
        <v>0</v>
      </c>
      <c r="CL151" s="132">
        <v>0</v>
      </c>
      <c r="CM151" s="132">
        <v>0</v>
      </c>
      <c r="CN151" s="132">
        <v>0</v>
      </c>
      <c r="CO151" s="132">
        <v>0</v>
      </c>
      <c r="CP151" s="132">
        <v>0</v>
      </c>
      <c r="CQ151" s="132">
        <v>0</v>
      </c>
      <c r="CR151" s="132">
        <v>0</v>
      </c>
      <c r="CS151" s="132">
        <v>0</v>
      </c>
      <c r="CT151" s="132">
        <v>0</v>
      </c>
      <c r="CU151" s="132">
        <v>153</v>
      </c>
      <c r="CV151" s="132">
        <v>0</v>
      </c>
      <c r="CW151" s="132">
        <v>6118</v>
      </c>
      <c r="CX151" s="132">
        <v>472</v>
      </c>
      <c r="CY151" s="132">
        <v>100836</v>
      </c>
    </row>
    <row r="152" spans="1:103">
      <c r="A152" s="132" t="s">
        <v>201</v>
      </c>
      <c r="B152" s="132">
        <v>24</v>
      </c>
      <c r="C152" s="132">
        <v>2</v>
      </c>
      <c r="D152" s="132">
        <v>1</v>
      </c>
      <c r="E152" s="132">
        <v>6</v>
      </c>
      <c r="F152" s="132">
        <v>5</v>
      </c>
      <c r="G152" s="132">
        <v>9</v>
      </c>
      <c r="H152" s="132">
        <v>0</v>
      </c>
      <c r="I152" s="132">
        <v>45</v>
      </c>
      <c r="J152" s="132">
        <v>0</v>
      </c>
      <c r="K152" s="132">
        <v>41</v>
      </c>
      <c r="L152" s="132">
        <v>161</v>
      </c>
      <c r="M152" s="132">
        <v>5</v>
      </c>
      <c r="N152" s="132">
        <v>7</v>
      </c>
      <c r="O152" s="132">
        <v>126</v>
      </c>
      <c r="P152" s="132">
        <v>27</v>
      </c>
      <c r="Q152" s="132">
        <v>6</v>
      </c>
      <c r="R152" s="132">
        <v>20</v>
      </c>
      <c r="S152" s="132">
        <v>0</v>
      </c>
      <c r="T152" s="132">
        <v>4</v>
      </c>
      <c r="U152" s="132">
        <v>5</v>
      </c>
      <c r="V152" s="132">
        <v>135</v>
      </c>
      <c r="W152" s="132">
        <v>28</v>
      </c>
      <c r="X152" s="132">
        <v>8</v>
      </c>
      <c r="Y152" s="132">
        <v>21</v>
      </c>
      <c r="Z152" s="132">
        <v>1</v>
      </c>
      <c r="AA152" s="132">
        <v>6</v>
      </c>
      <c r="AB152" s="132">
        <v>9</v>
      </c>
      <c r="AC152" s="132">
        <v>25</v>
      </c>
      <c r="AD152" s="132">
        <v>28</v>
      </c>
      <c r="AE152" s="132">
        <v>14</v>
      </c>
      <c r="AF152" s="132">
        <v>94</v>
      </c>
      <c r="AG152" s="132">
        <v>4</v>
      </c>
      <c r="AH152" s="132">
        <v>99</v>
      </c>
      <c r="AI152" s="132">
        <v>86</v>
      </c>
      <c r="AJ152" s="132">
        <v>17</v>
      </c>
      <c r="AK152" s="132">
        <v>20</v>
      </c>
      <c r="AL152" s="132">
        <v>23</v>
      </c>
      <c r="AM152" s="132">
        <v>13</v>
      </c>
      <c r="AN152" s="182">
        <v>159</v>
      </c>
      <c r="AO152" s="132">
        <v>6</v>
      </c>
      <c r="AP152" s="132">
        <v>20</v>
      </c>
      <c r="AQ152" s="132">
        <v>5</v>
      </c>
      <c r="AR152" s="132">
        <v>3</v>
      </c>
      <c r="AS152" s="132">
        <v>7</v>
      </c>
      <c r="AT152" s="132">
        <v>26</v>
      </c>
      <c r="AU152" s="132">
        <v>13</v>
      </c>
      <c r="AV152" s="132">
        <v>17</v>
      </c>
      <c r="AW152" s="132">
        <v>7</v>
      </c>
      <c r="AX152" s="132">
        <v>133</v>
      </c>
      <c r="AY152" s="132">
        <v>30</v>
      </c>
      <c r="AZ152" s="132">
        <v>15</v>
      </c>
      <c r="BA152" s="132">
        <v>4</v>
      </c>
      <c r="BB152" s="132">
        <v>6</v>
      </c>
      <c r="BC152" s="132">
        <v>100</v>
      </c>
      <c r="BD152" s="132">
        <v>1638</v>
      </c>
      <c r="BE152" s="132">
        <v>30</v>
      </c>
      <c r="BF152" s="132">
        <v>14</v>
      </c>
      <c r="BG152" s="132">
        <v>125</v>
      </c>
      <c r="BH152" s="132">
        <v>9</v>
      </c>
      <c r="BI152" s="132">
        <v>13</v>
      </c>
      <c r="BJ152" s="132">
        <v>0</v>
      </c>
      <c r="BK152" s="132">
        <v>6</v>
      </c>
      <c r="BL152" s="132">
        <v>18</v>
      </c>
      <c r="BM152" s="132">
        <v>1</v>
      </c>
      <c r="BN152" s="132">
        <v>5</v>
      </c>
      <c r="BO152" s="132">
        <v>2</v>
      </c>
      <c r="BP152" s="132">
        <v>3</v>
      </c>
      <c r="BQ152" s="132">
        <v>0</v>
      </c>
      <c r="BR152" s="132">
        <v>135</v>
      </c>
      <c r="BS152" s="132">
        <v>1</v>
      </c>
      <c r="BT152" s="132">
        <v>82</v>
      </c>
      <c r="BU152" s="132">
        <v>8</v>
      </c>
      <c r="BV152" s="132">
        <v>17</v>
      </c>
      <c r="BW152" s="182">
        <v>338</v>
      </c>
      <c r="BX152" s="182">
        <v>168</v>
      </c>
      <c r="BY152" s="182">
        <v>193</v>
      </c>
      <c r="BZ152" s="132">
        <v>7</v>
      </c>
      <c r="CA152" s="132">
        <v>1</v>
      </c>
      <c r="CB152" s="132">
        <v>0</v>
      </c>
      <c r="CC152" s="132">
        <v>0</v>
      </c>
      <c r="CD152" s="132">
        <v>1</v>
      </c>
      <c r="CE152" s="132">
        <v>3</v>
      </c>
      <c r="CF152" s="132">
        <v>0</v>
      </c>
      <c r="CG152" s="132">
        <v>0</v>
      </c>
      <c r="CH152" s="132">
        <v>0</v>
      </c>
      <c r="CI152" s="132">
        <v>0</v>
      </c>
      <c r="CJ152" s="132">
        <v>0</v>
      </c>
      <c r="CK152" s="132">
        <v>0</v>
      </c>
      <c r="CL152" s="132">
        <v>0</v>
      </c>
      <c r="CM152" s="132">
        <v>0</v>
      </c>
      <c r="CN152" s="132">
        <v>0</v>
      </c>
      <c r="CO152" s="132">
        <v>0</v>
      </c>
      <c r="CP152" s="132">
        <v>0</v>
      </c>
      <c r="CQ152" s="132">
        <v>0</v>
      </c>
      <c r="CR152" s="132">
        <v>0</v>
      </c>
      <c r="CS152" s="132">
        <v>0</v>
      </c>
      <c r="CT152" s="132">
        <v>0</v>
      </c>
      <c r="CU152" s="132">
        <v>61</v>
      </c>
      <c r="CV152" s="132">
        <v>0</v>
      </c>
      <c r="CW152" s="132">
        <v>4555</v>
      </c>
      <c r="CX152" s="132">
        <v>-1224</v>
      </c>
      <c r="CY152" s="132">
        <v>239313</v>
      </c>
    </row>
    <row r="153" spans="1:103">
      <c r="A153" s="132" t="s">
        <v>202</v>
      </c>
      <c r="B153" s="132">
        <v>0</v>
      </c>
      <c r="C153" s="132">
        <v>4</v>
      </c>
      <c r="D153" s="132">
        <v>0</v>
      </c>
      <c r="E153" s="132">
        <v>1</v>
      </c>
      <c r="F153" s="132">
        <v>39</v>
      </c>
      <c r="G153" s="132">
        <v>3</v>
      </c>
      <c r="H153" s="132">
        <v>2</v>
      </c>
      <c r="I153" s="132">
        <v>11</v>
      </c>
      <c r="J153" s="132">
        <v>0</v>
      </c>
      <c r="K153" s="132">
        <v>200</v>
      </c>
      <c r="L153" s="132">
        <v>1</v>
      </c>
      <c r="M153" s="132">
        <v>8</v>
      </c>
      <c r="N153" s="132">
        <v>0</v>
      </c>
      <c r="O153" s="132">
        <v>85</v>
      </c>
      <c r="P153" s="132">
        <v>4</v>
      </c>
      <c r="Q153" s="132">
        <v>59</v>
      </c>
      <c r="R153" s="132">
        <v>80</v>
      </c>
      <c r="S153" s="132">
        <v>0</v>
      </c>
      <c r="T153" s="132">
        <v>3</v>
      </c>
      <c r="U153" s="132">
        <v>2</v>
      </c>
      <c r="V153" s="132">
        <v>159</v>
      </c>
      <c r="W153" s="132">
        <v>8</v>
      </c>
      <c r="X153" s="132">
        <v>1</v>
      </c>
      <c r="Y153" s="132">
        <v>7</v>
      </c>
      <c r="Z153" s="132">
        <v>1</v>
      </c>
      <c r="AA153" s="132">
        <v>1</v>
      </c>
      <c r="AB153" s="132">
        <v>0</v>
      </c>
      <c r="AC153" s="132">
        <v>0</v>
      </c>
      <c r="AD153" s="132">
        <v>0</v>
      </c>
      <c r="AE153" s="132">
        <v>16</v>
      </c>
      <c r="AF153" s="132">
        <v>11</v>
      </c>
      <c r="AG153" s="132">
        <v>0</v>
      </c>
      <c r="AH153" s="132">
        <v>0</v>
      </c>
      <c r="AI153" s="132">
        <v>342</v>
      </c>
      <c r="AJ153" s="132">
        <v>4</v>
      </c>
      <c r="AK153" s="132">
        <v>12</v>
      </c>
      <c r="AL153" s="132">
        <v>15</v>
      </c>
      <c r="AM153" s="132">
        <v>0</v>
      </c>
      <c r="AN153" s="182">
        <v>62</v>
      </c>
      <c r="AO153" s="132">
        <v>47</v>
      </c>
      <c r="AP153" s="132">
        <v>25</v>
      </c>
      <c r="AQ153" s="132">
        <v>0</v>
      </c>
      <c r="AR153" s="132">
        <v>0</v>
      </c>
      <c r="AS153" s="132">
        <v>0</v>
      </c>
      <c r="AT153" s="132">
        <v>16</v>
      </c>
      <c r="AU153" s="132">
        <v>2</v>
      </c>
      <c r="AV153" s="132">
        <v>0</v>
      </c>
      <c r="AW153" s="132">
        <v>4</v>
      </c>
      <c r="AX153" s="132">
        <v>36</v>
      </c>
      <c r="AY153" s="132">
        <v>9</v>
      </c>
      <c r="AZ153" s="132">
        <v>9</v>
      </c>
      <c r="BA153" s="132">
        <v>26</v>
      </c>
      <c r="BB153" s="132">
        <v>17</v>
      </c>
      <c r="BC153" s="132">
        <v>36</v>
      </c>
      <c r="BD153" s="132">
        <v>29</v>
      </c>
      <c r="BE153" s="132">
        <v>1548</v>
      </c>
      <c r="BF153" s="132">
        <v>0</v>
      </c>
      <c r="BG153" s="132">
        <v>129</v>
      </c>
      <c r="BH153" s="132">
        <v>8</v>
      </c>
      <c r="BI153" s="132">
        <v>7</v>
      </c>
      <c r="BJ153" s="132">
        <v>0</v>
      </c>
      <c r="BK153" s="132">
        <v>33</v>
      </c>
      <c r="BL153" s="132">
        <v>2</v>
      </c>
      <c r="BM153" s="132">
        <v>4</v>
      </c>
      <c r="BN153" s="132">
        <v>2</v>
      </c>
      <c r="BO153" s="132">
        <v>0</v>
      </c>
      <c r="BP153" s="132">
        <v>2</v>
      </c>
      <c r="BQ153" s="132">
        <v>1</v>
      </c>
      <c r="BR153" s="132">
        <v>10</v>
      </c>
      <c r="BS153" s="132">
        <v>0</v>
      </c>
      <c r="BT153" s="132">
        <v>22</v>
      </c>
      <c r="BU153" s="132">
        <v>0</v>
      </c>
      <c r="BV153" s="132">
        <v>7</v>
      </c>
      <c r="BW153" s="182">
        <v>179</v>
      </c>
      <c r="BX153" s="182">
        <v>81</v>
      </c>
      <c r="BY153" s="182">
        <v>213</v>
      </c>
      <c r="BZ153" s="132">
        <v>6</v>
      </c>
      <c r="CA153" s="132">
        <v>1</v>
      </c>
      <c r="CB153" s="132">
        <v>0</v>
      </c>
      <c r="CC153" s="132">
        <v>0</v>
      </c>
      <c r="CD153" s="132">
        <v>0</v>
      </c>
      <c r="CE153" s="132">
        <v>0</v>
      </c>
      <c r="CF153" s="132">
        <v>0</v>
      </c>
      <c r="CG153" s="132">
        <v>0</v>
      </c>
      <c r="CH153" s="132">
        <v>0</v>
      </c>
      <c r="CI153" s="132">
        <v>0</v>
      </c>
      <c r="CJ153" s="132">
        <v>0</v>
      </c>
      <c r="CK153" s="132">
        <v>0</v>
      </c>
      <c r="CL153" s="132">
        <v>0</v>
      </c>
      <c r="CM153" s="132">
        <v>0</v>
      </c>
      <c r="CN153" s="132">
        <v>0</v>
      </c>
      <c r="CO153" s="132">
        <v>0</v>
      </c>
      <c r="CP153" s="132">
        <v>0</v>
      </c>
      <c r="CQ153" s="132">
        <v>0</v>
      </c>
      <c r="CR153" s="132">
        <v>0</v>
      </c>
      <c r="CS153" s="132">
        <v>0</v>
      </c>
      <c r="CT153" s="132">
        <v>0</v>
      </c>
      <c r="CU153" s="132">
        <v>84</v>
      </c>
      <c r="CV153" s="132">
        <v>0</v>
      </c>
      <c r="CW153" s="132">
        <v>3736</v>
      </c>
      <c r="CX153" s="132">
        <v>-2089</v>
      </c>
      <c r="CY153" s="132">
        <v>276731</v>
      </c>
    </row>
    <row r="154" spans="1:103">
      <c r="A154" s="132" t="s">
        <v>203</v>
      </c>
      <c r="B154" s="132">
        <v>5</v>
      </c>
      <c r="C154" s="132">
        <v>0</v>
      </c>
      <c r="D154" s="132">
        <v>0</v>
      </c>
      <c r="E154" s="132">
        <v>0</v>
      </c>
      <c r="F154" s="132">
        <v>0</v>
      </c>
      <c r="G154" s="132">
        <v>0</v>
      </c>
      <c r="H154" s="132">
        <v>0</v>
      </c>
      <c r="I154" s="132">
        <v>0</v>
      </c>
      <c r="J154" s="132">
        <v>0</v>
      </c>
      <c r="K154" s="132">
        <v>1</v>
      </c>
      <c r="L154" s="132">
        <v>6</v>
      </c>
      <c r="M154" s="132">
        <v>0</v>
      </c>
      <c r="N154" s="132">
        <v>0</v>
      </c>
      <c r="O154" s="132">
        <v>1</v>
      </c>
      <c r="P154" s="132">
        <v>4</v>
      </c>
      <c r="Q154" s="132">
        <v>0</v>
      </c>
      <c r="R154" s="132">
        <v>5</v>
      </c>
      <c r="S154" s="132">
        <v>0</v>
      </c>
      <c r="T154" s="132">
        <v>0</v>
      </c>
      <c r="U154" s="132">
        <v>0</v>
      </c>
      <c r="V154" s="132">
        <v>4</v>
      </c>
      <c r="W154" s="132">
        <v>0</v>
      </c>
      <c r="X154" s="132">
        <v>1</v>
      </c>
      <c r="Y154" s="132">
        <v>1</v>
      </c>
      <c r="Z154" s="132">
        <v>0</v>
      </c>
      <c r="AA154" s="132">
        <v>0</v>
      </c>
      <c r="AB154" s="132">
        <v>35</v>
      </c>
      <c r="AC154" s="132">
        <v>1</v>
      </c>
      <c r="AD154" s="132">
        <v>1</v>
      </c>
      <c r="AE154" s="132">
        <v>1</v>
      </c>
      <c r="AF154" s="132">
        <v>94</v>
      </c>
      <c r="AG154" s="132">
        <v>5</v>
      </c>
      <c r="AH154" s="132">
        <v>3</v>
      </c>
      <c r="AI154" s="132">
        <v>10</v>
      </c>
      <c r="AJ154" s="132">
        <v>0</v>
      </c>
      <c r="AK154" s="132">
        <v>0</v>
      </c>
      <c r="AL154" s="132">
        <v>1</v>
      </c>
      <c r="AM154" s="132">
        <v>0</v>
      </c>
      <c r="AN154" s="182">
        <v>1</v>
      </c>
      <c r="AO154" s="132">
        <v>0</v>
      </c>
      <c r="AP154" s="132">
        <v>2</v>
      </c>
      <c r="AQ154" s="132">
        <v>0</v>
      </c>
      <c r="AR154" s="132">
        <v>0</v>
      </c>
      <c r="AS154" s="132">
        <v>1</v>
      </c>
      <c r="AT154" s="132">
        <v>0</v>
      </c>
      <c r="AU154" s="132">
        <v>0</v>
      </c>
      <c r="AV154" s="132">
        <v>3</v>
      </c>
      <c r="AW154" s="132">
        <v>0</v>
      </c>
      <c r="AX154" s="132">
        <v>21</v>
      </c>
      <c r="AY154" s="132">
        <v>37</v>
      </c>
      <c r="AZ154" s="132">
        <v>1</v>
      </c>
      <c r="BA154" s="132">
        <v>1</v>
      </c>
      <c r="BB154" s="132">
        <v>2</v>
      </c>
      <c r="BC154" s="132">
        <v>1</v>
      </c>
      <c r="BD154" s="132">
        <v>10</v>
      </c>
      <c r="BE154" s="132">
        <v>1</v>
      </c>
      <c r="BF154" s="132">
        <v>66</v>
      </c>
      <c r="BG154" s="132">
        <v>0</v>
      </c>
      <c r="BH154" s="132">
        <v>0</v>
      </c>
      <c r="BI154" s="132">
        <v>0</v>
      </c>
      <c r="BJ154" s="132">
        <v>0</v>
      </c>
      <c r="BK154" s="132">
        <v>0</v>
      </c>
      <c r="BL154" s="132">
        <v>0</v>
      </c>
      <c r="BM154" s="132">
        <v>0</v>
      </c>
      <c r="BN154" s="132">
        <v>0</v>
      </c>
      <c r="BO154" s="132">
        <v>0</v>
      </c>
      <c r="BP154" s="132">
        <v>0</v>
      </c>
      <c r="BQ154" s="132">
        <v>0</v>
      </c>
      <c r="BR154" s="132">
        <v>2</v>
      </c>
      <c r="BS154" s="132">
        <v>0</v>
      </c>
      <c r="BT154" s="132">
        <v>0</v>
      </c>
      <c r="BU154" s="132">
        <v>1</v>
      </c>
      <c r="BV154" s="132">
        <v>0</v>
      </c>
      <c r="BW154" s="182">
        <v>3</v>
      </c>
      <c r="BX154" s="182">
        <v>4</v>
      </c>
      <c r="BY154" s="182">
        <v>4</v>
      </c>
      <c r="BZ154" s="132">
        <v>3</v>
      </c>
      <c r="CA154" s="132">
        <v>0</v>
      </c>
      <c r="CB154" s="132">
        <v>0</v>
      </c>
      <c r="CC154" s="132">
        <v>0</v>
      </c>
      <c r="CD154" s="132">
        <v>0</v>
      </c>
      <c r="CE154" s="132">
        <v>6</v>
      </c>
      <c r="CF154" s="132">
        <v>0</v>
      </c>
      <c r="CG154" s="132">
        <v>0</v>
      </c>
      <c r="CH154" s="132">
        <v>0</v>
      </c>
      <c r="CI154" s="132">
        <v>0</v>
      </c>
      <c r="CJ154" s="132">
        <v>0</v>
      </c>
      <c r="CK154" s="132">
        <v>0</v>
      </c>
      <c r="CL154" s="132">
        <v>0</v>
      </c>
      <c r="CM154" s="132">
        <v>0</v>
      </c>
      <c r="CN154" s="132">
        <v>0</v>
      </c>
      <c r="CO154" s="132">
        <v>0</v>
      </c>
      <c r="CP154" s="132">
        <v>0</v>
      </c>
      <c r="CQ154" s="132">
        <v>0</v>
      </c>
      <c r="CR154" s="132">
        <v>0</v>
      </c>
      <c r="CS154" s="132">
        <v>0</v>
      </c>
      <c r="CT154" s="132">
        <v>0</v>
      </c>
      <c r="CU154" s="132">
        <v>25</v>
      </c>
      <c r="CV154" s="132">
        <v>0</v>
      </c>
      <c r="CW154" s="132">
        <v>374</v>
      </c>
      <c r="CX154" s="132">
        <v>73</v>
      </c>
      <c r="CY154" s="132">
        <v>201833</v>
      </c>
    </row>
    <row r="155" spans="1:103">
      <c r="A155" s="132" t="s">
        <v>204</v>
      </c>
      <c r="B155" s="132">
        <v>16</v>
      </c>
      <c r="C155" s="132">
        <v>11</v>
      </c>
      <c r="D155" s="132">
        <v>6</v>
      </c>
      <c r="E155" s="132">
        <v>19</v>
      </c>
      <c r="F155" s="132">
        <v>124</v>
      </c>
      <c r="G155" s="132">
        <v>22</v>
      </c>
      <c r="H155" s="132">
        <v>5</v>
      </c>
      <c r="I155" s="132">
        <v>33</v>
      </c>
      <c r="J155" s="132">
        <v>2</v>
      </c>
      <c r="K155" s="132">
        <v>111</v>
      </c>
      <c r="L155" s="132">
        <v>14</v>
      </c>
      <c r="M155" s="132">
        <v>50</v>
      </c>
      <c r="N155" s="132">
        <v>10</v>
      </c>
      <c r="O155" s="132">
        <v>230</v>
      </c>
      <c r="P155" s="132">
        <v>62</v>
      </c>
      <c r="Q155" s="132">
        <v>40</v>
      </c>
      <c r="R155" s="132">
        <v>152</v>
      </c>
      <c r="S155" s="132">
        <v>0</v>
      </c>
      <c r="T155" s="132">
        <v>58</v>
      </c>
      <c r="U155" s="132">
        <v>28</v>
      </c>
      <c r="V155" s="132">
        <v>229</v>
      </c>
      <c r="W155" s="132">
        <v>119</v>
      </c>
      <c r="X155" s="132">
        <v>10</v>
      </c>
      <c r="Y155" s="132">
        <v>18</v>
      </c>
      <c r="Z155" s="132">
        <v>14</v>
      </c>
      <c r="AA155" s="132">
        <v>61</v>
      </c>
      <c r="AB155" s="132">
        <v>0</v>
      </c>
      <c r="AC155" s="132">
        <v>17</v>
      </c>
      <c r="AD155" s="132">
        <v>28</v>
      </c>
      <c r="AE155" s="132">
        <v>113</v>
      </c>
      <c r="AF155" s="132">
        <v>68</v>
      </c>
      <c r="AG155" s="132">
        <v>8</v>
      </c>
      <c r="AH155" s="132">
        <v>15</v>
      </c>
      <c r="AI155" s="132">
        <v>228</v>
      </c>
      <c r="AJ155" s="132">
        <v>35</v>
      </c>
      <c r="AK155" s="132">
        <v>25</v>
      </c>
      <c r="AL155" s="132">
        <v>134</v>
      </c>
      <c r="AM155" s="132">
        <v>14</v>
      </c>
      <c r="AN155" s="182">
        <v>569</v>
      </c>
      <c r="AO155" s="132">
        <v>18</v>
      </c>
      <c r="AP155" s="132">
        <v>130</v>
      </c>
      <c r="AQ155" s="132">
        <v>18</v>
      </c>
      <c r="AR155" s="132">
        <v>19</v>
      </c>
      <c r="AS155" s="132">
        <v>3</v>
      </c>
      <c r="AT155" s="132">
        <v>83</v>
      </c>
      <c r="AU155" s="132">
        <v>51</v>
      </c>
      <c r="AV155" s="132">
        <v>24</v>
      </c>
      <c r="AW155" s="132">
        <v>29</v>
      </c>
      <c r="AX155" s="132">
        <v>107</v>
      </c>
      <c r="AY155" s="132">
        <v>7</v>
      </c>
      <c r="AZ155" s="132">
        <v>28</v>
      </c>
      <c r="BA155" s="132">
        <v>39</v>
      </c>
      <c r="BB155" s="132">
        <v>35</v>
      </c>
      <c r="BC155" s="132">
        <v>102</v>
      </c>
      <c r="BD155" s="132">
        <v>172</v>
      </c>
      <c r="BE155" s="132">
        <v>162</v>
      </c>
      <c r="BF155" s="132">
        <v>1</v>
      </c>
      <c r="BG155" s="132">
        <v>2671</v>
      </c>
      <c r="BH155" s="132">
        <v>20</v>
      </c>
      <c r="BI155" s="132">
        <v>89</v>
      </c>
      <c r="BJ155" s="132">
        <v>1</v>
      </c>
      <c r="BK155" s="132">
        <v>55</v>
      </c>
      <c r="BL155" s="132">
        <v>19</v>
      </c>
      <c r="BM155" s="132">
        <v>8</v>
      </c>
      <c r="BN155" s="132">
        <v>3</v>
      </c>
      <c r="BO155" s="132">
        <v>3</v>
      </c>
      <c r="BP155" s="132">
        <v>17</v>
      </c>
      <c r="BQ155" s="132">
        <v>30</v>
      </c>
      <c r="BR155" s="132">
        <v>68</v>
      </c>
      <c r="BS155" s="132">
        <v>1</v>
      </c>
      <c r="BT155" s="132">
        <v>36</v>
      </c>
      <c r="BU155" s="132">
        <v>39</v>
      </c>
      <c r="BV155" s="132">
        <v>39</v>
      </c>
      <c r="BW155" s="182">
        <v>5375</v>
      </c>
      <c r="BX155" s="182">
        <v>403</v>
      </c>
      <c r="BY155" s="182">
        <v>622</v>
      </c>
      <c r="BZ155" s="132">
        <v>18</v>
      </c>
      <c r="CA155" s="132">
        <v>0</v>
      </c>
      <c r="CB155" s="132">
        <v>1</v>
      </c>
      <c r="CC155" s="132">
        <v>1</v>
      </c>
      <c r="CD155" s="132">
        <v>4</v>
      </c>
      <c r="CE155" s="132">
        <v>0</v>
      </c>
      <c r="CF155" s="132">
        <v>0</v>
      </c>
      <c r="CG155" s="132">
        <v>0</v>
      </c>
      <c r="CH155" s="132">
        <v>0</v>
      </c>
      <c r="CI155" s="132">
        <v>0</v>
      </c>
      <c r="CJ155" s="132">
        <v>0</v>
      </c>
      <c r="CK155" s="132">
        <v>0</v>
      </c>
      <c r="CL155" s="132">
        <v>0</v>
      </c>
      <c r="CM155" s="132">
        <v>0</v>
      </c>
      <c r="CN155" s="132">
        <v>0</v>
      </c>
      <c r="CO155" s="132">
        <v>0</v>
      </c>
      <c r="CP155" s="132">
        <v>0</v>
      </c>
      <c r="CQ155" s="132">
        <v>0</v>
      </c>
      <c r="CR155" s="132">
        <v>0</v>
      </c>
      <c r="CS155" s="132">
        <v>0</v>
      </c>
      <c r="CT155" s="132">
        <v>0</v>
      </c>
      <c r="CU155" s="132">
        <v>816</v>
      </c>
      <c r="CV155" s="132">
        <v>0</v>
      </c>
      <c r="CW155" s="132">
        <v>14065</v>
      </c>
      <c r="CX155" s="132">
        <v>6763</v>
      </c>
      <c r="CY155" s="132">
        <v>17633</v>
      </c>
    </row>
    <row r="156" spans="1:103">
      <c r="A156" s="132" t="s">
        <v>205</v>
      </c>
      <c r="B156" s="132">
        <v>0</v>
      </c>
      <c r="C156" s="132">
        <v>1</v>
      </c>
      <c r="D156" s="132">
        <v>1</v>
      </c>
      <c r="E156" s="132">
        <v>17</v>
      </c>
      <c r="F156" s="132">
        <v>7</v>
      </c>
      <c r="G156" s="132">
        <v>4</v>
      </c>
      <c r="H156" s="132">
        <v>1</v>
      </c>
      <c r="I156" s="132">
        <v>5</v>
      </c>
      <c r="J156" s="132">
        <v>0</v>
      </c>
      <c r="K156" s="132">
        <v>28</v>
      </c>
      <c r="L156" s="132">
        <v>2</v>
      </c>
      <c r="M156" s="132">
        <v>1</v>
      </c>
      <c r="N156" s="132">
        <v>0</v>
      </c>
      <c r="O156" s="132">
        <v>6</v>
      </c>
      <c r="P156" s="132">
        <v>2</v>
      </c>
      <c r="Q156" s="132">
        <v>0</v>
      </c>
      <c r="R156" s="132">
        <v>0</v>
      </c>
      <c r="S156" s="132">
        <v>0</v>
      </c>
      <c r="T156" s="132">
        <v>2</v>
      </c>
      <c r="U156" s="132">
        <v>0</v>
      </c>
      <c r="V156" s="132">
        <v>22</v>
      </c>
      <c r="W156" s="132">
        <v>3</v>
      </c>
      <c r="X156" s="132">
        <v>0</v>
      </c>
      <c r="Y156" s="132">
        <v>0</v>
      </c>
      <c r="Z156" s="132">
        <v>0</v>
      </c>
      <c r="AA156" s="132">
        <v>0</v>
      </c>
      <c r="AB156" s="132">
        <v>0</v>
      </c>
      <c r="AC156" s="132">
        <v>0</v>
      </c>
      <c r="AD156" s="132">
        <v>4</v>
      </c>
      <c r="AE156" s="132">
        <v>9</v>
      </c>
      <c r="AF156" s="132">
        <v>0</v>
      </c>
      <c r="AG156" s="132">
        <v>0</v>
      </c>
      <c r="AH156" s="132">
        <v>0</v>
      </c>
      <c r="AI156" s="132">
        <v>26</v>
      </c>
      <c r="AJ156" s="132">
        <v>0</v>
      </c>
      <c r="AK156" s="132">
        <v>0</v>
      </c>
      <c r="AL156" s="132">
        <v>6</v>
      </c>
      <c r="AM156" s="132">
        <v>0</v>
      </c>
      <c r="AN156" s="182">
        <v>18</v>
      </c>
      <c r="AO156" s="132">
        <v>2</v>
      </c>
      <c r="AP156" s="132">
        <v>7</v>
      </c>
      <c r="AQ156" s="132">
        <v>0</v>
      </c>
      <c r="AR156" s="132">
        <v>0</v>
      </c>
      <c r="AS156" s="132">
        <v>0</v>
      </c>
      <c r="AT156" s="132">
        <v>4</v>
      </c>
      <c r="AU156" s="132">
        <v>0</v>
      </c>
      <c r="AV156" s="132">
        <v>0</v>
      </c>
      <c r="AW156" s="132">
        <v>0</v>
      </c>
      <c r="AX156" s="132">
        <v>4</v>
      </c>
      <c r="AY156" s="132">
        <v>5</v>
      </c>
      <c r="AZ156" s="132">
        <v>4</v>
      </c>
      <c r="BA156" s="132">
        <v>26</v>
      </c>
      <c r="BB156" s="132">
        <v>3</v>
      </c>
      <c r="BC156" s="132">
        <v>3</v>
      </c>
      <c r="BD156" s="132">
        <v>4</v>
      </c>
      <c r="BE156" s="132">
        <v>8</v>
      </c>
      <c r="BF156" s="132">
        <v>0</v>
      </c>
      <c r="BG156" s="132">
        <v>13</v>
      </c>
      <c r="BH156" s="132">
        <v>117</v>
      </c>
      <c r="BI156" s="132">
        <v>1</v>
      </c>
      <c r="BJ156" s="132">
        <v>0</v>
      </c>
      <c r="BK156" s="132">
        <v>5</v>
      </c>
      <c r="BL156" s="132">
        <v>1</v>
      </c>
      <c r="BM156" s="132">
        <v>0</v>
      </c>
      <c r="BN156" s="132">
        <v>0</v>
      </c>
      <c r="BO156" s="132">
        <v>0</v>
      </c>
      <c r="BP156" s="132">
        <v>3</v>
      </c>
      <c r="BQ156" s="132">
        <v>0</v>
      </c>
      <c r="BR156" s="132">
        <v>0</v>
      </c>
      <c r="BS156" s="132">
        <v>0</v>
      </c>
      <c r="BT156" s="132">
        <v>1</v>
      </c>
      <c r="BU156" s="132">
        <v>0</v>
      </c>
      <c r="BV156" s="132">
        <v>2</v>
      </c>
      <c r="BW156" s="182">
        <v>69</v>
      </c>
      <c r="BX156" s="182">
        <v>37</v>
      </c>
      <c r="BY156" s="182">
        <v>24</v>
      </c>
      <c r="BZ156" s="132">
        <v>0</v>
      </c>
      <c r="CA156" s="132">
        <v>0</v>
      </c>
      <c r="CB156" s="132">
        <v>0</v>
      </c>
      <c r="CC156" s="132">
        <v>1</v>
      </c>
      <c r="CD156" s="132">
        <v>0</v>
      </c>
      <c r="CE156" s="132">
        <v>0</v>
      </c>
      <c r="CF156" s="132">
        <v>0</v>
      </c>
      <c r="CG156" s="132">
        <v>0</v>
      </c>
      <c r="CH156" s="132">
        <v>0</v>
      </c>
      <c r="CI156" s="132">
        <v>0</v>
      </c>
      <c r="CJ156" s="132">
        <v>0</v>
      </c>
      <c r="CK156" s="132">
        <v>0</v>
      </c>
      <c r="CL156" s="132">
        <v>0</v>
      </c>
      <c r="CM156" s="132">
        <v>0</v>
      </c>
      <c r="CN156" s="132">
        <v>0</v>
      </c>
      <c r="CO156" s="132">
        <v>0</v>
      </c>
      <c r="CP156" s="132">
        <v>0</v>
      </c>
      <c r="CQ156" s="132">
        <v>0</v>
      </c>
      <c r="CR156" s="132">
        <v>0</v>
      </c>
      <c r="CS156" s="132">
        <v>0</v>
      </c>
      <c r="CT156" s="132">
        <v>0</v>
      </c>
      <c r="CU156" s="132">
        <v>24</v>
      </c>
      <c r="CV156" s="132">
        <v>0</v>
      </c>
      <c r="CW156" s="132">
        <v>533</v>
      </c>
      <c r="CX156" s="132">
        <v>-212</v>
      </c>
      <c r="CY156" s="132">
        <v>241373</v>
      </c>
    </row>
    <row r="157" spans="1:103">
      <c r="A157" s="132" t="s">
        <v>206</v>
      </c>
      <c r="B157" s="132">
        <v>0</v>
      </c>
      <c r="C157" s="132">
        <v>3</v>
      </c>
      <c r="D157" s="132">
        <v>0</v>
      </c>
      <c r="E157" s="132">
        <v>1</v>
      </c>
      <c r="F157" s="132">
        <v>2</v>
      </c>
      <c r="G157" s="132">
        <v>7</v>
      </c>
      <c r="H157" s="132">
        <v>0</v>
      </c>
      <c r="I157" s="132">
        <v>0</v>
      </c>
      <c r="J157" s="132">
        <v>0</v>
      </c>
      <c r="K157" s="132">
        <v>11</v>
      </c>
      <c r="L157" s="132">
        <v>1</v>
      </c>
      <c r="M157" s="132">
        <v>2</v>
      </c>
      <c r="N157" s="132">
        <v>0</v>
      </c>
      <c r="O157" s="132">
        <v>70</v>
      </c>
      <c r="P157" s="132">
        <v>6</v>
      </c>
      <c r="Q157" s="132">
        <v>1</v>
      </c>
      <c r="R157" s="132">
        <v>2</v>
      </c>
      <c r="S157" s="132">
        <v>0</v>
      </c>
      <c r="T157" s="132">
        <v>0</v>
      </c>
      <c r="U157" s="132">
        <v>0</v>
      </c>
      <c r="V157" s="132">
        <v>84</v>
      </c>
      <c r="W157" s="132">
        <v>18</v>
      </c>
      <c r="X157" s="132">
        <v>5</v>
      </c>
      <c r="Y157" s="132">
        <v>11</v>
      </c>
      <c r="Z157" s="132">
        <v>0</v>
      </c>
      <c r="AA157" s="132">
        <v>32</v>
      </c>
      <c r="AB157" s="132">
        <v>0</v>
      </c>
      <c r="AC157" s="132">
        <v>0</v>
      </c>
      <c r="AD157" s="132">
        <v>0</v>
      </c>
      <c r="AE157" s="132">
        <v>0</v>
      </c>
      <c r="AF157" s="132">
        <v>0</v>
      </c>
      <c r="AG157" s="132">
        <v>0</v>
      </c>
      <c r="AH157" s="132">
        <v>2</v>
      </c>
      <c r="AI157" s="132">
        <v>39</v>
      </c>
      <c r="AJ157" s="132">
        <v>4</v>
      </c>
      <c r="AK157" s="132">
        <v>0</v>
      </c>
      <c r="AL157" s="132">
        <v>173</v>
      </c>
      <c r="AM157" s="132">
        <v>0</v>
      </c>
      <c r="AN157" s="182">
        <v>38</v>
      </c>
      <c r="AO157" s="132">
        <v>7</v>
      </c>
      <c r="AP157" s="132">
        <v>25</v>
      </c>
      <c r="AQ157" s="132">
        <v>9</v>
      </c>
      <c r="AR157" s="132">
        <v>0</v>
      </c>
      <c r="AS157" s="132">
        <v>0</v>
      </c>
      <c r="AT157" s="132">
        <v>4</v>
      </c>
      <c r="AU157" s="132">
        <v>2</v>
      </c>
      <c r="AV157" s="132">
        <v>4</v>
      </c>
      <c r="AW157" s="132">
        <v>30</v>
      </c>
      <c r="AX157" s="132">
        <v>2</v>
      </c>
      <c r="AY157" s="132">
        <v>0</v>
      </c>
      <c r="AZ157" s="132">
        <v>0</v>
      </c>
      <c r="BA157" s="132">
        <v>0</v>
      </c>
      <c r="BB157" s="132">
        <v>7</v>
      </c>
      <c r="BC157" s="132">
        <v>21</v>
      </c>
      <c r="BD157" s="132">
        <v>7</v>
      </c>
      <c r="BE157" s="132">
        <v>29</v>
      </c>
      <c r="BF157" s="132">
        <v>0</v>
      </c>
      <c r="BG157" s="132">
        <v>61</v>
      </c>
      <c r="BH157" s="132">
        <v>0</v>
      </c>
      <c r="BI157" s="132">
        <v>289</v>
      </c>
      <c r="BJ157" s="132">
        <v>0</v>
      </c>
      <c r="BK157" s="132">
        <v>0</v>
      </c>
      <c r="BL157" s="132">
        <v>0</v>
      </c>
      <c r="BM157" s="132">
        <v>1</v>
      </c>
      <c r="BN157" s="132">
        <v>0</v>
      </c>
      <c r="BO157" s="132">
        <v>0</v>
      </c>
      <c r="BP157" s="132">
        <v>2</v>
      </c>
      <c r="BQ157" s="132">
        <v>0</v>
      </c>
      <c r="BR157" s="132">
        <v>4</v>
      </c>
      <c r="BS157" s="132">
        <v>1</v>
      </c>
      <c r="BT157" s="132">
        <v>9</v>
      </c>
      <c r="BU157" s="132">
        <v>2</v>
      </c>
      <c r="BV157" s="132">
        <v>9</v>
      </c>
      <c r="BW157" s="182">
        <v>101</v>
      </c>
      <c r="BX157" s="182">
        <v>139</v>
      </c>
      <c r="BY157" s="182">
        <v>104</v>
      </c>
      <c r="BZ157" s="132">
        <v>0</v>
      </c>
      <c r="CA157" s="132">
        <v>9</v>
      </c>
      <c r="CB157" s="132">
        <v>0</v>
      </c>
      <c r="CC157" s="132">
        <v>0</v>
      </c>
      <c r="CD157" s="132">
        <v>0</v>
      </c>
      <c r="CE157" s="132">
        <v>4</v>
      </c>
      <c r="CF157" s="132">
        <v>0</v>
      </c>
      <c r="CG157" s="132">
        <v>0</v>
      </c>
      <c r="CH157" s="132">
        <v>0</v>
      </c>
      <c r="CI157" s="132">
        <v>0</v>
      </c>
      <c r="CJ157" s="132">
        <v>0</v>
      </c>
      <c r="CK157" s="132">
        <v>0</v>
      </c>
      <c r="CL157" s="132">
        <v>0</v>
      </c>
      <c r="CM157" s="132">
        <v>0</v>
      </c>
      <c r="CN157" s="132">
        <v>0</v>
      </c>
      <c r="CO157" s="132">
        <v>0</v>
      </c>
      <c r="CP157" s="132">
        <v>0</v>
      </c>
      <c r="CQ157" s="132">
        <v>0</v>
      </c>
      <c r="CR157" s="132">
        <v>0</v>
      </c>
      <c r="CS157" s="132">
        <v>0</v>
      </c>
      <c r="CT157" s="132">
        <v>0</v>
      </c>
      <c r="CU157" s="132">
        <v>69</v>
      </c>
      <c r="CV157" s="132">
        <v>0</v>
      </c>
      <c r="CW157" s="132">
        <v>1463</v>
      </c>
      <c r="CX157" s="132">
        <v>-551</v>
      </c>
      <c r="CY157" s="132">
        <v>28660</v>
      </c>
    </row>
    <row r="158" spans="1:103">
      <c r="A158" s="132" t="s">
        <v>207</v>
      </c>
      <c r="B158" s="132">
        <v>0</v>
      </c>
      <c r="C158" s="132">
        <v>2</v>
      </c>
      <c r="D158" s="132">
        <v>0</v>
      </c>
      <c r="E158" s="132">
        <v>0</v>
      </c>
      <c r="F158" s="132">
        <v>0</v>
      </c>
      <c r="G158" s="132">
        <v>0</v>
      </c>
      <c r="H158" s="132">
        <v>0</v>
      </c>
      <c r="I158" s="132">
        <v>0</v>
      </c>
      <c r="J158" s="132">
        <v>0</v>
      </c>
      <c r="K158" s="132">
        <v>0</v>
      </c>
      <c r="L158" s="132">
        <v>1</v>
      </c>
      <c r="M158" s="132">
        <v>6</v>
      </c>
      <c r="N158" s="132">
        <v>8</v>
      </c>
      <c r="O158" s="132">
        <v>4</v>
      </c>
      <c r="P158" s="132">
        <v>1</v>
      </c>
      <c r="Q158" s="132">
        <v>0</v>
      </c>
      <c r="R158" s="132">
        <v>0</v>
      </c>
      <c r="S158" s="132">
        <v>1</v>
      </c>
      <c r="T158" s="132">
        <v>1</v>
      </c>
      <c r="U158" s="132">
        <v>0</v>
      </c>
      <c r="V158" s="132">
        <v>2</v>
      </c>
      <c r="W158" s="132">
        <v>50</v>
      </c>
      <c r="X158" s="132">
        <v>2</v>
      </c>
      <c r="Y158" s="132">
        <v>3</v>
      </c>
      <c r="Z158" s="132">
        <v>0</v>
      </c>
      <c r="AA158" s="132">
        <v>0</v>
      </c>
      <c r="AB158" s="132">
        <v>0</v>
      </c>
      <c r="AC158" s="132">
        <v>0</v>
      </c>
      <c r="AD158" s="132">
        <v>0</v>
      </c>
      <c r="AE158" s="132">
        <v>0</v>
      </c>
      <c r="AF158" s="132">
        <v>0</v>
      </c>
      <c r="AG158" s="132">
        <v>0</v>
      </c>
      <c r="AH158" s="132">
        <v>0</v>
      </c>
      <c r="AI158" s="132">
        <v>1</v>
      </c>
      <c r="AJ158" s="132">
        <v>54</v>
      </c>
      <c r="AK158" s="132">
        <v>3</v>
      </c>
      <c r="AL158" s="132">
        <v>3</v>
      </c>
      <c r="AM158" s="132">
        <v>1</v>
      </c>
      <c r="AN158" s="182">
        <v>2</v>
      </c>
      <c r="AO158" s="132">
        <v>0</v>
      </c>
      <c r="AP158" s="132">
        <v>3</v>
      </c>
      <c r="AQ158" s="132">
        <v>17</v>
      </c>
      <c r="AR158" s="132">
        <v>19</v>
      </c>
      <c r="AS158" s="132">
        <v>0</v>
      </c>
      <c r="AT158" s="132">
        <v>12</v>
      </c>
      <c r="AU158" s="132">
        <v>52</v>
      </c>
      <c r="AV158" s="132">
        <v>0</v>
      </c>
      <c r="AW158" s="132">
        <v>1</v>
      </c>
      <c r="AX158" s="132">
        <v>0</v>
      </c>
      <c r="AY158" s="132">
        <v>0</v>
      </c>
      <c r="AZ158" s="132">
        <v>0</v>
      </c>
      <c r="BA158" s="132">
        <v>0</v>
      </c>
      <c r="BB158" s="132">
        <v>1</v>
      </c>
      <c r="BC158" s="132">
        <v>0</v>
      </c>
      <c r="BD158" s="132">
        <v>0</v>
      </c>
      <c r="BE158" s="132">
        <v>2</v>
      </c>
      <c r="BF158" s="132">
        <v>0</v>
      </c>
      <c r="BG158" s="132">
        <v>5</v>
      </c>
      <c r="BH158" s="132">
        <v>0</v>
      </c>
      <c r="BI158" s="132">
        <v>1</v>
      </c>
      <c r="BJ158" s="132">
        <v>75</v>
      </c>
      <c r="BK158" s="132">
        <v>0</v>
      </c>
      <c r="BL158" s="132">
        <v>7</v>
      </c>
      <c r="BM158" s="132">
        <v>0</v>
      </c>
      <c r="BN158" s="132">
        <v>0</v>
      </c>
      <c r="BO158" s="132">
        <v>0</v>
      </c>
      <c r="BP158" s="132">
        <v>0</v>
      </c>
      <c r="BQ158" s="132">
        <v>1</v>
      </c>
      <c r="BR158" s="132">
        <v>0</v>
      </c>
      <c r="BS158" s="132">
        <v>0</v>
      </c>
      <c r="BT158" s="132">
        <v>0</v>
      </c>
      <c r="BU158" s="132">
        <v>27</v>
      </c>
      <c r="BV158" s="132">
        <v>35</v>
      </c>
      <c r="BW158" s="182">
        <v>25</v>
      </c>
      <c r="BX158" s="182">
        <v>10</v>
      </c>
      <c r="BY158" s="182">
        <v>10</v>
      </c>
      <c r="BZ158" s="132">
        <v>0</v>
      </c>
      <c r="CA158" s="132">
        <v>0</v>
      </c>
      <c r="CB158" s="132">
        <v>0</v>
      </c>
      <c r="CC158" s="132">
        <v>0</v>
      </c>
      <c r="CD158" s="132">
        <v>0</v>
      </c>
      <c r="CE158" s="132">
        <v>0</v>
      </c>
      <c r="CF158" s="132">
        <v>0</v>
      </c>
      <c r="CG158" s="132">
        <v>0</v>
      </c>
      <c r="CH158" s="132">
        <v>0</v>
      </c>
      <c r="CI158" s="132">
        <v>0</v>
      </c>
      <c r="CJ158" s="132">
        <v>0</v>
      </c>
      <c r="CK158" s="132">
        <v>0</v>
      </c>
      <c r="CL158" s="132">
        <v>0</v>
      </c>
      <c r="CM158" s="132">
        <v>0</v>
      </c>
      <c r="CN158" s="132">
        <v>0</v>
      </c>
      <c r="CO158" s="132">
        <v>0</v>
      </c>
      <c r="CP158" s="132">
        <v>0</v>
      </c>
      <c r="CQ158" s="132">
        <v>0</v>
      </c>
      <c r="CR158" s="132">
        <v>0</v>
      </c>
      <c r="CS158" s="132">
        <v>0</v>
      </c>
      <c r="CT158" s="132">
        <v>0</v>
      </c>
      <c r="CU158" s="132">
        <v>65</v>
      </c>
      <c r="CV158" s="132">
        <v>0</v>
      </c>
      <c r="CW158" s="132">
        <v>513</v>
      </c>
      <c r="CX158" s="132">
        <v>271</v>
      </c>
      <c r="CY158" s="132">
        <v>72855</v>
      </c>
    </row>
    <row r="159" spans="1:103">
      <c r="A159" s="132" t="s">
        <v>208</v>
      </c>
      <c r="B159" s="132">
        <v>0</v>
      </c>
      <c r="C159" s="132">
        <v>0</v>
      </c>
      <c r="D159" s="132">
        <v>0</v>
      </c>
      <c r="E159" s="132">
        <v>0</v>
      </c>
      <c r="F159" s="132">
        <v>113</v>
      </c>
      <c r="G159" s="132">
        <v>1</v>
      </c>
      <c r="H159" s="132">
        <v>0</v>
      </c>
      <c r="I159" s="132">
        <v>0</v>
      </c>
      <c r="J159" s="132">
        <v>0</v>
      </c>
      <c r="K159" s="132">
        <v>30</v>
      </c>
      <c r="L159" s="132">
        <v>3</v>
      </c>
      <c r="M159" s="132">
        <v>1</v>
      </c>
      <c r="N159" s="132">
        <v>0</v>
      </c>
      <c r="O159" s="132">
        <v>73</v>
      </c>
      <c r="P159" s="132">
        <v>13</v>
      </c>
      <c r="Q159" s="132">
        <v>14</v>
      </c>
      <c r="R159" s="132">
        <v>27</v>
      </c>
      <c r="S159" s="132">
        <v>0</v>
      </c>
      <c r="T159" s="132">
        <v>0</v>
      </c>
      <c r="U159" s="132">
        <v>6</v>
      </c>
      <c r="V159" s="132">
        <v>102</v>
      </c>
      <c r="W159" s="132">
        <v>9</v>
      </c>
      <c r="X159" s="132">
        <v>1</v>
      </c>
      <c r="Y159" s="132">
        <v>1</v>
      </c>
      <c r="Z159" s="132">
        <v>0</v>
      </c>
      <c r="AA159" s="132">
        <v>4</v>
      </c>
      <c r="AB159" s="132">
        <v>0</v>
      </c>
      <c r="AC159" s="132">
        <v>0</v>
      </c>
      <c r="AD159" s="132">
        <v>8</v>
      </c>
      <c r="AE159" s="132">
        <v>6</v>
      </c>
      <c r="AF159" s="132">
        <v>7</v>
      </c>
      <c r="AG159" s="132">
        <v>0</v>
      </c>
      <c r="AH159" s="132">
        <v>1</v>
      </c>
      <c r="AI159" s="132">
        <v>110</v>
      </c>
      <c r="AJ159" s="132">
        <v>2</v>
      </c>
      <c r="AK159" s="132">
        <v>5</v>
      </c>
      <c r="AL159" s="132">
        <v>22</v>
      </c>
      <c r="AM159" s="132">
        <v>6</v>
      </c>
      <c r="AN159" s="182">
        <v>44</v>
      </c>
      <c r="AO159" s="132">
        <v>0</v>
      </c>
      <c r="AP159" s="132">
        <v>47</v>
      </c>
      <c r="AQ159" s="132">
        <v>4</v>
      </c>
      <c r="AR159" s="132">
        <v>0</v>
      </c>
      <c r="AS159" s="132">
        <v>0</v>
      </c>
      <c r="AT159" s="132">
        <v>12</v>
      </c>
      <c r="AU159" s="132">
        <v>1</v>
      </c>
      <c r="AV159" s="132">
        <v>0</v>
      </c>
      <c r="AW159" s="132">
        <v>9</v>
      </c>
      <c r="AX159" s="132">
        <v>8</v>
      </c>
      <c r="AY159" s="132">
        <v>0</v>
      </c>
      <c r="AZ159" s="132">
        <v>3</v>
      </c>
      <c r="BA159" s="132">
        <v>0</v>
      </c>
      <c r="BB159" s="132">
        <v>6</v>
      </c>
      <c r="BC159" s="132">
        <v>14</v>
      </c>
      <c r="BD159" s="132">
        <v>11</v>
      </c>
      <c r="BE159" s="132">
        <v>16</v>
      </c>
      <c r="BF159" s="132">
        <v>0</v>
      </c>
      <c r="BG159" s="132">
        <v>57</v>
      </c>
      <c r="BH159" s="132">
        <v>5</v>
      </c>
      <c r="BI159" s="132">
        <v>9</v>
      </c>
      <c r="BJ159" s="132">
        <v>0</v>
      </c>
      <c r="BK159" s="132">
        <v>252</v>
      </c>
      <c r="BL159" s="132">
        <v>12</v>
      </c>
      <c r="BM159" s="132">
        <v>3</v>
      </c>
      <c r="BN159" s="132">
        <v>0</v>
      </c>
      <c r="BO159" s="132">
        <v>0</v>
      </c>
      <c r="BP159" s="132">
        <v>3</v>
      </c>
      <c r="BQ159" s="132">
        <v>0</v>
      </c>
      <c r="BR159" s="132">
        <v>4</v>
      </c>
      <c r="BS159" s="132">
        <v>0</v>
      </c>
      <c r="BT159" s="132">
        <v>3</v>
      </c>
      <c r="BU159" s="132">
        <v>5</v>
      </c>
      <c r="BV159" s="132">
        <v>0</v>
      </c>
      <c r="BW159" s="182">
        <v>162</v>
      </c>
      <c r="BX159" s="182">
        <v>67</v>
      </c>
      <c r="BY159" s="182">
        <v>102</v>
      </c>
      <c r="BZ159" s="132">
        <v>0</v>
      </c>
      <c r="CA159" s="132">
        <v>0</v>
      </c>
      <c r="CB159" s="132">
        <v>0</v>
      </c>
      <c r="CC159" s="132">
        <v>0</v>
      </c>
      <c r="CD159" s="132">
        <v>0</v>
      </c>
      <c r="CE159" s="132">
        <v>0</v>
      </c>
      <c r="CF159" s="132">
        <v>0</v>
      </c>
      <c r="CG159" s="132">
        <v>0</v>
      </c>
      <c r="CH159" s="132">
        <v>0</v>
      </c>
      <c r="CI159" s="132">
        <v>0</v>
      </c>
      <c r="CJ159" s="132">
        <v>0</v>
      </c>
      <c r="CK159" s="132">
        <v>0</v>
      </c>
      <c r="CL159" s="132">
        <v>0</v>
      </c>
      <c r="CM159" s="132">
        <v>0</v>
      </c>
      <c r="CN159" s="132">
        <v>0</v>
      </c>
      <c r="CO159" s="132">
        <v>0</v>
      </c>
      <c r="CP159" s="132">
        <v>0</v>
      </c>
      <c r="CQ159" s="132">
        <v>0</v>
      </c>
      <c r="CR159" s="132">
        <v>0</v>
      </c>
      <c r="CS159" s="132">
        <v>0</v>
      </c>
      <c r="CT159" s="132">
        <v>0</v>
      </c>
      <c r="CU159" s="132">
        <v>57</v>
      </c>
      <c r="CV159" s="132">
        <v>0</v>
      </c>
      <c r="CW159" s="132">
        <v>1481</v>
      </c>
      <c r="CX159" s="132">
        <v>-52</v>
      </c>
      <c r="CY159" s="132">
        <v>9265</v>
      </c>
    </row>
    <row r="160" spans="1:103">
      <c r="A160" s="132" t="s">
        <v>209</v>
      </c>
      <c r="B160" s="132">
        <v>2</v>
      </c>
      <c r="C160" s="132">
        <v>23</v>
      </c>
      <c r="D160" s="132">
        <v>34</v>
      </c>
      <c r="E160" s="132">
        <v>3</v>
      </c>
      <c r="F160" s="132">
        <v>4</v>
      </c>
      <c r="G160" s="132">
        <v>6</v>
      </c>
      <c r="H160" s="132">
        <v>0</v>
      </c>
      <c r="I160" s="132">
        <v>3</v>
      </c>
      <c r="J160" s="132">
        <v>0</v>
      </c>
      <c r="K160" s="132">
        <v>4</v>
      </c>
      <c r="L160" s="132">
        <v>6</v>
      </c>
      <c r="M160" s="132">
        <v>15</v>
      </c>
      <c r="N160" s="132">
        <v>53</v>
      </c>
      <c r="O160" s="132">
        <v>23</v>
      </c>
      <c r="P160" s="132">
        <v>17</v>
      </c>
      <c r="Q160" s="132">
        <v>0</v>
      </c>
      <c r="R160" s="132">
        <v>1</v>
      </c>
      <c r="S160" s="132">
        <v>4</v>
      </c>
      <c r="T160" s="132">
        <v>9</v>
      </c>
      <c r="U160" s="132">
        <v>0</v>
      </c>
      <c r="V160" s="132">
        <v>27</v>
      </c>
      <c r="W160" s="132">
        <v>46</v>
      </c>
      <c r="X160" s="132">
        <v>84</v>
      </c>
      <c r="Y160" s="132">
        <v>421</v>
      </c>
      <c r="Z160" s="132">
        <v>68</v>
      </c>
      <c r="AA160" s="132">
        <v>0</v>
      </c>
      <c r="AB160" s="132">
        <v>0</v>
      </c>
      <c r="AC160" s="132">
        <v>3</v>
      </c>
      <c r="AD160" s="132">
        <v>1</v>
      </c>
      <c r="AE160" s="132">
        <v>62</v>
      </c>
      <c r="AF160" s="132">
        <v>1</v>
      </c>
      <c r="AG160" s="132">
        <v>0</v>
      </c>
      <c r="AH160" s="132">
        <v>10</v>
      </c>
      <c r="AI160" s="132">
        <v>20</v>
      </c>
      <c r="AJ160" s="132">
        <v>38</v>
      </c>
      <c r="AK160" s="132">
        <v>36</v>
      </c>
      <c r="AL160" s="132">
        <v>15</v>
      </c>
      <c r="AM160" s="132">
        <v>91</v>
      </c>
      <c r="AN160" s="182">
        <v>37</v>
      </c>
      <c r="AO160" s="132">
        <v>0</v>
      </c>
      <c r="AP160" s="132">
        <v>0</v>
      </c>
      <c r="AQ160" s="132">
        <v>9</v>
      </c>
      <c r="AR160" s="132">
        <v>14</v>
      </c>
      <c r="AS160" s="132">
        <v>0</v>
      </c>
      <c r="AT160" s="132">
        <v>41</v>
      </c>
      <c r="AU160" s="132">
        <v>19</v>
      </c>
      <c r="AV160" s="132">
        <v>229</v>
      </c>
      <c r="AW160" s="132">
        <v>1</v>
      </c>
      <c r="AX160" s="132">
        <v>11</v>
      </c>
      <c r="AY160" s="132">
        <v>7</v>
      </c>
      <c r="AZ160" s="132">
        <v>3</v>
      </c>
      <c r="BA160" s="132">
        <v>7</v>
      </c>
      <c r="BB160" s="132">
        <v>2</v>
      </c>
      <c r="BC160" s="132">
        <v>7</v>
      </c>
      <c r="BD160" s="132">
        <v>10</v>
      </c>
      <c r="BE160" s="132">
        <v>31</v>
      </c>
      <c r="BF160" s="132">
        <v>0</v>
      </c>
      <c r="BG160" s="132">
        <v>13</v>
      </c>
      <c r="BH160" s="132">
        <v>0</v>
      </c>
      <c r="BI160" s="132">
        <v>2</v>
      </c>
      <c r="BJ160" s="132">
        <v>1</v>
      </c>
      <c r="BK160" s="132">
        <v>0</v>
      </c>
      <c r="BL160" s="132">
        <v>1227</v>
      </c>
      <c r="BM160" s="132">
        <v>0</v>
      </c>
      <c r="BN160" s="132">
        <v>493</v>
      </c>
      <c r="BO160" s="132">
        <v>4</v>
      </c>
      <c r="BP160" s="132">
        <v>15</v>
      </c>
      <c r="BQ160" s="132">
        <v>25</v>
      </c>
      <c r="BR160" s="132">
        <v>6</v>
      </c>
      <c r="BS160" s="132">
        <v>1</v>
      </c>
      <c r="BT160" s="132">
        <v>0</v>
      </c>
      <c r="BU160" s="132">
        <v>13</v>
      </c>
      <c r="BV160" s="132">
        <v>116</v>
      </c>
      <c r="BW160" s="182">
        <v>63</v>
      </c>
      <c r="BX160" s="182">
        <v>19</v>
      </c>
      <c r="BY160" s="182">
        <v>62</v>
      </c>
      <c r="BZ160" s="132">
        <v>0</v>
      </c>
      <c r="CA160" s="132">
        <v>2</v>
      </c>
      <c r="CB160" s="132">
        <v>0</v>
      </c>
      <c r="CC160" s="132">
        <v>602</v>
      </c>
      <c r="CD160" s="132">
        <v>0</v>
      </c>
      <c r="CE160" s="132">
        <v>21</v>
      </c>
      <c r="CF160" s="132">
        <v>0</v>
      </c>
      <c r="CG160" s="132">
        <v>0</v>
      </c>
      <c r="CH160" s="132">
        <v>0</v>
      </c>
      <c r="CI160" s="132">
        <v>0</v>
      </c>
      <c r="CJ160" s="132">
        <v>0</v>
      </c>
      <c r="CK160" s="132">
        <v>0</v>
      </c>
      <c r="CL160" s="132">
        <v>0</v>
      </c>
      <c r="CM160" s="132">
        <v>0</v>
      </c>
      <c r="CN160" s="132">
        <v>0</v>
      </c>
      <c r="CO160" s="132">
        <v>0</v>
      </c>
      <c r="CP160" s="132">
        <v>0</v>
      </c>
      <c r="CQ160" s="132">
        <v>0</v>
      </c>
      <c r="CR160" s="132">
        <v>0</v>
      </c>
      <c r="CS160" s="132">
        <v>0</v>
      </c>
      <c r="CT160" s="132">
        <v>0</v>
      </c>
      <c r="CU160" s="132">
        <v>299</v>
      </c>
      <c r="CV160" s="132">
        <v>0</v>
      </c>
      <c r="CW160" s="132">
        <v>4542</v>
      </c>
      <c r="CX160" s="132">
        <v>1441</v>
      </c>
      <c r="CY160" s="132">
        <v>73959</v>
      </c>
    </row>
    <row r="161" spans="1:103">
      <c r="A161" s="132" t="s">
        <v>210</v>
      </c>
      <c r="B161" s="132">
        <v>0</v>
      </c>
      <c r="C161" s="132">
        <v>18</v>
      </c>
      <c r="D161" s="132">
        <v>11</v>
      </c>
      <c r="E161" s="132">
        <v>0</v>
      </c>
      <c r="F161" s="132">
        <v>9</v>
      </c>
      <c r="G161" s="132">
        <v>0</v>
      </c>
      <c r="H161" s="132">
        <v>0</v>
      </c>
      <c r="I161" s="132">
        <v>2</v>
      </c>
      <c r="J161" s="132">
        <v>0</v>
      </c>
      <c r="K161" s="132">
        <v>4</v>
      </c>
      <c r="L161" s="132">
        <v>0</v>
      </c>
      <c r="M161" s="132">
        <v>23</v>
      </c>
      <c r="N161" s="132">
        <v>1</v>
      </c>
      <c r="O161" s="132">
        <v>23</v>
      </c>
      <c r="P161" s="132">
        <v>1</v>
      </c>
      <c r="Q161" s="132">
        <v>3</v>
      </c>
      <c r="R161" s="132">
        <v>0</v>
      </c>
      <c r="S161" s="132">
        <v>1</v>
      </c>
      <c r="T161" s="132">
        <v>0</v>
      </c>
      <c r="U161" s="132">
        <v>0</v>
      </c>
      <c r="V161" s="132">
        <v>65</v>
      </c>
      <c r="W161" s="132">
        <v>89</v>
      </c>
      <c r="X161" s="132">
        <v>7</v>
      </c>
      <c r="Y161" s="132">
        <v>17</v>
      </c>
      <c r="Z161" s="132">
        <v>13</v>
      </c>
      <c r="AA161" s="132">
        <v>9</v>
      </c>
      <c r="AB161" s="132">
        <v>0</v>
      </c>
      <c r="AC161" s="132">
        <v>0</v>
      </c>
      <c r="AD161" s="132">
        <v>2</v>
      </c>
      <c r="AE161" s="132">
        <v>6</v>
      </c>
      <c r="AF161" s="132">
        <v>0</v>
      </c>
      <c r="AG161" s="132">
        <v>0</v>
      </c>
      <c r="AH161" s="132">
        <v>0</v>
      </c>
      <c r="AI161" s="132">
        <v>9</v>
      </c>
      <c r="AJ161" s="132">
        <v>9</v>
      </c>
      <c r="AK161" s="132">
        <v>5</v>
      </c>
      <c r="AL161" s="132">
        <v>101</v>
      </c>
      <c r="AM161" s="132">
        <v>0</v>
      </c>
      <c r="AN161" s="182">
        <v>19</v>
      </c>
      <c r="AO161" s="132">
        <v>0</v>
      </c>
      <c r="AP161" s="132">
        <v>4</v>
      </c>
      <c r="AQ161" s="132">
        <v>0</v>
      </c>
      <c r="AR161" s="132">
        <v>5</v>
      </c>
      <c r="AS161" s="132">
        <v>0</v>
      </c>
      <c r="AT161" s="132">
        <v>10</v>
      </c>
      <c r="AU161" s="132">
        <v>4</v>
      </c>
      <c r="AV161" s="132">
        <v>1</v>
      </c>
      <c r="AW161" s="132">
        <v>1</v>
      </c>
      <c r="AX161" s="132">
        <v>1</v>
      </c>
      <c r="AY161" s="132">
        <v>0</v>
      </c>
      <c r="AZ161" s="132">
        <v>0</v>
      </c>
      <c r="BA161" s="132">
        <v>0</v>
      </c>
      <c r="BB161" s="132">
        <v>2</v>
      </c>
      <c r="BC161" s="132">
        <v>12</v>
      </c>
      <c r="BD161" s="132">
        <v>0</v>
      </c>
      <c r="BE161" s="132">
        <v>15</v>
      </c>
      <c r="BF161" s="132">
        <v>0</v>
      </c>
      <c r="BG161" s="132">
        <v>15</v>
      </c>
      <c r="BH161" s="132">
        <v>2</v>
      </c>
      <c r="BI161" s="132">
        <v>3</v>
      </c>
      <c r="BJ161" s="132">
        <v>0</v>
      </c>
      <c r="BK161" s="132">
        <v>0</v>
      </c>
      <c r="BL161" s="132">
        <v>1</v>
      </c>
      <c r="BM161" s="132">
        <v>198</v>
      </c>
      <c r="BN161" s="132">
        <v>0</v>
      </c>
      <c r="BO161" s="132">
        <v>0</v>
      </c>
      <c r="BP161" s="132">
        <v>22</v>
      </c>
      <c r="BQ161" s="132">
        <v>11</v>
      </c>
      <c r="BR161" s="132">
        <v>0</v>
      </c>
      <c r="BS161" s="132">
        <v>0</v>
      </c>
      <c r="BT161" s="132">
        <v>6</v>
      </c>
      <c r="BU161" s="132">
        <v>1</v>
      </c>
      <c r="BV161" s="132">
        <v>0</v>
      </c>
      <c r="BW161" s="182">
        <v>63</v>
      </c>
      <c r="BX161" s="182">
        <v>57</v>
      </c>
      <c r="BY161" s="182">
        <v>66</v>
      </c>
      <c r="BZ161" s="132">
        <v>0</v>
      </c>
      <c r="CA161" s="132">
        <v>0</v>
      </c>
      <c r="CB161" s="132">
        <v>0</v>
      </c>
      <c r="CC161" s="132">
        <v>0</v>
      </c>
      <c r="CD161" s="132">
        <v>0</v>
      </c>
      <c r="CE161" s="132">
        <v>3</v>
      </c>
      <c r="CF161" s="132">
        <v>0</v>
      </c>
      <c r="CG161" s="132">
        <v>0</v>
      </c>
      <c r="CH161" s="132">
        <v>0</v>
      </c>
      <c r="CI161" s="132">
        <v>0</v>
      </c>
      <c r="CJ161" s="132">
        <v>0</v>
      </c>
      <c r="CK161" s="132">
        <v>0</v>
      </c>
      <c r="CL161" s="132">
        <v>0</v>
      </c>
      <c r="CM161" s="132">
        <v>0</v>
      </c>
      <c r="CN161" s="132">
        <v>0</v>
      </c>
      <c r="CO161" s="132">
        <v>0</v>
      </c>
      <c r="CP161" s="132">
        <v>0</v>
      </c>
      <c r="CQ161" s="132">
        <v>0</v>
      </c>
      <c r="CR161" s="132">
        <v>0</v>
      </c>
      <c r="CS161" s="132">
        <v>0</v>
      </c>
      <c r="CT161" s="132">
        <v>0</v>
      </c>
      <c r="CU161" s="132">
        <v>31</v>
      </c>
      <c r="CV161" s="132">
        <v>0</v>
      </c>
      <c r="CW161" s="132">
        <v>981</v>
      </c>
      <c r="CX161" s="132">
        <v>332</v>
      </c>
      <c r="CY161" s="132">
        <v>135612</v>
      </c>
    </row>
    <row r="162" spans="1:103">
      <c r="A162" s="132" t="s">
        <v>211</v>
      </c>
      <c r="B162" s="132">
        <v>0</v>
      </c>
      <c r="C162" s="132">
        <v>0</v>
      </c>
      <c r="D162" s="132">
        <v>12</v>
      </c>
      <c r="E162" s="132">
        <v>0</v>
      </c>
      <c r="F162" s="132">
        <v>5</v>
      </c>
      <c r="G162" s="132">
        <v>2</v>
      </c>
      <c r="H162" s="132">
        <v>0</v>
      </c>
      <c r="I162" s="132">
        <v>0</v>
      </c>
      <c r="J162" s="132">
        <v>0</v>
      </c>
      <c r="K162" s="132">
        <v>0</v>
      </c>
      <c r="L162" s="132">
        <v>0</v>
      </c>
      <c r="M162" s="132">
        <v>1</v>
      </c>
      <c r="N162" s="132">
        <v>7</v>
      </c>
      <c r="O162" s="132">
        <v>0</v>
      </c>
      <c r="P162" s="132">
        <v>0</v>
      </c>
      <c r="Q162" s="132">
        <v>0</v>
      </c>
      <c r="R162" s="132">
        <v>0</v>
      </c>
      <c r="S162" s="132">
        <v>0</v>
      </c>
      <c r="T162" s="132">
        <v>0</v>
      </c>
      <c r="U162" s="132">
        <v>0</v>
      </c>
      <c r="V162" s="132">
        <v>4</v>
      </c>
      <c r="W162" s="132">
        <v>5</v>
      </c>
      <c r="X162" s="132">
        <v>12</v>
      </c>
      <c r="Y162" s="132">
        <v>55</v>
      </c>
      <c r="Z162" s="132">
        <v>2</v>
      </c>
      <c r="AA162" s="132">
        <v>0</v>
      </c>
      <c r="AB162" s="132">
        <v>0</v>
      </c>
      <c r="AC162" s="132">
        <v>0</v>
      </c>
      <c r="AD162" s="132">
        <v>4</v>
      </c>
      <c r="AE162" s="132">
        <v>14</v>
      </c>
      <c r="AF162" s="132">
        <v>0</v>
      </c>
      <c r="AG162" s="132">
        <v>0</v>
      </c>
      <c r="AH162" s="132">
        <v>2</v>
      </c>
      <c r="AI162" s="132">
        <v>2</v>
      </c>
      <c r="AJ162" s="132">
        <v>3</v>
      </c>
      <c r="AK162" s="132">
        <v>12</v>
      </c>
      <c r="AL162" s="132">
        <v>3</v>
      </c>
      <c r="AM162" s="132">
        <v>179</v>
      </c>
      <c r="AN162" s="182">
        <v>3</v>
      </c>
      <c r="AO162" s="132">
        <v>0</v>
      </c>
      <c r="AP162" s="132">
        <v>2</v>
      </c>
      <c r="AQ162" s="132">
        <v>1</v>
      </c>
      <c r="AR162" s="132">
        <v>1</v>
      </c>
      <c r="AS162" s="132">
        <v>0</v>
      </c>
      <c r="AT162" s="132">
        <v>6</v>
      </c>
      <c r="AU162" s="132">
        <v>3</v>
      </c>
      <c r="AV162" s="132">
        <v>75</v>
      </c>
      <c r="AW162" s="132">
        <v>0</v>
      </c>
      <c r="AX162" s="132">
        <v>1</v>
      </c>
      <c r="AY162" s="132">
        <v>0</v>
      </c>
      <c r="AZ162" s="132">
        <v>0</v>
      </c>
      <c r="BA162" s="132">
        <v>0</v>
      </c>
      <c r="BB162" s="132">
        <v>8</v>
      </c>
      <c r="BC162" s="132">
        <v>4</v>
      </c>
      <c r="BD162" s="132">
        <v>9</v>
      </c>
      <c r="BE162" s="132">
        <v>4</v>
      </c>
      <c r="BF162" s="132">
        <v>0</v>
      </c>
      <c r="BG162" s="132">
        <v>3</v>
      </c>
      <c r="BH162" s="132">
        <v>0</v>
      </c>
      <c r="BI162" s="132">
        <v>4</v>
      </c>
      <c r="BJ162" s="132">
        <v>0</v>
      </c>
      <c r="BK162" s="132">
        <v>0</v>
      </c>
      <c r="BL162" s="132">
        <v>205</v>
      </c>
      <c r="BM162" s="132">
        <v>0</v>
      </c>
      <c r="BN162" s="132">
        <v>304</v>
      </c>
      <c r="BO162" s="132">
        <v>0</v>
      </c>
      <c r="BP162" s="132">
        <v>0</v>
      </c>
      <c r="BQ162" s="132">
        <v>0</v>
      </c>
      <c r="BR162" s="132">
        <v>1</v>
      </c>
      <c r="BS162" s="132">
        <v>0</v>
      </c>
      <c r="BT162" s="132">
        <v>0</v>
      </c>
      <c r="BU162" s="132">
        <v>0</v>
      </c>
      <c r="BV162" s="132">
        <v>21</v>
      </c>
      <c r="BW162" s="182">
        <v>0</v>
      </c>
      <c r="BX162" s="182">
        <v>4</v>
      </c>
      <c r="BY162" s="182">
        <v>12</v>
      </c>
      <c r="BZ162" s="132">
        <v>0</v>
      </c>
      <c r="CA162" s="132">
        <v>0</v>
      </c>
      <c r="CB162" s="132">
        <v>0</v>
      </c>
      <c r="CC162" s="132">
        <v>18</v>
      </c>
      <c r="CD162" s="132">
        <v>0</v>
      </c>
      <c r="CE162" s="132">
        <v>5</v>
      </c>
      <c r="CF162" s="132">
        <v>0</v>
      </c>
      <c r="CG162" s="132">
        <v>0</v>
      </c>
      <c r="CH162" s="132">
        <v>0</v>
      </c>
      <c r="CI162" s="132">
        <v>0</v>
      </c>
      <c r="CJ162" s="132">
        <v>0</v>
      </c>
      <c r="CK162" s="132">
        <v>0</v>
      </c>
      <c r="CL162" s="132">
        <v>0</v>
      </c>
      <c r="CM162" s="132">
        <v>0</v>
      </c>
      <c r="CN162" s="132">
        <v>0</v>
      </c>
      <c r="CO162" s="132">
        <v>0</v>
      </c>
      <c r="CP162" s="132">
        <v>0</v>
      </c>
      <c r="CQ162" s="132">
        <v>0</v>
      </c>
      <c r="CR162" s="132">
        <v>0</v>
      </c>
      <c r="CS162" s="132">
        <v>0</v>
      </c>
      <c r="CT162" s="132">
        <v>0</v>
      </c>
      <c r="CU162" s="132">
        <v>45</v>
      </c>
      <c r="CV162" s="132">
        <v>0</v>
      </c>
      <c r="CW162" s="132">
        <v>1063</v>
      </c>
      <c r="CX162" s="132">
        <v>-258</v>
      </c>
      <c r="CY162" s="132">
        <v>38644</v>
      </c>
    </row>
    <row r="163" spans="1:103">
      <c r="A163" s="132" t="s">
        <v>212</v>
      </c>
      <c r="B163" s="132">
        <v>0</v>
      </c>
      <c r="C163" s="132">
        <v>0</v>
      </c>
      <c r="D163" s="132">
        <v>0</v>
      </c>
      <c r="E163" s="132">
        <v>0</v>
      </c>
      <c r="F163" s="132">
        <v>0</v>
      </c>
      <c r="G163" s="132">
        <v>0</v>
      </c>
      <c r="H163" s="132">
        <v>1</v>
      </c>
      <c r="I163" s="132">
        <v>0</v>
      </c>
      <c r="J163" s="132">
        <v>0</v>
      </c>
      <c r="K163" s="132">
        <v>0</v>
      </c>
      <c r="L163" s="132">
        <v>0</v>
      </c>
      <c r="M163" s="132">
        <v>0</v>
      </c>
      <c r="N163" s="132">
        <v>0</v>
      </c>
      <c r="O163" s="132">
        <v>0</v>
      </c>
      <c r="P163" s="132">
        <v>0</v>
      </c>
      <c r="Q163" s="132">
        <v>0</v>
      </c>
      <c r="R163" s="132">
        <v>0</v>
      </c>
      <c r="S163" s="132">
        <v>0</v>
      </c>
      <c r="T163" s="132">
        <v>0</v>
      </c>
      <c r="U163" s="132">
        <v>0</v>
      </c>
      <c r="V163" s="132">
        <v>0</v>
      </c>
      <c r="W163" s="132">
        <v>0</v>
      </c>
      <c r="X163" s="132">
        <v>0</v>
      </c>
      <c r="Y163" s="132">
        <v>0</v>
      </c>
      <c r="Z163" s="132">
        <v>0</v>
      </c>
      <c r="AA163" s="132">
        <v>0</v>
      </c>
      <c r="AB163" s="132">
        <v>0</v>
      </c>
      <c r="AC163" s="132">
        <v>0</v>
      </c>
      <c r="AD163" s="132">
        <v>0</v>
      </c>
      <c r="AE163" s="132">
        <v>0</v>
      </c>
      <c r="AF163" s="132">
        <v>0</v>
      </c>
      <c r="AG163" s="132">
        <v>0</v>
      </c>
      <c r="AH163" s="132">
        <v>0</v>
      </c>
      <c r="AI163" s="132">
        <v>0</v>
      </c>
      <c r="AJ163" s="132">
        <v>0</v>
      </c>
      <c r="AK163" s="132">
        <v>0</v>
      </c>
      <c r="AL163" s="132">
        <v>0</v>
      </c>
      <c r="AM163" s="132">
        <v>0</v>
      </c>
      <c r="AN163" s="182">
        <v>0</v>
      </c>
      <c r="AO163" s="132">
        <v>0</v>
      </c>
      <c r="AP163" s="132">
        <v>0</v>
      </c>
      <c r="AQ163" s="132">
        <v>0</v>
      </c>
      <c r="AR163" s="132">
        <v>0</v>
      </c>
      <c r="AS163" s="132">
        <v>0</v>
      </c>
      <c r="AT163" s="132">
        <v>0</v>
      </c>
      <c r="AU163" s="132">
        <v>0</v>
      </c>
      <c r="AV163" s="132">
        <v>0</v>
      </c>
      <c r="AW163" s="132">
        <v>0</v>
      </c>
      <c r="AX163" s="132">
        <v>0</v>
      </c>
      <c r="AY163" s="132">
        <v>0</v>
      </c>
      <c r="AZ163" s="132">
        <v>0</v>
      </c>
      <c r="BA163" s="132">
        <v>0</v>
      </c>
      <c r="BB163" s="132">
        <v>0</v>
      </c>
      <c r="BC163" s="132">
        <v>0</v>
      </c>
      <c r="BD163" s="132">
        <v>0</v>
      </c>
      <c r="BE163" s="132">
        <v>0</v>
      </c>
      <c r="BF163" s="132">
        <v>0</v>
      </c>
      <c r="BG163" s="132">
        <v>0</v>
      </c>
      <c r="BH163" s="132">
        <v>0</v>
      </c>
      <c r="BI163" s="132">
        <v>0</v>
      </c>
      <c r="BJ163" s="132">
        <v>0</v>
      </c>
      <c r="BK163" s="132">
        <v>0</v>
      </c>
      <c r="BL163" s="132">
        <v>0</v>
      </c>
      <c r="BM163" s="132">
        <v>0</v>
      </c>
      <c r="BN163" s="132">
        <v>0</v>
      </c>
      <c r="BO163" s="132">
        <v>30</v>
      </c>
      <c r="BP163" s="132">
        <v>0</v>
      </c>
      <c r="BQ163" s="132">
        <v>0</v>
      </c>
      <c r="BR163" s="132">
        <v>0</v>
      </c>
      <c r="BS163" s="132">
        <v>6</v>
      </c>
      <c r="BT163" s="132">
        <v>0</v>
      </c>
      <c r="BU163" s="132">
        <v>1</v>
      </c>
      <c r="BV163" s="132">
        <v>5</v>
      </c>
      <c r="BW163" s="182">
        <v>0</v>
      </c>
      <c r="BX163" s="182">
        <v>0</v>
      </c>
      <c r="BY163" s="182">
        <v>4</v>
      </c>
      <c r="BZ163" s="132">
        <v>0</v>
      </c>
      <c r="CA163" s="132">
        <v>0</v>
      </c>
      <c r="CB163" s="132">
        <v>0</v>
      </c>
      <c r="CC163" s="132">
        <v>0</v>
      </c>
      <c r="CD163" s="132">
        <v>0</v>
      </c>
      <c r="CE163" s="132">
        <v>0</v>
      </c>
      <c r="CF163" s="132">
        <v>0</v>
      </c>
      <c r="CG163" s="132">
        <v>0</v>
      </c>
      <c r="CH163" s="132">
        <v>0</v>
      </c>
      <c r="CI163" s="132">
        <v>0</v>
      </c>
      <c r="CJ163" s="132">
        <v>0</v>
      </c>
      <c r="CK163" s="132">
        <v>0</v>
      </c>
      <c r="CL163" s="132">
        <v>0</v>
      </c>
      <c r="CM163" s="132">
        <v>0</v>
      </c>
      <c r="CN163" s="132">
        <v>0</v>
      </c>
      <c r="CO163" s="132">
        <v>0</v>
      </c>
      <c r="CP163" s="132">
        <v>0</v>
      </c>
      <c r="CQ163" s="132">
        <v>0</v>
      </c>
      <c r="CR163" s="132">
        <v>0</v>
      </c>
      <c r="CS163" s="132">
        <v>0</v>
      </c>
      <c r="CT163" s="132">
        <v>0</v>
      </c>
      <c r="CU163" s="132">
        <v>8</v>
      </c>
      <c r="CV163" s="132">
        <v>0</v>
      </c>
      <c r="CW163" s="132">
        <v>55</v>
      </c>
      <c r="CX163" s="132">
        <v>-295</v>
      </c>
      <c r="CY163" s="132">
        <v>74922</v>
      </c>
    </row>
    <row r="164" spans="1:103">
      <c r="A164" s="132" t="s">
        <v>213</v>
      </c>
      <c r="B164" s="132">
        <v>2</v>
      </c>
      <c r="C164" s="132">
        <v>74</v>
      </c>
      <c r="D164" s="132">
        <v>25</v>
      </c>
      <c r="E164" s="132">
        <v>0</v>
      </c>
      <c r="F164" s="132">
        <v>9</v>
      </c>
      <c r="G164" s="132">
        <v>0</v>
      </c>
      <c r="H164" s="132">
        <v>0</v>
      </c>
      <c r="I164" s="132">
        <v>1</v>
      </c>
      <c r="J164" s="132">
        <v>0</v>
      </c>
      <c r="K164" s="132">
        <v>2</v>
      </c>
      <c r="L164" s="132">
        <v>0</v>
      </c>
      <c r="M164" s="132">
        <v>8</v>
      </c>
      <c r="N164" s="132">
        <v>10</v>
      </c>
      <c r="O164" s="132">
        <v>9</v>
      </c>
      <c r="P164" s="132">
        <v>0</v>
      </c>
      <c r="Q164" s="132">
        <v>1</v>
      </c>
      <c r="R164" s="132">
        <v>3</v>
      </c>
      <c r="S164" s="132">
        <v>0</v>
      </c>
      <c r="T164" s="132">
        <v>0</v>
      </c>
      <c r="U164" s="132">
        <v>0</v>
      </c>
      <c r="V164" s="132">
        <v>23</v>
      </c>
      <c r="W164" s="132">
        <v>38</v>
      </c>
      <c r="X164" s="132">
        <v>32</v>
      </c>
      <c r="Y164" s="132">
        <v>14</v>
      </c>
      <c r="Z164" s="132">
        <v>0</v>
      </c>
      <c r="AA164" s="132">
        <v>1</v>
      </c>
      <c r="AB164" s="132">
        <v>0</v>
      </c>
      <c r="AC164" s="132">
        <v>0</v>
      </c>
      <c r="AD164" s="132">
        <v>2</v>
      </c>
      <c r="AE164" s="132">
        <v>0</v>
      </c>
      <c r="AF164" s="132">
        <v>0</v>
      </c>
      <c r="AG164" s="132">
        <v>0</v>
      </c>
      <c r="AH164" s="132">
        <v>0</v>
      </c>
      <c r="AI164" s="132">
        <v>3</v>
      </c>
      <c r="AJ164" s="132">
        <v>0</v>
      </c>
      <c r="AK164" s="132">
        <v>7</v>
      </c>
      <c r="AL164" s="132">
        <v>45</v>
      </c>
      <c r="AM164" s="132">
        <v>1</v>
      </c>
      <c r="AN164" s="182">
        <v>29</v>
      </c>
      <c r="AO164" s="132">
        <v>1</v>
      </c>
      <c r="AP164" s="132">
        <v>1</v>
      </c>
      <c r="AQ164" s="132">
        <v>0</v>
      </c>
      <c r="AR164" s="132">
        <v>3</v>
      </c>
      <c r="AS164" s="132">
        <v>0</v>
      </c>
      <c r="AT164" s="132">
        <v>0</v>
      </c>
      <c r="AU164" s="132">
        <v>2</v>
      </c>
      <c r="AV164" s="132">
        <v>14</v>
      </c>
      <c r="AW164" s="132">
        <v>0</v>
      </c>
      <c r="AX164" s="132">
        <v>0</v>
      </c>
      <c r="AY164" s="132">
        <v>0</v>
      </c>
      <c r="AZ164" s="132">
        <v>0</v>
      </c>
      <c r="BA164" s="132">
        <v>3</v>
      </c>
      <c r="BB164" s="132">
        <v>0</v>
      </c>
      <c r="BC164" s="132">
        <v>1</v>
      </c>
      <c r="BD164" s="132">
        <v>4</v>
      </c>
      <c r="BE164" s="132">
        <v>0</v>
      </c>
      <c r="BF164" s="132">
        <v>0</v>
      </c>
      <c r="BG164" s="132">
        <v>23</v>
      </c>
      <c r="BH164" s="132">
        <v>0</v>
      </c>
      <c r="BI164" s="132">
        <v>4</v>
      </c>
      <c r="BJ164" s="132">
        <v>0</v>
      </c>
      <c r="BK164" s="132">
        <v>0</v>
      </c>
      <c r="BL164" s="132">
        <v>9</v>
      </c>
      <c r="BM164" s="132">
        <v>19</v>
      </c>
      <c r="BN164" s="132">
        <v>0</v>
      </c>
      <c r="BO164" s="132">
        <v>0</v>
      </c>
      <c r="BP164" s="132">
        <v>256</v>
      </c>
      <c r="BQ164" s="132">
        <v>38</v>
      </c>
      <c r="BR164" s="132">
        <v>0</v>
      </c>
      <c r="BS164" s="132">
        <v>0</v>
      </c>
      <c r="BT164" s="132">
        <v>4</v>
      </c>
      <c r="BU164" s="132">
        <v>3</v>
      </c>
      <c r="BV164" s="132">
        <v>5</v>
      </c>
      <c r="BW164" s="182">
        <v>44</v>
      </c>
      <c r="BX164" s="182">
        <v>58</v>
      </c>
      <c r="BY164" s="182">
        <v>30</v>
      </c>
      <c r="BZ164" s="132">
        <v>0</v>
      </c>
      <c r="CA164" s="132">
        <v>0</v>
      </c>
      <c r="CB164" s="132">
        <v>1</v>
      </c>
      <c r="CC164" s="132">
        <v>0</v>
      </c>
      <c r="CD164" s="132">
        <v>0</v>
      </c>
      <c r="CE164" s="132">
        <v>2</v>
      </c>
      <c r="CF164" s="132">
        <v>0</v>
      </c>
      <c r="CG164" s="132">
        <v>0</v>
      </c>
      <c r="CH164" s="132">
        <v>0</v>
      </c>
      <c r="CI164" s="132">
        <v>0</v>
      </c>
      <c r="CJ164" s="132">
        <v>0</v>
      </c>
      <c r="CK164" s="132">
        <v>0</v>
      </c>
      <c r="CL164" s="132">
        <v>0</v>
      </c>
      <c r="CM164" s="132">
        <v>0</v>
      </c>
      <c r="CN164" s="132">
        <v>0</v>
      </c>
      <c r="CO164" s="132">
        <v>0</v>
      </c>
      <c r="CP164" s="132">
        <v>0</v>
      </c>
      <c r="CQ164" s="132">
        <v>0</v>
      </c>
      <c r="CR164" s="132">
        <v>0</v>
      </c>
      <c r="CS164" s="132">
        <v>0</v>
      </c>
      <c r="CT164" s="132">
        <v>0</v>
      </c>
      <c r="CU164" s="132">
        <v>35</v>
      </c>
      <c r="CV164" s="132">
        <v>0</v>
      </c>
      <c r="CW164" s="132">
        <v>899</v>
      </c>
      <c r="CX164" s="132">
        <v>-551</v>
      </c>
      <c r="CY164" s="132">
        <v>109300</v>
      </c>
    </row>
    <row r="165" spans="1:103">
      <c r="A165" s="132" t="s">
        <v>214</v>
      </c>
      <c r="B165" s="132">
        <v>1</v>
      </c>
      <c r="C165" s="132">
        <v>66</v>
      </c>
      <c r="D165" s="132">
        <v>150</v>
      </c>
      <c r="E165" s="132">
        <v>0</v>
      </c>
      <c r="F165" s="132">
        <v>1</v>
      </c>
      <c r="G165" s="132">
        <v>0</v>
      </c>
      <c r="H165" s="132">
        <v>0</v>
      </c>
      <c r="I165" s="132">
        <v>1</v>
      </c>
      <c r="J165" s="132">
        <v>0</v>
      </c>
      <c r="K165" s="132">
        <v>9</v>
      </c>
      <c r="L165" s="132">
        <v>2</v>
      </c>
      <c r="M165" s="132">
        <v>25</v>
      </c>
      <c r="N165" s="132">
        <v>44</v>
      </c>
      <c r="O165" s="132">
        <v>16</v>
      </c>
      <c r="P165" s="132">
        <v>2</v>
      </c>
      <c r="Q165" s="132">
        <v>0</v>
      </c>
      <c r="R165" s="132">
        <v>8</v>
      </c>
      <c r="S165" s="132">
        <v>0</v>
      </c>
      <c r="T165" s="132">
        <v>0</v>
      </c>
      <c r="U165" s="132">
        <v>1</v>
      </c>
      <c r="V165" s="132">
        <v>67</v>
      </c>
      <c r="W165" s="132">
        <v>54</v>
      </c>
      <c r="X165" s="132">
        <v>48</v>
      </c>
      <c r="Y165" s="132">
        <v>108</v>
      </c>
      <c r="Z165" s="132">
        <v>39</v>
      </c>
      <c r="AA165" s="132">
        <v>2</v>
      </c>
      <c r="AB165" s="132">
        <v>0</v>
      </c>
      <c r="AC165" s="132">
        <v>0</v>
      </c>
      <c r="AD165" s="132">
        <v>0</v>
      </c>
      <c r="AE165" s="132">
        <v>2</v>
      </c>
      <c r="AF165" s="132">
        <v>0</v>
      </c>
      <c r="AG165" s="132">
        <v>0</v>
      </c>
      <c r="AH165" s="132">
        <v>0</v>
      </c>
      <c r="AI165" s="132">
        <v>19</v>
      </c>
      <c r="AJ165" s="132">
        <v>6</v>
      </c>
      <c r="AK165" s="132">
        <v>3</v>
      </c>
      <c r="AL165" s="132">
        <v>10</v>
      </c>
      <c r="AM165" s="132">
        <v>7</v>
      </c>
      <c r="AN165" s="182">
        <v>46</v>
      </c>
      <c r="AO165" s="132">
        <v>2</v>
      </c>
      <c r="AP165" s="132">
        <v>0</v>
      </c>
      <c r="AQ165" s="132">
        <v>1</v>
      </c>
      <c r="AR165" s="132">
        <v>33</v>
      </c>
      <c r="AS165" s="132">
        <v>0</v>
      </c>
      <c r="AT165" s="132">
        <v>26</v>
      </c>
      <c r="AU165" s="132">
        <v>2</v>
      </c>
      <c r="AV165" s="132">
        <v>15</v>
      </c>
      <c r="AW165" s="132">
        <v>0</v>
      </c>
      <c r="AX165" s="132">
        <v>0</v>
      </c>
      <c r="AY165" s="132">
        <v>0</v>
      </c>
      <c r="AZ165" s="132">
        <v>0</v>
      </c>
      <c r="BA165" s="132">
        <v>0</v>
      </c>
      <c r="BB165" s="132">
        <v>8</v>
      </c>
      <c r="BC165" s="132">
        <v>11</v>
      </c>
      <c r="BD165" s="132">
        <v>8</v>
      </c>
      <c r="BE165" s="132">
        <v>4</v>
      </c>
      <c r="BF165" s="132">
        <v>0</v>
      </c>
      <c r="BG165" s="132">
        <v>13</v>
      </c>
      <c r="BH165" s="132">
        <v>0</v>
      </c>
      <c r="BI165" s="132">
        <v>0</v>
      </c>
      <c r="BJ165" s="132">
        <v>0</v>
      </c>
      <c r="BK165" s="132">
        <v>0</v>
      </c>
      <c r="BL165" s="132">
        <v>15</v>
      </c>
      <c r="BM165" s="132">
        <v>12</v>
      </c>
      <c r="BN165" s="132">
        <v>1</v>
      </c>
      <c r="BO165" s="132">
        <v>4</v>
      </c>
      <c r="BP165" s="132">
        <v>41</v>
      </c>
      <c r="BQ165" s="132">
        <v>499</v>
      </c>
      <c r="BR165" s="132">
        <v>1</v>
      </c>
      <c r="BS165" s="132">
        <v>0</v>
      </c>
      <c r="BT165" s="132">
        <v>0</v>
      </c>
      <c r="BU165" s="132">
        <v>0</v>
      </c>
      <c r="BV165" s="132">
        <v>15</v>
      </c>
      <c r="BW165" s="182">
        <v>36</v>
      </c>
      <c r="BX165" s="182">
        <v>23</v>
      </c>
      <c r="BY165" s="182">
        <v>49</v>
      </c>
      <c r="BZ165" s="132">
        <v>1</v>
      </c>
      <c r="CA165" s="132">
        <v>1</v>
      </c>
      <c r="CB165" s="132">
        <v>0</v>
      </c>
      <c r="CC165" s="132">
        <v>0</v>
      </c>
      <c r="CD165" s="132">
        <v>0</v>
      </c>
      <c r="CE165" s="132">
        <v>39</v>
      </c>
      <c r="CF165" s="132">
        <v>0</v>
      </c>
      <c r="CG165" s="132">
        <v>0</v>
      </c>
      <c r="CH165" s="132">
        <v>0</v>
      </c>
      <c r="CI165" s="132">
        <v>0</v>
      </c>
      <c r="CJ165" s="132">
        <v>0</v>
      </c>
      <c r="CK165" s="132">
        <v>0</v>
      </c>
      <c r="CL165" s="132">
        <v>0</v>
      </c>
      <c r="CM165" s="132">
        <v>0</v>
      </c>
      <c r="CN165" s="132">
        <v>0</v>
      </c>
      <c r="CO165" s="132">
        <v>0</v>
      </c>
      <c r="CP165" s="132">
        <v>0</v>
      </c>
      <c r="CQ165" s="132">
        <v>0</v>
      </c>
      <c r="CR165" s="132">
        <v>0</v>
      </c>
      <c r="CS165" s="132">
        <v>0</v>
      </c>
      <c r="CT165" s="132">
        <v>0</v>
      </c>
      <c r="CU165" s="132">
        <v>54</v>
      </c>
      <c r="CV165" s="132">
        <v>0</v>
      </c>
      <c r="CW165" s="132">
        <v>1651</v>
      </c>
      <c r="CX165" s="132">
        <v>-107</v>
      </c>
      <c r="CY165" s="132">
        <v>44053</v>
      </c>
    </row>
    <row r="166" spans="1:103">
      <c r="A166" s="132" t="s">
        <v>215</v>
      </c>
      <c r="B166" s="132">
        <v>12</v>
      </c>
      <c r="C166" s="132">
        <v>2</v>
      </c>
      <c r="D166" s="132">
        <v>6</v>
      </c>
      <c r="E166" s="132">
        <v>0</v>
      </c>
      <c r="F166" s="132">
        <v>10</v>
      </c>
      <c r="G166" s="132">
        <v>10</v>
      </c>
      <c r="H166" s="132">
        <v>5</v>
      </c>
      <c r="I166" s="132">
        <v>21</v>
      </c>
      <c r="J166" s="132">
        <v>0</v>
      </c>
      <c r="K166" s="132">
        <v>30</v>
      </c>
      <c r="L166" s="132">
        <v>33</v>
      </c>
      <c r="M166" s="132">
        <v>7</v>
      </c>
      <c r="N166" s="132">
        <v>3</v>
      </c>
      <c r="O166" s="132">
        <v>87</v>
      </c>
      <c r="P166" s="132">
        <v>30</v>
      </c>
      <c r="Q166" s="132">
        <v>8</v>
      </c>
      <c r="R166" s="132">
        <v>8</v>
      </c>
      <c r="S166" s="132">
        <v>0</v>
      </c>
      <c r="T166" s="132">
        <v>15</v>
      </c>
      <c r="U166" s="132">
        <v>1</v>
      </c>
      <c r="V166" s="132">
        <v>42</v>
      </c>
      <c r="W166" s="132">
        <v>5</v>
      </c>
      <c r="X166" s="132">
        <v>6</v>
      </c>
      <c r="Y166" s="132">
        <v>6</v>
      </c>
      <c r="Z166" s="132">
        <v>3</v>
      </c>
      <c r="AA166" s="132">
        <v>1</v>
      </c>
      <c r="AB166" s="132">
        <v>2</v>
      </c>
      <c r="AC166" s="132">
        <v>6</v>
      </c>
      <c r="AD166" s="132">
        <v>15</v>
      </c>
      <c r="AE166" s="132">
        <v>11</v>
      </c>
      <c r="AF166" s="132">
        <v>59</v>
      </c>
      <c r="AG166" s="132">
        <v>3</v>
      </c>
      <c r="AH166" s="132">
        <v>17</v>
      </c>
      <c r="AI166" s="132">
        <v>35</v>
      </c>
      <c r="AJ166" s="132">
        <v>4</v>
      </c>
      <c r="AK166" s="132">
        <v>4</v>
      </c>
      <c r="AL166" s="132">
        <v>25</v>
      </c>
      <c r="AM166" s="132">
        <v>18</v>
      </c>
      <c r="AN166" s="182">
        <v>62</v>
      </c>
      <c r="AO166" s="132">
        <v>1</v>
      </c>
      <c r="AP166" s="132">
        <v>10</v>
      </c>
      <c r="AQ166" s="132">
        <v>2</v>
      </c>
      <c r="AR166" s="132">
        <v>3</v>
      </c>
      <c r="AS166" s="132">
        <v>1</v>
      </c>
      <c r="AT166" s="132">
        <v>25</v>
      </c>
      <c r="AU166" s="132">
        <v>6</v>
      </c>
      <c r="AV166" s="132">
        <v>7</v>
      </c>
      <c r="AW166" s="132">
        <v>1</v>
      </c>
      <c r="AX166" s="132">
        <v>152</v>
      </c>
      <c r="AY166" s="132">
        <v>9</v>
      </c>
      <c r="AZ166" s="132">
        <v>6</v>
      </c>
      <c r="BA166" s="132">
        <v>0</v>
      </c>
      <c r="BB166" s="132">
        <v>12</v>
      </c>
      <c r="BC166" s="132">
        <v>213</v>
      </c>
      <c r="BD166" s="132">
        <v>190</v>
      </c>
      <c r="BE166" s="132">
        <v>12</v>
      </c>
      <c r="BF166" s="132">
        <v>2</v>
      </c>
      <c r="BG166" s="132">
        <v>26</v>
      </c>
      <c r="BH166" s="132">
        <v>1</v>
      </c>
      <c r="BI166" s="132">
        <v>7</v>
      </c>
      <c r="BJ166" s="132">
        <v>0</v>
      </c>
      <c r="BK166" s="132">
        <v>6</v>
      </c>
      <c r="BL166" s="132">
        <v>7</v>
      </c>
      <c r="BM166" s="132">
        <v>6</v>
      </c>
      <c r="BN166" s="132">
        <v>2</v>
      </c>
      <c r="BO166" s="132">
        <v>0</v>
      </c>
      <c r="BP166" s="132">
        <v>0</v>
      </c>
      <c r="BQ166" s="132">
        <v>0</v>
      </c>
      <c r="BR166" s="132">
        <v>579</v>
      </c>
      <c r="BS166" s="132">
        <v>0</v>
      </c>
      <c r="BT166" s="132">
        <v>26</v>
      </c>
      <c r="BU166" s="132">
        <v>0</v>
      </c>
      <c r="BV166" s="132">
        <v>17</v>
      </c>
      <c r="BW166" s="182">
        <v>86</v>
      </c>
      <c r="BX166" s="182">
        <v>44</v>
      </c>
      <c r="BY166" s="182">
        <v>58</v>
      </c>
      <c r="BZ166" s="132">
        <v>2</v>
      </c>
      <c r="CA166" s="132">
        <v>0</v>
      </c>
      <c r="CB166" s="132">
        <v>4</v>
      </c>
      <c r="CC166" s="132">
        <v>0</v>
      </c>
      <c r="CD166" s="132">
        <v>0</v>
      </c>
      <c r="CE166" s="132">
        <v>0</v>
      </c>
      <c r="CF166" s="132">
        <v>0</v>
      </c>
      <c r="CG166" s="132">
        <v>0</v>
      </c>
      <c r="CH166" s="132">
        <v>0</v>
      </c>
      <c r="CI166" s="132">
        <v>0</v>
      </c>
      <c r="CJ166" s="132">
        <v>0</v>
      </c>
      <c r="CK166" s="132">
        <v>0</v>
      </c>
      <c r="CL166" s="132">
        <v>0</v>
      </c>
      <c r="CM166" s="132">
        <v>0</v>
      </c>
      <c r="CN166" s="132">
        <v>0</v>
      </c>
      <c r="CO166" s="132">
        <v>0</v>
      </c>
      <c r="CP166" s="132">
        <v>0</v>
      </c>
      <c r="CQ166" s="132">
        <v>0</v>
      </c>
      <c r="CR166" s="132">
        <v>0</v>
      </c>
      <c r="CS166" s="132">
        <v>0</v>
      </c>
      <c r="CT166" s="132">
        <v>0</v>
      </c>
      <c r="CU166" s="132">
        <v>73</v>
      </c>
      <c r="CV166" s="132">
        <v>0</v>
      </c>
      <c r="CW166" s="132">
        <v>2208</v>
      </c>
      <c r="CX166" s="132">
        <v>-36</v>
      </c>
      <c r="CY166" s="132">
        <v>56546</v>
      </c>
    </row>
    <row r="167" spans="1:103">
      <c r="A167" s="132" t="s">
        <v>216</v>
      </c>
      <c r="B167" s="132">
        <v>0</v>
      </c>
      <c r="C167" s="132">
        <v>1</v>
      </c>
      <c r="D167" s="132">
        <v>0</v>
      </c>
      <c r="E167" s="132">
        <v>0</v>
      </c>
      <c r="F167" s="132">
        <v>0</v>
      </c>
      <c r="G167" s="132">
        <v>0</v>
      </c>
      <c r="H167" s="132">
        <v>20</v>
      </c>
      <c r="I167" s="132">
        <v>0</v>
      </c>
      <c r="J167" s="132">
        <v>0</v>
      </c>
      <c r="K167" s="132">
        <v>0</v>
      </c>
      <c r="L167" s="132">
        <v>0</v>
      </c>
      <c r="M167" s="132">
        <v>0</v>
      </c>
      <c r="N167" s="132">
        <v>0</v>
      </c>
      <c r="O167" s="132">
        <v>0</v>
      </c>
      <c r="P167" s="132">
        <v>0</v>
      </c>
      <c r="Q167" s="132">
        <v>0</v>
      </c>
      <c r="R167" s="132">
        <v>0</v>
      </c>
      <c r="S167" s="132">
        <v>0</v>
      </c>
      <c r="T167" s="132">
        <v>0</v>
      </c>
      <c r="U167" s="132">
        <v>0</v>
      </c>
      <c r="V167" s="132">
        <v>0</v>
      </c>
      <c r="W167" s="132">
        <v>1</v>
      </c>
      <c r="X167" s="132">
        <v>0</v>
      </c>
      <c r="Y167" s="132">
        <v>0</v>
      </c>
      <c r="Z167" s="132">
        <v>0</v>
      </c>
      <c r="AA167" s="132">
        <v>0</v>
      </c>
      <c r="AB167" s="132">
        <v>0</v>
      </c>
      <c r="AC167" s="132">
        <v>0</v>
      </c>
      <c r="AD167" s="132">
        <v>0</v>
      </c>
      <c r="AE167" s="132">
        <v>0</v>
      </c>
      <c r="AF167" s="132">
        <v>0</v>
      </c>
      <c r="AG167" s="132">
        <v>0</v>
      </c>
      <c r="AH167" s="132">
        <v>0</v>
      </c>
      <c r="AI167" s="132">
        <v>0</v>
      </c>
      <c r="AJ167" s="132">
        <v>0</v>
      </c>
      <c r="AK167" s="132">
        <v>0</v>
      </c>
      <c r="AL167" s="132">
        <v>0</v>
      </c>
      <c r="AM167" s="132">
        <v>0</v>
      </c>
      <c r="AN167" s="182">
        <v>0</v>
      </c>
      <c r="AO167" s="132">
        <v>0</v>
      </c>
      <c r="AP167" s="132">
        <v>0</v>
      </c>
      <c r="AQ167" s="132">
        <v>0</v>
      </c>
      <c r="AR167" s="132">
        <v>0</v>
      </c>
      <c r="AS167" s="132">
        <v>0</v>
      </c>
      <c r="AT167" s="132">
        <v>0</v>
      </c>
      <c r="AU167" s="132">
        <v>0</v>
      </c>
      <c r="AV167" s="132">
        <v>0</v>
      </c>
      <c r="AW167" s="132">
        <v>0</v>
      </c>
      <c r="AX167" s="132">
        <v>0</v>
      </c>
      <c r="AY167" s="132">
        <v>0</v>
      </c>
      <c r="AZ167" s="132">
        <v>0</v>
      </c>
      <c r="BA167" s="132">
        <v>0</v>
      </c>
      <c r="BB167" s="132">
        <v>0</v>
      </c>
      <c r="BC167" s="132">
        <v>0</v>
      </c>
      <c r="BD167" s="132">
        <v>0</v>
      </c>
      <c r="BE167" s="132">
        <v>0</v>
      </c>
      <c r="BF167" s="132">
        <v>0</v>
      </c>
      <c r="BG167" s="132">
        <v>0</v>
      </c>
      <c r="BH167" s="132">
        <v>0</v>
      </c>
      <c r="BI167" s="132">
        <v>0</v>
      </c>
      <c r="BJ167" s="132">
        <v>0</v>
      </c>
      <c r="BK167" s="132">
        <v>0</v>
      </c>
      <c r="BL167" s="132">
        <v>0</v>
      </c>
      <c r="BM167" s="132">
        <v>0</v>
      </c>
      <c r="BN167" s="132">
        <v>0</v>
      </c>
      <c r="BO167" s="132">
        <v>58</v>
      </c>
      <c r="BP167" s="132">
        <v>0</v>
      </c>
      <c r="BQ167" s="132">
        <v>0</v>
      </c>
      <c r="BR167" s="132">
        <v>0</v>
      </c>
      <c r="BS167" s="132">
        <v>86</v>
      </c>
      <c r="BT167" s="132">
        <v>0</v>
      </c>
      <c r="BU167" s="132">
        <v>3</v>
      </c>
      <c r="BV167" s="132">
        <v>29</v>
      </c>
      <c r="BW167" s="182">
        <v>0</v>
      </c>
      <c r="BX167" s="182">
        <v>0</v>
      </c>
      <c r="BY167" s="182">
        <v>0</v>
      </c>
      <c r="BZ167" s="132">
        <v>0</v>
      </c>
      <c r="CA167" s="132">
        <v>0</v>
      </c>
      <c r="CB167" s="132">
        <v>0</v>
      </c>
      <c r="CC167" s="132">
        <v>0</v>
      </c>
      <c r="CD167" s="132">
        <v>0</v>
      </c>
      <c r="CE167" s="132">
        <v>0</v>
      </c>
      <c r="CF167" s="132">
        <v>0</v>
      </c>
      <c r="CG167" s="132">
        <v>0</v>
      </c>
      <c r="CH167" s="132">
        <v>0</v>
      </c>
      <c r="CI167" s="132">
        <v>0</v>
      </c>
      <c r="CJ167" s="132">
        <v>0</v>
      </c>
      <c r="CK167" s="132">
        <v>0</v>
      </c>
      <c r="CL167" s="132">
        <v>0</v>
      </c>
      <c r="CM167" s="132">
        <v>0</v>
      </c>
      <c r="CN167" s="132">
        <v>0</v>
      </c>
      <c r="CO167" s="132">
        <v>0</v>
      </c>
      <c r="CP167" s="132">
        <v>0</v>
      </c>
      <c r="CQ167" s="132">
        <v>0</v>
      </c>
      <c r="CR167" s="132">
        <v>0</v>
      </c>
      <c r="CS167" s="132">
        <v>0</v>
      </c>
      <c r="CT167" s="132">
        <v>0</v>
      </c>
      <c r="CU167" s="132">
        <v>42</v>
      </c>
      <c r="CV167" s="132">
        <v>0</v>
      </c>
      <c r="CW167" s="132">
        <v>240</v>
      </c>
      <c r="CX167" s="132">
        <v>20</v>
      </c>
      <c r="CY167" s="132">
        <v>127680</v>
      </c>
    </row>
    <row r="168" spans="1:103">
      <c r="A168" s="132" t="s">
        <v>217</v>
      </c>
      <c r="B168" s="132">
        <v>16</v>
      </c>
      <c r="C168" s="132">
        <v>12</v>
      </c>
      <c r="D168" s="132">
        <v>9</v>
      </c>
      <c r="E168" s="132">
        <v>1</v>
      </c>
      <c r="F168" s="132">
        <v>13</v>
      </c>
      <c r="G168" s="132">
        <v>1</v>
      </c>
      <c r="H168" s="132">
        <v>0</v>
      </c>
      <c r="I168" s="132">
        <v>154</v>
      </c>
      <c r="J168" s="132">
        <v>0</v>
      </c>
      <c r="K168" s="132">
        <v>31</v>
      </c>
      <c r="L168" s="132">
        <v>39</v>
      </c>
      <c r="M168" s="132">
        <v>22</v>
      </c>
      <c r="N168" s="132">
        <v>10</v>
      </c>
      <c r="O168" s="132">
        <v>63</v>
      </c>
      <c r="P168" s="132">
        <v>22</v>
      </c>
      <c r="Q168" s="132">
        <v>2</v>
      </c>
      <c r="R168" s="132">
        <v>14</v>
      </c>
      <c r="S168" s="132">
        <v>0</v>
      </c>
      <c r="T168" s="132">
        <v>2</v>
      </c>
      <c r="U168" s="132">
        <v>1</v>
      </c>
      <c r="V168" s="132">
        <v>67</v>
      </c>
      <c r="W168" s="132">
        <v>33</v>
      </c>
      <c r="X168" s="132">
        <v>5</v>
      </c>
      <c r="Y168" s="132">
        <v>6</v>
      </c>
      <c r="Z168" s="132">
        <v>3</v>
      </c>
      <c r="AA168" s="132">
        <v>9</v>
      </c>
      <c r="AB168" s="132">
        <v>1</v>
      </c>
      <c r="AC168" s="132">
        <v>0</v>
      </c>
      <c r="AD168" s="132">
        <v>9</v>
      </c>
      <c r="AE168" s="132">
        <v>25</v>
      </c>
      <c r="AF168" s="132">
        <v>14</v>
      </c>
      <c r="AG168" s="132">
        <v>7</v>
      </c>
      <c r="AH168" s="132">
        <v>13</v>
      </c>
      <c r="AI168" s="132">
        <v>42</v>
      </c>
      <c r="AJ168" s="132">
        <v>2</v>
      </c>
      <c r="AK168" s="132">
        <v>5</v>
      </c>
      <c r="AL168" s="132">
        <v>35</v>
      </c>
      <c r="AM168" s="132">
        <v>8</v>
      </c>
      <c r="AN168" s="182">
        <v>61</v>
      </c>
      <c r="AO168" s="132">
        <v>1</v>
      </c>
      <c r="AP168" s="132">
        <v>18</v>
      </c>
      <c r="AQ168" s="132">
        <v>2</v>
      </c>
      <c r="AR168" s="132">
        <v>37</v>
      </c>
      <c r="AS168" s="132">
        <v>2</v>
      </c>
      <c r="AT168" s="132">
        <v>27</v>
      </c>
      <c r="AU168" s="132">
        <v>9</v>
      </c>
      <c r="AV168" s="132">
        <v>3</v>
      </c>
      <c r="AW168" s="132">
        <v>10</v>
      </c>
      <c r="AX168" s="132">
        <v>55</v>
      </c>
      <c r="AY168" s="132">
        <v>14</v>
      </c>
      <c r="AZ168" s="132">
        <v>9</v>
      </c>
      <c r="BA168" s="132">
        <v>3</v>
      </c>
      <c r="BB168" s="132">
        <v>11</v>
      </c>
      <c r="BC168" s="132">
        <v>72</v>
      </c>
      <c r="BD168" s="132">
        <v>169</v>
      </c>
      <c r="BE168" s="132">
        <v>13</v>
      </c>
      <c r="BF168" s="132">
        <v>0</v>
      </c>
      <c r="BG168" s="132">
        <v>41</v>
      </c>
      <c r="BH168" s="132">
        <v>6</v>
      </c>
      <c r="BI168" s="132">
        <v>44</v>
      </c>
      <c r="BJ168" s="132">
        <v>0</v>
      </c>
      <c r="BK168" s="132">
        <v>10</v>
      </c>
      <c r="BL168" s="132">
        <v>8</v>
      </c>
      <c r="BM168" s="132">
        <v>6</v>
      </c>
      <c r="BN168" s="132">
        <v>4</v>
      </c>
      <c r="BO168" s="132">
        <v>0</v>
      </c>
      <c r="BP168" s="132">
        <v>4</v>
      </c>
      <c r="BQ168" s="132">
        <v>4</v>
      </c>
      <c r="BR168" s="132">
        <v>93</v>
      </c>
      <c r="BS168" s="132">
        <v>0</v>
      </c>
      <c r="BT168" s="132">
        <v>886</v>
      </c>
      <c r="BU168" s="132">
        <v>8</v>
      </c>
      <c r="BV168" s="132">
        <v>16</v>
      </c>
      <c r="BW168" s="182">
        <v>98</v>
      </c>
      <c r="BX168" s="182">
        <v>60</v>
      </c>
      <c r="BY168" s="182">
        <v>54</v>
      </c>
      <c r="BZ168" s="132">
        <v>1</v>
      </c>
      <c r="CA168" s="132">
        <v>0</v>
      </c>
      <c r="CB168" s="132">
        <v>1</v>
      </c>
      <c r="CC168" s="132">
        <v>0</v>
      </c>
      <c r="CD168" s="132">
        <v>0</v>
      </c>
      <c r="CE168" s="132">
        <v>0</v>
      </c>
      <c r="CF168" s="132">
        <v>0</v>
      </c>
      <c r="CG168" s="132">
        <v>0</v>
      </c>
      <c r="CH168" s="132">
        <v>0</v>
      </c>
      <c r="CI168" s="132">
        <v>0</v>
      </c>
      <c r="CJ168" s="132">
        <v>0</v>
      </c>
      <c r="CK168" s="132">
        <v>0</v>
      </c>
      <c r="CL168" s="132">
        <v>0</v>
      </c>
      <c r="CM168" s="132">
        <v>0</v>
      </c>
      <c r="CN168" s="132">
        <v>0</v>
      </c>
      <c r="CO168" s="132">
        <v>0</v>
      </c>
      <c r="CP168" s="132">
        <v>0</v>
      </c>
      <c r="CQ168" s="132">
        <v>0</v>
      </c>
      <c r="CR168" s="132">
        <v>0</v>
      </c>
      <c r="CS168" s="132">
        <v>0</v>
      </c>
      <c r="CT168" s="132">
        <v>0</v>
      </c>
      <c r="CU168" s="132">
        <v>75</v>
      </c>
      <c r="CV168" s="132">
        <v>0</v>
      </c>
      <c r="CW168" s="132">
        <v>2631</v>
      </c>
      <c r="CX168" s="132">
        <v>652</v>
      </c>
      <c r="CY168" s="132">
        <v>48312</v>
      </c>
    </row>
    <row r="169" spans="1:103">
      <c r="A169" s="132" t="s">
        <v>218</v>
      </c>
      <c r="B169" s="132">
        <v>1</v>
      </c>
      <c r="C169" s="132">
        <v>2</v>
      </c>
      <c r="D169" s="132">
        <v>5</v>
      </c>
      <c r="E169" s="132">
        <v>6</v>
      </c>
      <c r="F169" s="132">
        <v>1</v>
      </c>
      <c r="G169" s="132">
        <v>2</v>
      </c>
      <c r="H169" s="132">
        <v>14</v>
      </c>
      <c r="I169" s="132">
        <v>1</v>
      </c>
      <c r="J169" s="132">
        <v>0</v>
      </c>
      <c r="K169" s="132">
        <v>7</v>
      </c>
      <c r="L169" s="132">
        <v>0</v>
      </c>
      <c r="M169" s="132">
        <v>2</v>
      </c>
      <c r="N169" s="132">
        <v>17</v>
      </c>
      <c r="O169" s="132">
        <v>11</v>
      </c>
      <c r="P169" s="132">
        <v>4</v>
      </c>
      <c r="Q169" s="132">
        <v>2</v>
      </c>
      <c r="R169" s="132">
        <v>0</v>
      </c>
      <c r="S169" s="132">
        <v>0</v>
      </c>
      <c r="T169" s="132">
        <v>0</v>
      </c>
      <c r="U169" s="132">
        <v>0</v>
      </c>
      <c r="V169" s="132">
        <v>29</v>
      </c>
      <c r="W169" s="132">
        <v>53</v>
      </c>
      <c r="X169" s="132">
        <v>11</v>
      </c>
      <c r="Y169" s="132">
        <v>26</v>
      </c>
      <c r="Z169" s="132">
        <v>1</v>
      </c>
      <c r="AA169" s="132">
        <v>0</v>
      </c>
      <c r="AB169" s="132">
        <v>0</v>
      </c>
      <c r="AC169" s="132">
        <v>1</v>
      </c>
      <c r="AD169" s="132">
        <v>2</v>
      </c>
      <c r="AE169" s="132">
        <v>1</v>
      </c>
      <c r="AF169" s="132">
        <v>4</v>
      </c>
      <c r="AG169" s="132">
        <v>0</v>
      </c>
      <c r="AH169" s="132">
        <v>0</v>
      </c>
      <c r="AI169" s="132">
        <v>14</v>
      </c>
      <c r="AJ169" s="132">
        <v>48</v>
      </c>
      <c r="AK169" s="132">
        <v>3</v>
      </c>
      <c r="AL169" s="132">
        <v>28</v>
      </c>
      <c r="AM169" s="132">
        <v>0</v>
      </c>
      <c r="AN169" s="182">
        <v>24</v>
      </c>
      <c r="AO169" s="132">
        <v>2</v>
      </c>
      <c r="AP169" s="132">
        <v>3</v>
      </c>
      <c r="AQ169" s="132">
        <v>104</v>
      </c>
      <c r="AR169" s="132">
        <v>13</v>
      </c>
      <c r="AS169" s="132">
        <v>0</v>
      </c>
      <c r="AT169" s="132">
        <v>9</v>
      </c>
      <c r="AU169" s="132">
        <v>23</v>
      </c>
      <c r="AV169" s="132">
        <v>6</v>
      </c>
      <c r="AW169" s="132">
        <v>1</v>
      </c>
      <c r="AX169" s="132">
        <v>0</v>
      </c>
      <c r="AY169" s="132">
        <v>0</v>
      </c>
      <c r="AZ169" s="132">
        <v>0</v>
      </c>
      <c r="BA169" s="132">
        <v>1</v>
      </c>
      <c r="BB169" s="132">
        <v>7</v>
      </c>
      <c r="BC169" s="132">
        <v>3</v>
      </c>
      <c r="BD169" s="132">
        <v>3</v>
      </c>
      <c r="BE169" s="132">
        <v>8</v>
      </c>
      <c r="BF169" s="132">
        <v>0</v>
      </c>
      <c r="BG169" s="132">
        <v>14</v>
      </c>
      <c r="BH169" s="132">
        <v>4</v>
      </c>
      <c r="BI169" s="132">
        <v>0</v>
      </c>
      <c r="BJ169" s="132">
        <v>2</v>
      </c>
      <c r="BK169" s="132">
        <v>0</v>
      </c>
      <c r="BL169" s="132">
        <v>15</v>
      </c>
      <c r="BM169" s="132">
        <v>0</v>
      </c>
      <c r="BN169" s="132">
        <v>1</v>
      </c>
      <c r="BO169" s="132">
        <v>0</v>
      </c>
      <c r="BP169" s="132">
        <v>0</v>
      </c>
      <c r="BQ169" s="132">
        <v>0</v>
      </c>
      <c r="BR169" s="132">
        <v>0</v>
      </c>
      <c r="BS169" s="132">
        <v>5</v>
      </c>
      <c r="BT169" s="132">
        <v>0</v>
      </c>
      <c r="BU169" s="132">
        <v>856</v>
      </c>
      <c r="BV169" s="132">
        <v>386</v>
      </c>
      <c r="BW169" s="182">
        <v>42</v>
      </c>
      <c r="BX169" s="182">
        <v>19</v>
      </c>
      <c r="BY169" s="182">
        <v>36</v>
      </c>
      <c r="BZ169" s="132">
        <v>0</v>
      </c>
      <c r="CA169" s="132">
        <v>0</v>
      </c>
      <c r="CB169" s="132">
        <v>0</v>
      </c>
      <c r="CC169" s="132">
        <v>0</v>
      </c>
      <c r="CD169" s="132">
        <v>0</v>
      </c>
      <c r="CE169" s="132">
        <v>0</v>
      </c>
      <c r="CF169" s="132">
        <v>0</v>
      </c>
      <c r="CG169" s="132">
        <v>0</v>
      </c>
      <c r="CH169" s="132">
        <v>0</v>
      </c>
      <c r="CI169" s="132">
        <v>0</v>
      </c>
      <c r="CJ169" s="132">
        <v>0</v>
      </c>
      <c r="CK169" s="132">
        <v>0</v>
      </c>
      <c r="CL169" s="132">
        <v>0</v>
      </c>
      <c r="CM169" s="132">
        <v>0</v>
      </c>
      <c r="CN169" s="132">
        <v>0</v>
      </c>
      <c r="CO169" s="132">
        <v>0</v>
      </c>
      <c r="CP169" s="132">
        <v>0</v>
      </c>
      <c r="CQ169" s="132">
        <v>0</v>
      </c>
      <c r="CR169" s="132">
        <v>0</v>
      </c>
      <c r="CS169" s="132">
        <v>0</v>
      </c>
      <c r="CT169" s="132">
        <v>0</v>
      </c>
      <c r="CU169" s="132">
        <v>35</v>
      </c>
      <c r="CV169" s="132">
        <v>0</v>
      </c>
      <c r="CW169" s="132">
        <v>1918</v>
      </c>
      <c r="CX169" s="132">
        <v>-375</v>
      </c>
      <c r="CY169" s="132">
        <v>74707</v>
      </c>
    </row>
    <row r="170" spans="1:103">
      <c r="A170" s="132" t="s">
        <v>219</v>
      </c>
      <c r="B170" s="132">
        <v>0</v>
      </c>
      <c r="C170" s="132">
        <v>8</v>
      </c>
      <c r="D170" s="132">
        <v>5</v>
      </c>
      <c r="E170" s="132">
        <v>2</v>
      </c>
      <c r="F170" s="132">
        <v>0</v>
      </c>
      <c r="G170" s="132">
        <v>1</v>
      </c>
      <c r="H170" s="132">
        <v>76</v>
      </c>
      <c r="I170" s="132">
        <v>0</v>
      </c>
      <c r="J170" s="132">
        <v>0</v>
      </c>
      <c r="K170" s="132">
        <v>2</v>
      </c>
      <c r="L170" s="132">
        <v>1</v>
      </c>
      <c r="M170" s="132">
        <v>4</v>
      </c>
      <c r="N170" s="132">
        <v>32</v>
      </c>
      <c r="O170" s="132">
        <v>14</v>
      </c>
      <c r="P170" s="132">
        <v>8</v>
      </c>
      <c r="Q170" s="132">
        <v>0</v>
      </c>
      <c r="R170" s="132">
        <v>0</v>
      </c>
      <c r="S170" s="132">
        <v>0</v>
      </c>
      <c r="T170" s="132">
        <v>0</v>
      </c>
      <c r="U170" s="132">
        <v>1</v>
      </c>
      <c r="V170" s="132">
        <v>16</v>
      </c>
      <c r="W170" s="132">
        <v>102</v>
      </c>
      <c r="X170" s="132">
        <v>7</v>
      </c>
      <c r="Y170" s="132">
        <v>35</v>
      </c>
      <c r="Z170" s="132">
        <v>1</v>
      </c>
      <c r="AA170" s="132">
        <v>0</v>
      </c>
      <c r="AB170" s="132">
        <v>0</v>
      </c>
      <c r="AC170" s="132">
        <v>4</v>
      </c>
      <c r="AD170" s="132">
        <v>0</v>
      </c>
      <c r="AE170" s="132">
        <v>11</v>
      </c>
      <c r="AF170" s="132">
        <v>2</v>
      </c>
      <c r="AG170" s="132">
        <v>0</v>
      </c>
      <c r="AH170" s="132">
        <v>3</v>
      </c>
      <c r="AI170" s="132">
        <v>9</v>
      </c>
      <c r="AJ170" s="132">
        <v>128</v>
      </c>
      <c r="AK170" s="132">
        <v>35</v>
      </c>
      <c r="AL170" s="132">
        <v>21</v>
      </c>
      <c r="AM170" s="132">
        <v>20</v>
      </c>
      <c r="AN170" s="182">
        <v>32</v>
      </c>
      <c r="AO170" s="132">
        <v>0</v>
      </c>
      <c r="AP170" s="132">
        <v>0</v>
      </c>
      <c r="AQ170" s="132">
        <v>158</v>
      </c>
      <c r="AR170" s="132">
        <v>84</v>
      </c>
      <c r="AS170" s="132">
        <v>0</v>
      </c>
      <c r="AT170" s="132">
        <v>23</v>
      </c>
      <c r="AU170" s="132">
        <v>16</v>
      </c>
      <c r="AV170" s="132">
        <v>21</v>
      </c>
      <c r="AW170" s="132">
        <v>4</v>
      </c>
      <c r="AX170" s="132">
        <v>2</v>
      </c>
      <c r="AY170" s="132">
        <v>0</v>
      </c>
      <c r="AZ170" s="132">
        <v>3</v>
      </c>
      <c r="BA170" s="132">
        <v>0</v>
      </c>
      <c r="BB170" s="132">
        <v>5</v>
      </c>
      <c r="BC170" s="132">
        <v>2</v>
      </c>
      <c r="BD170" s="132">
        <v>6</v>
      </c>
      <c r="BE170" s="132">
        <v>9</v>
      </c>
      <c r="BF170" s="132">
        <v>0</v>
      </c>
      <c r="BG170" s="132">
        <v>4</v>
      </c>
      <c r="BH170" s="132">
        <v>1</v>
      </c>
      <c r="BI170" s="132">
        <v>0</v>
      </c>
      <c r="BJ170" s="132">
        <v>4</v>
      </c>
      <c r="BK170" s="132">
        <v>2</v>
      </c>
      <c r="BL170" s="132">
        <v>30</v>
      </c>
      <c r="BM170" s="132">
        <v>1</v>
      </c>
      <c r="BN170" s="132">
        <v>20</v>
      </c>
      <c r="BO170" s="132">
        <v>178</v>
      </c>
      <c r="BP170" s="132">
        <v>12</v>
      </c>
      <c r="BQ170" s="132">
        <v>11</v>
      </c>
      <c r="BR170" s="132">
        <v>6</v>
      </c>
      <c r="BS170" s="132">
        <v>38</v>
      </c>
      <c r="BT170" s="132">
        <v>7</v>
      </c>
      <c r="BU170" s="132">
        <v>203</v>
      </c>
      <c r="BV170" s="132">
        <v>1522</v>
      </c>
      <c r="BW170" s="182">
        <v>28</v>
      </c>
      <c r="BX170" s="182">
        <v>14</v>
      </c>
      <c r="BY170" s="182">
        <v>29</v>
      </c>
      <c r="BZ170" s="132">
        <v>1</v>
      </c>
      <c r="CA170" s="132">
        <v>1</v>
      </c>
      <c r="CB170" s="132">
        <v>0</v>
      </c>
      <c r="CC170" s="132">
        <v>3</v>
      </c>
      <c r="CD170" s="132">
        <v>0</v>
      </c>
      <c r="CE170" s="132">
        <v>1</v>
      </c>
      <c r="CF170" s="132">
        <v>0</v>
      </c>
      <c r="CG170" s="132">
        <v>0</v>
      </c>
      <c r="CH170" s="132">
        <v>0</v>
      </c>
      <c r="CI170" s="132">
        <v>0</v>
      </c>
      <c r="CJ170" s="132">
        <v>0</v>
      </c>
      <c r="CK170" s="132">
        <v>0</v>
      </c>
      <c r="CL170" s="132">
        <v>0</v>
      </c>
      <c r="CM170" s="132">
        <v>0</v>
      </c>
      <c r="CN170" s="132">
        <v>0</v>
      </c>
      <c r="CO170" s="132">
        <v>0</v>
      </c>
      <c r="CP170" s="132">
        <v>0</v>
      </c>
      <c r="CQ170" s="132">
        <v>0</v>
      </c>
      <c r="CR170" s="132">
        <v>0</v>
      </c>
      <c r="CS170" s="132">
        <v>0</v>
      </c>
      <c r="CT170" s="132">
        <v>0</v>
      </c>
      <c r="CU170" s="132">
        <v>29</v>
      </c>
      <c r="CV170" s="132">
        <v>0</v>
      </c>
      <c r="CW170" s="132">
        <v>3058</v>
      </c>
      <c r="CX170" s="132">
        <v>-2370</v>
      </c>
      <c r="CY170" s="132">
        <v>96122</v>
      </c>
    </row>
    <row r="171" spans="1:103">
      <c r="A171" s="132" t="s">
        <v>220</v>
      </c>
      <c r="B171" s="132">
        <v>34</v>
      </c>
      <c r="C171" s="132">
        <v>55</v>
      </c>
      <c r="D171" s="132">
        <v>26</v>
      </c>
      <c r="E171" s="132">
        <v>85</v>
      </c>
      <c r="F171" s="132">
        <v>339</v>
      </c>
      <c r="G171" s="132">
        <v>96</v>
      </c>
      <c r="H171" s="132">
        <v>9</v>
      </c>
      <c r="I171" s="132">
        <v>66</v>
      </c>
      <c r="J171" s="132">
        <v>17</v>
      </c>
      <c r="K171" s="132">
        <v>298</v>
      </c>
      <c r="L171" s="132">
        <v>74</v>
      </c>
      <c r="M171" s="132">
        <v>229</v>
      </c>
      <c r="N171" s="132">
        <v>34</v>
      </c>
      <c r="O171" s="132">
        <v>853</v>
      </c>
      <c r="P171" s="132">
        <v>283</v>
      </c>
      <c r="Q171" s="132">
        <v>104</v>
      </c>
      <c r="R171" s="132">
        <v>349</v>
      </c>
      <c r="S171" s="132">
        <v>0</v>
      </c>
      <c r="T171" s="132">
        <v>96</v>
      </c>
      <c r="U171" s="132">
        <v>89</v>
      </c>
      <c r="V171" s="132">
        <v>511</v>
      </c>
      <c r="W171" s="132">
        <v>329</v>
      </c>
      <c r="X171" s="132">
        <v>74</v>
      </c>
      <c r="Y171" s="132">
        <v>102</v>
      </c>
      <c r="Z171" s="132">
        <v>27</v>
      </c>
      <c r="AA171" s="132">
        <v>64</v>
      </c>
      <c r="AB171" s="132">
        <v>11</v>
      </c>
      <c r="AC171" s="132">
        <v>94</v>
      </c>
      <c r="AD171" s="132">
        <v>109</v>
      </c>
      <c r="AE171" s="132">
        <v>410</v>
      </c>
      <c r="AF171" s="132">
        <v>277</v>
      </c>
      <c r="AG171" s="132">
        <v>6</v>
      </c>
      <c r="AH171" s="132">
        <v>56</v>
      </c>
      <c r="AI171" s="132">
        <v>382</v>
      </c>
      <c r="AJ171" s="132">
        <v>61</v>
      </c>
      <c r="AK171" s="132">
        <v>65</v>
      </c>
      <c r="AL171" s="132">
        <v>626</v>
      </c>
      <c r="AM171" s="132">
        <v>26</v>
      </c>
      <c r="AN171" s="182">
        <v>1719</v>
      </c>
      <c r="AO171" s="132">
        <v>79</v>
      </c>
      <c r="AP171" s="132">
        <v>252</v>
      </c>
      <c r="AQ171" s="132">
        <v>37</v>
      </c>
      <c r="AR171" s="132">
        <v>81</v>
      </c>
      <c r="AS171" s="132">
        <v>0</v>
      </c>
      <c r="AT171" s="132">
        <v>371</v>
      </c>
      <c r="AU171" s="132">
        <v>163</v>
      </c>
      <c r="AV171" s="132">
        <v>58</v>
      </c>
      <c r="AW171" s="132">
        <v>99</v>
      </c>
      <c r="AX171" s="132">
        <v>376</v>
      </c>
      <c r="AY171" s="132">
        <v>44</v>
      </c>
      <c r="AZ171" s="132">
        <v>81</v>
      </c>
      <c r="BA171" s="132">
        <v>132</v>
      </c>
      <c r="BB171" s="132">
        <v>62</v>
      </c>
      <c r="BC171" s="132">
        <v>345</v>
      </c>
      <c r="BD171" s="132">
        <v>590</v>
      </c>
      <c r="BE171" s="132">
        <v>365</v>
      </c>
      <c r="BF171" s="132">
        <v>10</v>
      </c>
      <c r="BG171" s="132">
        <v>1044</v>
      </c>
      <c r="BH171" s="132">
        <v>114</v>
      </c>
      <c r="BI171" s="132">
        <v>242</v>
      </c>
      <c r="BJ171" s="132">
        <v>1</v>
      </c>
      <c r="BK171" s="132">
        <v>170</v>
      </c>
      <c r="BL171" s="132">
        <v>104</v>
      </c>
      <c r="BM171" s="132">
        <v>47</v>
      </c>
      <c r="BN171" s="132">
        <v>10</v>
      </c>
      <c r="BO171" s="132">
        <v>13</v>
      </c>
      <c r="BP171" s="132">
        <v>112</v>
      </c>
      <c r="BQ171" s="132">
        <v>75</v>
      </c>
      <c r="BR171" s="132">
        <v>175</v>
      </c>
      <c r="BS171" s="132">
        <v>9</v>
      </c>
      <c r="BT171" s="132">
        <v>105</v>
      </c>
      <c r="BU171" s="132">
        <v>117</v>
      </c>
      <c r="BV171" s="132">
        <v>180</v>
      </c>
      <c r="BW171" s="182">
        <v>1865</v>
      </c>
      <c r="BX171" s="182">
        <v>1336</v>
      </c>
      <c r="BY171" s="182">
        <v>1221</v>
      </c>
      <c r="BZ171" s="132">
        <v>26</v>
      </c>
      <c r="CA171" s="132">
        <v>6</v>
      </c>
      <c r="CB171" s="132">
        <v>5</v>
      </c>
      <c r="CC171" s="132">
        <v>4</v>
      </c>
      <c r="CD171" s="132">
        <v>6</v>
      </c>
      <c r="CE171" s="132">
        <v>2</v>
      </c>
      <c r="CF171" s="132">
        <v>0</v>
      </c>
      <c r="CG171" s="132">
        <v>0</v>
      </c>
      <c r="CH171" s="132">
        <v>0</v>
      </c>
      <c r="CI171" s="132">
        <v>0</v>
      </c>
      <c r="CJ171" s="132">
        <v>0</v>
      </c>
      <c r="CK171" s="132">
        <v>0</v>
      </c>
      <c r="CL171" s="132">
        <v>0</v>
      </c>
      <c r="CM171" s="132">
        <v>0</v>
      </c>
      <c r="CN171" s="132">
        <v>0</v>
      </c>
      <c r="CO171" s="132">
        <v>0</v>
      </c>
      <c r="CP171" s="132">
        <v>0</v>
      </c>
      <c r="CQ171" s="132">
        <v>0</v>
      </c>
      <c r="CR171" s="132">
        <v>0</v>
      </c>
      <c r="CS171" s="132">
        <v>0</v>
      </c>
      <c r="CT171" s="132">
        <v>0</v>
      </c>
      <c r="CU171" s="132">
        <v>1100</v>
      </c>
      <c r="CV171" s="132">
        <v>0</v>
      </c>
      <c r="CW171" s="132">
        <v>19319</v>
      </c>
      <c r="CX171" s="132">
        <v>-2615</v>
      </c>
      <c r="CY171" s="132">
        <v>174310</v>
      </c>
    </row>
    <row r="172" spans="1:103">
      <c r="A172" s="132" t="s">
        <v>221</v>
      </c>
      <c r="B172" s="132">
        <v>2</v>
      </c>
      <c r="C172" s="132">
        <v>16</v>
      </c>
      <c r="D172" s="132">
        <v>10</v>
      </c>
      <c r="E172" s="132">
        <v>34</v>
      </c>
      <c r="F172" s="132">
        <v>85</v>
      </c>
      <c r="G172" s="132">
        <v>32</v>
      </c>
      <c r="H172" s="132">
        <v>1</v>
      </c>
      <c r="I172" s="132">
        <v>20</v>
      </c>
      <c r="J172" s="132">
        <v>0</v>
      </c>
      <c r="K172" s="132">
        <v>76</v>
      </c>
      <c r="L172" s="132">
        <v>19</v>
      </c>
      <c r="M172" s="132">
        <v>89</v>
      </c>
      <c r="N172" s="132">
        <v>18</v>
      </c>
      <c r="O172" s="132">
        <v>667</v>
      </c>
      <c r="P172" s="132">
        <v>82</v>
      </c>
      <c r="Q172" s="132">
        <v>27</v>
      </c>
      <c r="R172" s="132">
        <v>108</v>
      </c>
      <c r="S172" s="132">
        <v>0</v>
      </c>
      <c r="T172" s="132">
        <v>43</v>
      </c>
      <c r="U172" s="132">
        <v>17</v>
      </c>
      <c r="V172" s="132">
        <v>261</v>
      </c>
      <c r="W172" s="132">
        <v>73</v>
      </c>
      <c r="X172" s="132">
        <v>17</v>
      </c>
      <c r="Y172" s="132">
        <v>35</v>
      </c>
      <c r="Z172" s="132">
        <v>9</v>
      </c>
      <c r="AA172" s="132">
        <v>16</v>
      </c>
      <c r="AB172" s="132">
        <v>0</v>
      </c>
      <c r="AC172" s="132">
        <v>16</v>
      </c>
      <c r="AD172" s="132">
        <v>22</v>
      </c>
      <c r="AE172" s="132">
        <v>83</v>
      </c>
      <c r="AF172" s="132">
        <v>75</v>
      </c>
      <c r="AG172" s="132">
        <v>4</v>
      </c>
      <c r="AH172" s="132">
        <v>14</v>
      </c>
      <c r="AI172" s="132">
        <v>107</v>
      </c>
      <c r="AJ172" s="132">
        <v>26</v>
      </c>
      <c r="AK172" s="132">
        <v>15</v>
      </c>
      <c r="AL172" s="132">
        <v>172</v>
      </c>
      <c r="AM172" s="132">
        <v>4</v>
      </c>
      <c r="AN172" s="182">
        <v>492</v>
      </c>
      <c r="AO172" s="132">
        <v>26</v>
      </c>
      <c r="AP172" s="132">
        <v>91</v>
      </c>
      <c r="AQ172" s="132">
        <v>11</v>
      </c>
      <c r="AR172" s="132">
        <v>21</v>
      </c>
      <c r="AS172" s="132">
        <v>4</v>
      </c>
      <c r="AT172" s="132">
        <v>64</v>
      </c>
      <c r="AU172" s="132">
        <v>49</v>
      </c>
      <c r="AV172" s="132">
        <v>13</v>
      </c>
      <c r="AW172" s="132">
        <v>25</v>
      </c>
      <c r="AX172" s="132">
        <v>110</v>
      </c>
      <c r="AY172" s="132">
        <v>17</v>
      </c>
      <c r="AZ172" s="132">
        <v>25</v>
      </c>
      <c r="BA172" s="132">
        <v>68</v>
      </c>
      <c r="BB172" s="132">
        <v>43</v>
      </c>
      <c r="BC172" s="132">
        <v>112</v>
      </c>
      <c r="BD172" s="132">
        <v>188</v>
      </c>
      <c r="BE172" s="132">
        <v>139</v>
      </c>
      <c r="BF172" s="132">
        <v>6</v>
      </c>
      <c r="BG172" s="132">
        <v>140</v>
      </c>
      <c r="BH172" s="132">
        <v>26</v>
      </c>
      <c r="BI172" s="132">
        <v>104</v>
      </c>
      <c r="BJ172" s="132">
        <v>0</v>
      </c>
      <c r="BK172" s="132">
        <v>83</v>
      </c>
      <c r="BL172" s="132">
        <v>18</v>
      </c>
      <c r="BM172" s="132">
        <v>10</v>
      </c>
      <c r="BN172" s="132">
        <v>23</v>
      </c>
      <c r="BO172" s="132">
        <v>3</v>
      </c>
      <c r="BP172" s="132">
        <v>28</v>
      </c>
      <c r="BQ172" s="132">
        <v>21</v>
      </c>
      <c r="BR172" s="132">
        <v>83</v>
      </c>
      <c r="BS172" s="132">
        <v>2</v>
      </c>
      <c r="BT172" s="132">
        <v>16</v>
      </c>
      <c r="BU172" s="132">
        <v>31</v>
      </c>
      <c r="BV172" s="132">
        <v>38</v>
      </c>
      <c r="BW172" s="182">
        <v>1648</v>
      </c>
      <c r="BX172" s="182">
        <v>1499</v>
      </c>
      <c r="BY172" s="182">
        <v>336</v>
      </c>
      <c r="BZ172" s="132">
        <v>8</v>
      </c>
      <c r="CA172" s="132">
        <v>6</v>
      </c>
      <c r="CB172" s="132">
        <v>5</v>
      </c>
      <c r="CC172" s="132">
        <v>0</v>
      </c>
      <c r="CD172" s="132">
        <v>0</v>
      </c>
      <c r="CE172" s="132">
        <v>2</v>
      </c>
      <c r="CF172" s="132">
        <v>0</v>
      </c>
      <c r="CG172" s="132">
        <v>0</v>
      </c>
      <c r="CH172" s="132">
        <v>0</v>
      </c>
      <c r="CI172" s="132">
        <v>0</v>
      </c>
      <c r="CJ172" s="132">
        <v>0</v>
      </c>
      <c r="CK172" s="132">
        <v>0</v>
      </c>
      <c r="CL172" s="132">
        <v>0</v>
      </c>
      <c r="CM172" s="132">
        <v>0</v>
      </c>
      <c r="CN172" s="132">
        <v>0</v>
      </c>
      <c r="CO172" s="132">
        <v>0</v>
      </c>
      <c r="CP172" s="132">
        <v>0</v>
      </c>
      <c r="CQ172" s="132">
        <v>0</v>
      </c>
      <c r="CR172" s="132">
        <v>0</v>
      </c>
      <c r="CS172" s="132">
        <v>0</v>
      </c>
      <c r="CT172" s="132">
        <v>0</v>
      </c>
      <c r="CU172" s="132">
        <v>851</v>
      </c>
      <c r="CV172" s="132">
        <v>0</v>
      </c>
      <c r="CW172" s="132">
        <v>8780</v>
      </c>
      <c r="CX172" s="132">
        <v>-2294</v>
      </c>
      <c r="CY172" s="132">
        <v>498030</v>
      </c>
    </row>
    <row r="173" spans="1:103">
      <c r="A173" s="132" t="s">
        <v>222</v>
      </c>
      <c r="B173" s="132">
        <v>14</v>
      </c>
      <c r="C173" s="132">
        <v>36</v>
      </c>
      <c r="D173" s="132">
        <v>19</v>
      </c>
      <c r="E173" s="132">
        <v>46</v>
      </c>
      <c r="F173" s="132">
        <v>226</v>
      </c>
      <c r="G173" s="132">
        <v>114</v>
      </c>
      <c r="H173" s="132">
        <v>8</v>
      </c>
      <c r="I173" s="132">
        <v>40</v>
      </c>
      <c r="J173" s="132">
        <v>1</v>
      </c>
      <c r="K173" s="132">
        <v>299</v>
      </c>
      <c r="L173" s="132">
        <v>34</v>
      </c>
      <c r="M173" s="132">
        <v>137</v>
      </c>
      <c r="N173" s="132">
        <v>36</v>
      </c>
      <c r="O173" s="132">
        <v>254</v>
      </c>
      <c r="P173" s="132">
        <v>107</v>
      </c>
      <c r="Q173" s="132">
        <v>76</v>
      </c>
      <c r="R173" s="132">
        <v>225</v>
      </c>
      <c r="S173" s="132">
        <v>3</v>
      </c>
      <c r="T173" s="132">
        <v>101</v>
      </c>
      <c r="U173" s="132">
        <v>29</v>
      </c>
      <c r="V173" s="132">
        <v>786</v>
      </c>
      <c r="W173" s="132">
        <v>205</v>
      </c>
      <c r="X173" s="132">
        <v>45</v>
      </c>
      <c r="Y173" s="132">
        <v>92</v>
      </c>
      <c r="Z173" s="132">
        <v>40</v>
      </c>
      <c r="AA173" s="132">
        <v>40</v>
      </c>
      <c r="AB173" s="132">
        <v>3</v>
      </c>
      <c r="AC173" s="132">
        <v>33</v>
      </c>
      <c r="AD173" s="132">
        <v>45</v>
      </c>
      <c r="AE173" s="132">
        <v>326</v>
      </c>
      <c r="AF173" s="132">
        <v>110</v>
      </c>
      <c r="AG173" s="132">
        <v>6</v>
      </c>
      <c r="AH173" s="132">
        <v>54</v>
      </c>
      <c r="AI173" s="132">
        <v>459</v>
      </c>
      <c r="AJ173" s="132">
        <v>65</v>
      </c>
      <c r="AK173" s="132">
        <v>15</v>
      </c>
      <c r="AL173" s="132">
        <v>306</v>
      </c>
      <c r="AM173" s="132">
        <v>30</v>
      </c>
      <c r="AN173" s="182">
        <v>594</v>
      </c>
      <c r="AO173" s="132">
        <v>72</v>
      </c>
      <c r="AP173" s="132">
        <v>82</v>
      </c>
      <c r="AQ173" s="132">
        <v>53</v>
      </c>
      <c r="AR173" s="132">
        <v>54</v>
      </c>
      <c r="AS173" s="132">
        <v>0</v>
      </c>
      <c r="AT173" s="132">
        <v>323</v>
      </c>
      <c r="AU173" s="132">
        <v>99</v>
      </c>
      <c r="AV173" s="132">
        <v>45</v>
      </c>
      <c r="AW173" s="132">
        <v>51</v>
      </c>
      <c r="AX173" s="132">
        <v>190</v>
      </c>
      <c r="AY173" s="132">
        <v>10</v>
      </c>
      <c r="AZ173" s="132">
        <v>36</v>
      </c>
      <c r="BA173" s="132">
        <v>70</v>
      </c>
      <c r="BB173" s="132">
        <v>71</v>
      </c>
      <c r="BC173" s="132">
        <v>182</v>
      </c>
      <c r="BD173" s="132">
        <v>249</v>
      </c>
      <c r="BE173" s="132">
        <v>288</v>
      </c>
      <c r="BF173" s="132">
        <v>5</v>
      </c>
      <c r="BG173" s="132">
        <v>275</v>
      </c>
      <c r="BH173" s="132">
        <v>37</v>
      </c>
      <c r="BI173" s="132">
        <v>102</v>
      </c>
      <c r="BJ173" s="132">
        <v>8</v>
      </c>
      <c r="BK173" s="132">
        <v>122</v>
      </c>
      <c r="BL173" s="132">
        <v>71</v>
      </c>
      <c r="BM173" s="132">
        <v>28</v>
      </c>
      <c r="BN173" s="132">
        <v>22</v>
      </c>
      <c r="BO173" s="132">
        <v>10</v>
      </c>
      <c r="BP173" s="132">
        <v>83</v>
      </c>
      <c r="BQ173" s="132">
        <v>35</v>
      </c>
      <c r="BR173" s="132">
        <v>72</v>
      </c>
      <c r="BS173" s="132">
        <v>10</v>
      </c>
      <c r="BT173" s="132">
        <v>40</v>
      </c>
      <c r="BU173" s="132">
        <v>38</v>
      </c>
      <c r="BV173" s="132">
        <v>138</v>
      </c>
      <c r="BW173" s="182">
        <v>1172</v>
      </c>
      <c r="BX173" s="182">
        <v>293</v>
      </c>
      <c r="BY173" s="182">
        <v>2867</v>
      </c>
      <c r="BZ173" s="132">
        <v>6</v>
      </c>
      <c r="CA173" s="132">
        <v>1</v>
      </c>
      <c r="CB173" s="132">
        <v>5</v>
      </c>
      <c r="CC173" s="132">
        <v>2</v>
      </c>
      <c r="CD173" s="132">
        <v>1</v>
      </c>
      <c r="CE173" s="132">
        <v>4</v>
      </c>
      <c r="CF173" s="132">
        <v>0</v>
      </c>
      <c r="CG173" s="132">
        <v>0</v>
      </c>
      <c r="CH173" s="132">
        <v>0</v>
      </c>
      <c r="CI173" s="132">
        <v>0</v>
      </c>
      <c r="CJ173" s="132">
        <v>0</v>
      </c>
      <c r="CK173" s="132">
        <v>0</v>
      </c>
      <c r="CL173" s="132">
        <v>0</v>
      </c>
      <c r="CM173" s="132">
        <v>0</v>
      </c>
      <c r="CN173" s="132">
        <v>0</v>
      </c>
      <c r="CO173" s="132">
        <v>0</v>
      </c>
      <c r="CP173" s="132">
        <v>0</v>
      </c>
      <c r="CQ173" s="132">
        <v>0</v>
      </c>
      <c r="CR173" s="132">
        <v>0</v>
      </c>
      <c r="CS173" s="132">
        <v>0</v>
      </c>
      <c r="CT173" s="132">
        <v>0</v>
      </c>
      <c r="CU173" s="132">
        <v>704</v>
      </c>
      <c r="CV173" s="132">
        <v>0</v>
      </c>
      <c r="CW173" s="132">
        <v>13085</v>
      </c>
      <c r="CX173" s="132">
        <v>-5265</v>
      </c>
      <c r="CY173" s="132">
        <v>266253</v>
      </c>
    </row>
    <row r="174" spans="1:103">
      <c r="A174" s="132" t="s">
        <v>223</v>
      </c>
      <c r="B174" s="132">
        <v>1</v>
      </c>
      <c r="C174" s="132">
        <v>0</v>
      </c>
      <c r="D174" s="132">
        <v>0</v>
      </c>
      <c r="E174" s="132">
        <v>0</v>
      </c>
      <c r="F174" s="132">
        <v>1</v>
      </c>
      <c r="G174" s="132">
        <v>0</v>
      </c>
      <c r="H174" s="132">
        <v>0</v>
      </c>
      <c r="I174" s="132">
        <v>8</v>
      </c>
      <c r="J174" s="132">
        <v>0</v>
      </c>
      <c r="K174" s="132">
        <v>4</v>
      </c>
      <c r="L174" s="132">
        <v>32</v>
      </c>
      <c r="M174" s="132">
        <v>0</v>
      </c>
      <c r="N174" s="132">
        <v>0</v>
      </c>
      <c r="O174" s="132">
        <v>26</v>
      </c>
      <c r="P174" s="132">
        <v>0</v>
      </c>
      <c r="Q174" s="132">
        <v>0</v>
      </c>
      <c r="R174" s="132">
        <v>2</v>
      </c>
      <c r="S174" s="132">
        <v>0</v>
      </c>
      <c r="T174" s="132">
        <v>0</v>
      </c>
      <c r="U174" s="132">
        <v>1</v>
      </c>
      <c r="V174" s="132">
        <v>33</v>
      </c>
      <c r="W174" s="132">
        <v>0</v>
      </c>
      <c r="X174" s="132">
        <v>0</v>
      </c>
      <c r="Y174" s="132">
        <v>0</v>
      </c>
      <c r="Z174" s="132">
        <v>0</v>
      </c>
      <c r="AA174" s="132">
        <v>1</v>
      </c>
      <c r="AB174" s="132">
        <v>0</v>
      </c>
      <c r="AC174" s="132">
        <v>1</v>
      </c>
      <c r="AD174" s="132">
        <v>0</v>
      </c>
      <c r="AE174" s="132">
        <v>0</v>
      </c>
      <c r="AF174" s="132">
        <v>19</v>
      </c>
      <c r="AG174" s="132">
        <v>0</v>
      </c>
      <c r="AH174" s="132">
        <v>9</v>
      </c>
      <c r="AI174" s="132">
        <v>15</v>
      </c>
      <c r="AJ174" s="132">
        <v>0</v>
      </c>
      <c r="AK174" s="132">
        <v>6</v>
      </c>
      <c r="AL174" s="132">
        <v>1</v>
      </c>
      <c r="AM174" s="132">
        <v>1</v>
      </c>
      <c r="AN174" s="182">
        <v>29</v>
      </c>
      <c r="AO174" s="132">
        <v>1</v>
      </c>
      <c r="AP174" s="132">
        <v>1</v>
      </c>
      <c r="AQ174" s="132">
        <v>0</v>
      </c>
      <c r="AR174" s="132">
        <v>0</v>
      </c>
      <c r="AS174" s="132">
        <v>0</v>
      </c>
      <c r="AT174" s="132">
        <v>0</v>
      </c>
      <c r="AU174" s="132">
        <v>3</v>
      </c>
      <c r="AV174" s="132">
        <v>0</v>
      </c>
      <c r="AW174" s="132">
        <v>0</v>
      </c>
      <c r="AX174" s="132">
        <v>129</v>
      </c>
      <c r="AY174" s="132">
        <v>8</v>
      </c>
      <c r="AZ174" s="132">
        <v>1</v>
      </c>
      <c r="BA174" s="132">
        <v>4</v>
      </c>
      <c r="BB174" s="132">
        <v>0</v>
      </c>
      <c r="BC174" s="132">
        <v>10</v>
      </c>
      <c r="BD174" s="132">
        <v>37</v>
      </c>
      <c r="BE174" s="132">
        <v>19</v>
      </c>
      <c r="BF174" s="132">
        <v>15</v>
      </c>
      <c r="BG174" s="132">
        <v>27</v>
      </c>
      <c r="BH174" s="132">
        <v>0</v>
      </c>
      <c r="BI174" s="132">
        <v>1</v>
      </c>
      <c r="BJ174" s="132">
        <v>0</v>
      </c>
      <c r="BK174" s="132">
        <v>5</v>
      </c>
      <c r="BL174" s="132">
        <v>2</v>
      </c>
      <c r="BM174" s="132">
        <v>0</v>
      </c>
      <c r="BN174" s="132">
        <v>0</v>
      </c>
      <c r="BO174" s="132">
        <v>0</v>
      </c>
      <c r="BP174" s="132">
        <v>0</v>
      </c>
      <c r="BQ174" s="132">
        <v>0</v>
      </c>
      <c r="BR174" s="132">
        <v>9</v>
      </c>
      <c r="BS174" s="132">
        <v>0</v>
      </c>
      <c r="BT174" s="132">
        <v>3</v>
      </c>
      <c r="BU174" s="132">
        <v>0</v>
      </c>
      <c r="BV174" s="132">
        <v>1</v>
      </c>
      <c r="BW174" s="182">
        <v>40</v>
      </c>
      <c r="BX174" s="182">
        <v>8</v>
      </c>
      <c r="BY174" s="182">
        <v>22</v>
      </c>
      <c r="BZ174" s="132">
        <v>175</v>
      </c>
      <c r="CA174" s="132">
        <v>0</v>
      </c>
      <c r="CB174" s="132">
        <v>0</v>
      </c>
      <c r="CC174" s="132">
        <v>0</v>
      </c>
      <c r="CD174" s="132">
        <v>0</v>
      </c>
      <c r="CE174" s="132">
        <v>0</v>
      </c>
      <c r="CF174" s="132">
        <v>0</v>
      </c>
      <c r="CG174" s="132">
        <v>0</v>
      </c>
      <c r="CH174" s="132">
        <v>0</v>
      </c>
      <c r="CI174" s="132">
        <v>0</v>
      </c>
      <c r="CJ174" s="132">
        <v>0</v>
      </c>
      <c r="CK174" s="132">
        <v>0</v>
      </c>
      <c r="CL174" s="132">
        <v>0</v>
      </c>
      <c r="CM174" s="132">
        <v>0</v>
      </c>
      <c r="CN174" s="132">
        <v>0</v>
      </c>
      <c r="CO174" s="132">
        <v>0</v>
      </c>
      <c r="CP174" s="132">
        <v>0</v>
      </c>
      <c r="CQ174" s="132">
        <v>0</v>
      </c>
      <c r="CR174" s="132">
        <v>0</v>
      </c>
      <c r="CS174" s="132">
        <v>0</v>
      </c>
      <c r="CT174" s="132">
        <v>0</v>
      </c>
      <c r="CU174" s="132">
        <v>24</v>
      </c>
      <c r="CV174" s="132">
        <v>0</v>
      </c>
      <c r="CW174" s="132">
        <v>735</v>
      </c>
      <c r="CX174" s="132">
        <v>318</v>
      </c>
      <c r="CY174" s="132">
        <v>309992</v>
      </c>
    </row>
    <row r="175" spans="1:103">
      <c r="A175" s="132" t="s">
        <v>224</v>
      </c>
      <c r="B175" s="132">
        <v>0</v>
      </c>
      <c r="C175" s="132">
        <v>0</v>
      </c>
      <c r="D175" s="132">
        <v>7</v>
      </c>
      <c r="E175" s="132">
        <v>1</v>
      </c>
      <c r="F175" s="132">
        <v>4</v>
      </c>
      <c r="G175" s="132">
        <v>0</v>
      </c>
      <c r="H175" s="132">
        <v>0</v>
      </c>
      <c r="I175" s="132">
        <v>0</v>
      </c>
      <c r="J175" s="132">
        <v>0</v>
      </c>
      <c r="K175" s="132">
        <v>3</v>
      </c>
      <c r="L175" s="132">
        <v>1</v>
      </c>
      <c r="M175" s="132">
        <v>6</v>
      </c>
      <c r="N175" s="132">
        <v>0</v>
      </c>
      <c r="O175" s="132">
        <v>32</v>
      </c>
      <c r="P175" s="132">
        <v>2</v>
      </c>
      <c r="Q175" s="132">
        <v>0</v>
      </c>
      <c r="R175" s="132">
        <v>1</v>
      </c>
      <c r="S175" s="132">
        <v>0</v>
      </c>
      <c r="T175" s="132">
        <v>0</v>
      </c>
      <c r="U175" s="132">
        <v>2</v>
      </c>
      <c r="V175" s="132">
        <v>34</v>
      </c>
      <c r="W175" s="132">
        <v>35</v>
      </c>
      <c r="X175" s="132">
        <v>0</v>
      </c>
      <c r="Y175" s="132">
        <v>5</v>
      </c>
      <c r="Z175" s="132">
        <v>0</v>
      </c>
      <c r="AA175" s="132">
        <v>1</v>
      </c>
      <c r="AB175" s="132">
        <v>0</v>
      </c>
      <c r="AC175" s="132">
        <v>0</v>
      </c>
      <c r="AD175" s="132">
        <v>0</v>
      </c>
      <c r="AE175" s="132">
        <v>0</v>
      </c>
      <c r="AF175" s="132">
        <v>0</v>
      </c>
      <c r="AG175" s="132">
        <v>0</v>
      </c>
      <c r="AH175" s="132">
        <v>0</v>
      </c>
      <c r="AI175" s="132">
        <v>8</v>
      </c>
      <c r="AJ175" s="132">
        <v>1</v>
      </c>
      <c r="AK175" s="132">
        <v>1</v>
      </c>
      <c r="AL175" s="132">
        <v>162</v>
      </c>
      <c r="AM175" s="132">
        <v>0</v>
      </c>
      <c r="AN175" s="182">
        <v>36</v>
      </c>
      <c r="AO175" s="132">
        <v>0</v>
      </c>
      <c r="AP175" s="132">
        <v>6</v>
      </c>
      <c r="AQ175" s="132">
        <v>0</v>
      </c>
      <c r="AR175" s="132">
        <v>1</v>
      </c>
      <c r="AS175" s="132">
        <v>0</v>
      </c>
      <c r="AT175" s="132">
        <v>1</v>
      </c>
      <c r="AU175" s="132">
        <v>3</v>
      </c>
      <c r="AV175" s="132">
        <v>0</v>
      </c>
      <c r="AW175" s="132">
        <v>11</v>
      </c>
      <c r="AX175" s="132">
        <v>2</v>
      </c>
      <c r="AY175" s="132">
        <v>0</v>
      </c>
      <c r="AZ175" s="132">
        <v>0</v>
      </c>
      <c r="BA175" s="132">
        <v>0</v>
      </c>
      <c r="BB175" s="132">
        <v>0</v>
      </c>
      <c r="BC175" s="132">
        <v>10</v>
      </c>
      <c r="BD175" s="132">
        <v>6</v>
      </c>
      <c r="BE175" s="132">
        <v>4</v>
      </c>
      <c r="BF175" s="132">
        <v>0</v>
      </c>
      <c r="BG175" s="132">
        <v>14</v>
      </c>
      <c r="BH175" s="132">
        <v>0</v>
      </c>
      <c r="BI175" s="132">
        <v>18</v>
      </c>
      <c r="BJ175" s="132">
        <v>0</v>
      </c>
      <c r="BK175" s="132">
        <v>0</v>
      </c>
      <c r="BL175" s="132">
        <v>0</v>
      </c>
      <c r="BM175" s="132">
        <v>5</v>
      </c>
      <c r="BN175" s="132">
        <v>0</v>
      </c>
      <c r="BO175" s="132">
        <v>0</v>
      </c>
      <c r="BP175" s="132">
        <v>6</v>
      </c>
      <c r="BQ175" s="132">
        <v>4</v>
      </c>
      <c r="BR175" s="132">
        <v>4</v>
      </c>
      <c r="BS175" s="132">
        <v>0</v>
      </c>
      <c r="BT175" s="132">
        <v>2</v>
      </c>
      <c r="BU175" s="132">
        <v>3</v>
      </c>
      <c r="BV175" s="132">
        <v>7</v>
      </c>
      <c r="BW175" s="182">
        <v>92</v>
      </c>
      <c r="BX175" s="182">
        <v>32</v>
      </c>
      <c r="BY175" s="182">
        <v>70</v>
      </c>
      <c r="BZ175" s="132">
        <v>0</v>
      </c>
      <c r="CA175" s="132">
        <v>81</v>
      </c>
      <c r="CB175" s="132">
        <v>0</v>
      </c>
      <c r="CC175" s="132">
        <v>1</v>
      </c>
      <c r="CD175" s="132">
        <v>0</v>
      </c>
      <c r="CE175" s="132">
        <v>2</v>
      </c>
      <c r="CF175" s="132">
        <v>0</v>
      </c>
      <c r="CG175" s="132">
        <v>0</v>
      </c>
      <c r="CH175" s="132">
        <v>0</v>
      </c>
      <c r="CI175" s="132">
        <v>0</v>
      </c>
      <c r="CJ175" s="132">
        <v>0</v>
      </c>
      <c r="CK175" s="132">
        <v>0</v>
      </c>
      <c r="CL175" s="132">
        <v>0</v>
      </c>
      <c r="CM175" s="132">
        <v>0</v>
      </c>
      <c r="CN175" s="132">
        <v>0</v>
      </c>
      <c r="CO175" s="132">
        <v>0</v>
      </c>
      <c r="CP175" s="132">
        <v>0</v>
      </c>
      <c r="CQ175" s="132">
        <v>0</v>
      </c>
      <c r="CR175" s="132">
        <v>0</v>
      </c>
      <c r="CS175" s="132">
        <v>0</v>
      </c>
      <c r="CT175" s="132">
        <v>0</v>
      </c>
      <c r="CU175" s="132">
        <v>55</v>
      </c>
      <c r="CV175" s="132">
        <v>0</v>
      </c>
      <c r="CW175" s="132">
        <v>782</v>
      </c>
      <c r="CX175" s="132">
        <v>515</v>
      </c>
      <c r="CY175" s="132">
        <v>19985</v>
      </c>
    </row>
    <row r="176" spans="1:103">
      <c r="A176" s="132" t="s">
        <v>225</v>
      </c>
      <c r="B176" s="132">
        <v>0</v>
      </c>
      <c r="C176" s="132">
        <v>1</v>
      </c>
      <c r="D176" s="132">
        <v>0</v>
      </c>
      <c r="E176" s="132">
        <v>1</v>
      </c>
      <c r="F176" s="132">
        <v>0</v>
      </c>
      <c r="G176" s="132">
        <v>10</v>
      </c>
      <c r="H176" s="132">
        <v>0</v>
      </c>
      <c r="I176" s="132">
        <v>0</v>
      </c>
      <c r="J176" s="132">
        <v>0</v>
      </c>
      <c r="K176" s="132">
        <v>0</v>
      </c>
      <c r="L176" s="132">
        <v>0</v>
      </c>
      <c r="M176" s="132">
        <v>0</v>
      </c>
      <c r="N176" s="132">
        <v>0</v>
      </c>
      <c r="O176" s="132">
        <v>10</v>
      </c>
      <c r="P176" s="132">
        <v>0</v>
      </c>
      <c r="Q176" s="132">
        <v>0</v>
      </c>
      <c r="R176" s="132">
        <v>0</v>
      </c>
      <c r="S176" s="132">
        <v>0</v>
      </c>
      <c r="T176" s="132">
        <v>17</v>
      </c>
      <c r="U176" s="132">
        <v>0</v>
      </c>
      <c r="V176" s="132">
        <v>16</v>
      </c>
      <c r="W176" s="132">
        <v>8</v>
      </c>
      <c r="X176" s="132">
        <v>0</v>
      </c>
      <c r="Y176" s="132">
        <v>0</v>
      </c>
      <c r="Z176" s="132">
        <v>0</v>
      </c>
      <c r="AA176" s="132">
        <v>0</v>
      </c>
      <c r="AB176" s="132">
        <v>0</v>
      </c>
      <c r="AC176" s="132">
        <v>0</v>
      </c>
      <c r="AD176" s="132">
        <v>0</v>
      </c>
      <c r="AE176" s="132">
        <v>135</v>
      </c>
      <c r="AF176" s="132">
        <v>0</v>
      </c>
      <c r="AG176" s="132">
        <v>0</v>
      </c>
      <c r="AH176" s="132">
        <v>0</v>
      </c>
      <c r="AI176" s="132">
        <v>3</v>
      </c>
      <c r="AJ176" s="132">
        <v>1</v>
      </c>
      <c r="AK176" s="132">
        <v>0</v>
      </c>
      <c r="AL176" s="132">
        <v>0</v>
      </c>
      <c r="AM176" s="132">
        <v>0</v>
      </c>
      <c r="AN176" s="182">
        <v>10</v>
      </c>
      <c r="AO176" s="132">
        <v>0</v>
      </c>
      <c r="AP176" s="132">
        <v>7</v>
      </c>
      <c r="AQ176" s="132">
        <v>0</v>
      </c>
      <c r="AR176" s="132">
        <v>4</v>
      </c>
      <c r="AS176" s="132">
        <v>0</v>
      </c>
      <c r="AT176" s="132">
        <v>53</v>
      </c>
      <c r="AU176" s="132">
        <v>0</v>
      </c>
      <c r="AV176" s="132">
        <v>0</v>
      </c>
      <c r="AW176" s="132">
        <v>0</v>
      </c>
      <c r="AX176" s="132">
        <v>0</v>
      </c>
      <c r="AY176" s="132">
        <v>0</v>
      </c>
      <c r="AZ176" s="132">
        <v>0</v>
      </c>
      <c r="BA176" s="132">
        <v>0</v>
      </c>
      <c r="BB176" s="132">
        <v>1</v>
      </c>
      <c r="BC176" s="132">
        <v>5</v>
      </c>
      <c r="BD176" s="132">
        <v>1</v>
      </c>
      <c r="BE176" s="132">
        <v>8</v>
      </c>
      <c r="BF176" s="132">
        <v>0</v>
      </c>
      <c r="BG176" s="132">
        <v>11</v>
      </c>
      <c r="BH176" s="132">
        <v>6</v>
      </c>
      <c r="BI176" s="132">
        <v>3</v>
      </c>
      <c r="BJ176" s="132">
        <v>0</v>
      </c>
      <c r="BK176" s="132">
        <v>0</v>
      </c>
      <c r="BL176" s="132">
        <v>0</v>
      </c>
      <c r="BM176" s="132">
        <v>0</v>
      </c>
      <c r="BN176" s="132">
        <v>0</v>
      </c>
      <c r="BO176" s="132">
        <v>0</v>
      </c>
      <c r="BP176" s="132">
        <v>0</v>
      </c>
      <c r="BQ176" s="132">
        <v>0</v>
      </c>
      <c r="BR176" s="132">
        <v>0</v>
      </c>
      <c r="BS176" s="132">
        <v>0</v>
      </c>
      <c r="BT176" s="132">
        <v>0</v>
      </c>
      <c r="BU176" s="132">
        <v>5</v>
      </c>
      <c r="BV176" s="132">
        <v>1</v>
      </c>
      <c r="BW176" s="182">
        <v>7</v>
      </c>
      <c r="BX176" s="182">
        <v>13</v>
      </c>
      <c r="BY176" s="182">
        <v>8</v>
      </c>
      <c r="BZ176" s="132">
        <v>0</v>
      </c>
      <c r="CA176" s="132">
        <v>0</v>
      </c>
      <c r="CB176" s="132">
        <v>44</v>
      </c>
      <c r="CC176" s="132">
        <v>0</v>
      </c>
      <c r="CD176" s="132">
        <v>0</v>
      </c>
      <c r="CE176" s="132">
        <v>0</v>
      </c>
      <c r="CF176" s="132">
        <v>0</v>
      </c>
      <c r="CG176" s="132">
        <v>0</v>
      </c>
      <c r="CH176" s="132">
        <v>0</v>
      </c>
      <c r="CI176" s="132">
        <v>0</v>
      </c>
      <c r="CJ176" s="132">
        <v>0</v>
      </c>
      <c r="CK176" s="132">
        <v>0</v>
      </c>
      <c r="CL176" s="132">
        <v>0</v>
      </c>
      <c r="CM176" s="132">
        <v>0</v>
      </c>
      <c r="CN176" s="132">
        <v>0</v>
      </c>
      <c r="CO176" s="132">
        <v>0</v>
      </c>
      <c r="CP176" s="132">
        <v>0</v>
      </c>
      <c r="CQ176" s="132">
        <v>0</v>
      </c>
      <c r="CR176" s="132">
        <v>0</v>
      </c>
      <c r="CS176" s="132">
        <v>0</v>
      </c>
      <c r="CT176" s="132">
        <v>0</v>
      </c>
      <c r="CU176" s="132">
        <v>24</v>
      </c>
      <c r="CV176" s="132">
        <v>0</v>
      </c>
      <c r="CW176" s="132">
        <v>413</v>
      </c>
      <c r="CX176" s="132">
        <v>173</v>
      </c>
      <c r="CY176" s="132">
        <v>16095</v>
      </c>
    </row>
    <row r="177" spans="1:103">
      <c r="A177" s="132" t="s">
        <v>226</v>
      </c>
      <c r="B177" s="132">
        <v>0</v>
      </c>
      <c r="C177" s="132">
        <v>0</v>
      </c>
      <c r="D177" s="132">
        <v>1</v>
      </c>
      <c r="E177" s="132">
        <v>0</v>
      </c>
      <c r="F177" s="132">
        <v>1</v>
      </c>
      <c r="G177" s="132">
        <v>0</v>
      </c>
      <c r="H177" s="132">
        <v>0</v>
      </c>
      <c r="I177" s="132">
        <v>0</v>
      </c>
      <c r="J177" s="132">
        <v>0</v>
      </c>
      <c r="K177" s="132">
        <v>4</v>
      </c>
      <c r="L177" s="132">
        <v>0</v>
      </c>
      <c r="M177" s="132">
        <v>0</v>
      </c>
      <c r="N177" s="132">
        <v>17</v>
      </c>
      <c r="O177" s="132">
        <v>4</v>
      </c>
      <c r="P177" s="132">
        <v>0</v>
      </c>
      <c r="Q177" s="132">
        <v>0</v>
      </c>
      <c r="R177" s="132">
        <v>0</v>
      </c>
      <c r="S177" s="132">
        <v>0</v>
      </c>
      <c r="T177" s="132">
        <v>0</v>
      </c>
      <c r="U177" s="132">
        <v>0</v>
      </c>
      <c r="V177" s="132">
        <v>4</v>
      </c>
      <c r="W177" s="132">
        <v>7</v>
      </c>
      <c r="X177" s="132">
        <v>2</v>
      </c>
      <c r="Y177" s="132">
        <v>99</v>
      </c>
      <c r="Z177" s="132">
        <v>9</v>
      </c>
      <c r="AA177" s="132">
        <v>0</v>
      </c>
      <c r="AB177" s="132">
        <v>0</v>
      </c>
      <c r="AC177" s="132">
        <v>0</v>
      </c>
      <c r="AD177" s="132">
        <v>0</v>
      </c>
      <c r="AE177" s="132">
        <v>6</v>
      </c>
      <c r="AF177" s="132">
        <v>0</v>
      </c>
      <c r="AG177" s="132">
        <v>0</v>
      </c>
      <c r="AH177" s="132">
        <v>1</v>
      </c>
      <c r="AI177" s="132">
        <v>2</v>
      </c>
      <c r="AJ177" s="132">
        <v>2</v>
      </c>
      <c r="AK177" s="132">
        <v>0</v>
      </c>
      <c r="AL177" s="132">
        <v>1</v>
      </c>
      <c r="AM177" s="132">
        <v>14</v>
      </c>
      <c r="AN177" s="182">
        <v>6</v>
      </c>
      <c r="AO177" s="132">
        <v>0</v>
      </c>
      <c r="AP177" s="132">
        <v>0</v>
      </c>
      <c r="AQ177" s="132">
        <v>1</v>
      </c>
      <c r="AR177" s="132">
        <v>0</v>
      </c>
      <c r="AS177" s="132">
        <v>0</v>
      </c>
      <c r="AT177" s="132">
        <v>2</v>
      </c>
      <c r="AU177" s="132">
        <v>0</v>
      </c>
      <c r="AV177" s="132">
        <v>32</v>
      </c>
      <c r="AW177" s="132">
        <v>0</v>
      </c>
      <c r="AX177" s="132">
        <v>0</v>
      </c>
      <c r="AY177" s="132">
        <v>0</v>
      </c>
      <c r="AZ177" s="132">
        <v>0</v>
      </c>
      <c r="BA177" s="132">
        <v>0</v>
      </c>
      <c r="BB177" s="132">
        <v>0</v>
      </c>
      <c r="BC177" s="132">
        <v>0</v>
      </c>
      <c r="BD177" s="132">
        <v>0</v>
      </c>
      <c r="BE177" s="132">
        <v>6</v>
      </c>
      <c r="BF177" s="132">
        <v>0</v>
      </c>
      <c r="BG177" s="132">
        <v>0</v>
      </c>
      <c r="BH177" s="132">
        <v>0</v>
      </c>
      <c r="BI177" s="132">
        <v>0</v>
      </c>
      <c r="BJ177" s="132">
        <v>0</v>
      </c>
      <c r="BK177" s="132">
        <v>0</v>
      </c>
      <c r="BL177" s="132">
        <v>167</v>
      </c>
      <c r="BM177" s="132">
        <v>0</v>
      </c>
      <c r="BN177" s="132">
        <v>39</v>
      </c>
      <c r="BO177" s="132">
        <v>0</v>
      </c>
      <c r="BP177" s="132">
        <v>1</v>
      </c>
      <c r="BQ177" s="132">
        <v>15</v>
      </c>
      <c r="BR177" s="132">
        <v>3</v>
      </c>
      <c r="BS177" s="132">
        <v>0</v>
      </c>
      <c r="BT177" s="132">
        <v>0</v>
      </c>
      <c r="BU177" s="132">
        <v>1</v>
      </c>
      <c r="BV177" s="132">
        <v>37</v>
      </c>
      <c r="BW177" s="182">
        <v>0</v>
      </c>
      <c r="BX177" s="182">
        <v>0</v>
      </c>
      <c r="BY177" s="182">
        <v>10</v>
      </c>
      <c r="BZ177" s="132">
        <v>0</v>
      </c>
      <c r="CA177" s="132">
        <v>0</v>
      </c>
      <c r="CB177" s="132">
        <v>0</v>
      </c>
      <c r="CC177" s="132">
        <v>108</v>
      </c>
      <c r="CD177" s="132">
        <v>0</v>
      </c>
      <c r="CE177" s="132">
        <v>2</v>
      </c>
      <c r="CF177" s="132">
        <v>0</v>
      </c>
      <c r="CG177" s="132">
        <v>0</v>
      </c>
      <c r="CH177" s="132">
        <v>0</v>
      </c>
      <c r="CI177" s="132">
        <v>0</v>
      </c>
      <c r="CJ177" s="132">
        <v>0</v>
      </c>
      <c r="CK177" s="132">
        <v>0</v>
      </c>
      <c r="CL177" s="132">
        <v>0</v>
      </c>
      <c r="CM177" s="132">
        <v>0</v>
      </c>
      <c r="CN177" s="132">
        <v>0</v>
      </c>
      <c r="CO177" s="132">
        <v>0</v>
      </c>
      <c r="CP177" s="132">
        <v>0</v>
      </c>
      <c r="CQ177" s="132">
        <v>0</v>
      </c>
      <c r="CR177" s="132">
        <v>0</v>
      </c>
      <c r="CS177" s="132">
        <v>0</v>
      </c>
      <c r="CT177" s="132">
        <v>0</v>
      </c>
      <c r="CU177" s="132">
        <v>85</v>
      </c>
      <c r="CV177" s="132">
        <v>0</v>
      </c>
      <c r="CW177" s="132">
        <v>689</v>
      </c>
      <c r="CX177" s="132">
        <v>-239</v>
      </c>
      <c r="CY177" s="132">
        <v>16706</v>
      </c>
    </row>
    <row r="178" spans="1:103">
      <c r="A178" s="132" t="s">
        <v>227</v>
      </c>
      <c r="B178" s="132">
        <v>0</v>
      </c>
      <c r="C178" s="132">
        <v>1</v>
      </c>
      <c r="D178" s="132">
        <v>0</v>
      </c>
      <c r="E178" s="132">
        <v>0</v>
      </c>
      <c r="F178" s="132">
        <v>1</v>
      </c>
      <c r="G178" s="132">
        <v>0</v>
      </c>
      <c r="H178" s="132">
        <v>0</v>
      </c>
      <c r="I178" s="132">
        <v>0</v>
      </c>
      <c r="J178" s="132">
        <v>1</v>
      </c>
      <c r="K178" s="132">
        <v>0</v>
      </c>
      <c r="L178" s="132">
        <v>2</v>
      </c>
      <c r="M178" s="132">
        <v>0</v>
      </c>
      <c r="N178" s="132">
        <v>0</v>
      </c>
      <c r="O178" s="132">
        <v>2</v>
      </c>
      <c r="P178" s="132">
        <v>81</v>
      </c>
      <c r="Q178" s="132">
        <v>0</v>
      </c>
      <c r="R178" s="132">
        <v>1</v>
      </c>
      <c r="S178" s="132">
        <v>0</v>
      </c>
      <c r="T178" s="132">
        <v>0</v>
      </c>
      <c r="U178" s="132">
        <v>0</v>
      </c>
      <c r="V178" s="132">
        <v>2</v>
      </c>
      <c r="W178" s="132">
        <v>0</v>
      </c>
      <c r="X178" s="132">
        <v>4</v>
      </c>
      <c r="Y178" s="132">
        <v>0</v>
      </c>
      <c r="Z178" s="132">
        <v>0</v>
      </c>
      <c r="AA178" s="132">
        <v>0</v>
      </c>
      <c r="AB178" s="132">
        <v>0</v>
      </c>
      <c r="AC178" s="132">
        <v>8</v>
      </c>
      <c r="AD178" s="132">
        <v>4</v>
      </c>
      <c r="AE178" s="132">
        <v>0</v>
      </c>
      <c r="AF178" s="132">
        <v>10</v>
      </c>
      <c r="AG178" s="132">
        <v>19</v>
      </c>
      <c r="AH178" s="132">
        <v>0</v>
      </c>
      <c r="AI178" s="132">
        <v>0</v>
      </c>
      <c r="AJ178" s="132">
        <v>0</v>
      </c>
      <c r="AK178" s="132">
        <v>0</v>
      </c>
      <c r="AL178" s="132">
        <v>0</v>
      </c>
      <c r="AM178" s="132">
        <v>0</v>
      </c>
      <c r="AN178" s="182">
        <v>2</v>
      </c>
      <c r="AO178" s="132">
        <v>0</v>
      </c>
      <c r="AP178" s="132">
        <v>0</v>
      </c>
      <c r="AQ178" s="132">
        <v>1</v>
      </c>
      <c r="AR178" s="132">
        <v>0</v>
      </c>
      <c r="AS178" s="132">
        <v>1</v>
      </c>
      <c r="AT178" s="132">
        <v>0</v>
      </c>
      <c r="AU178" s="132">
        <v>0</v>
      </c>
      <c r="AV178" s="132">
        <v>0</v>
      </c>
      <c r="AW178" s="132">
        <v>0</v>
      </c>
      <c r="AX178" s="132">
        <v>0</v>
      </c>
      <c r="AY178" s="132">
        <v>1</v>
      </c>
      <c r="AZ178" s="132">
        <v>0</v>
      </c>
      <c r="BA178" s="132">
        <v>0</v>
      </c>
      <c r="BB178" s="132">
        <v>0</v>
      </c>
      <c r="BC178" s="132">
        <v>0</v>
      </c>
      <c r="BD178" s="132">
        <v>2</v>
      </c>
      <c r="BE178" s="132">
        <v>2</v>
      </c>
      <c r="BF178" s="132">
        <v>0</v>
      </c>
      <c r="BG178" s="132">
        <v>0</v>
      </c>
      <c r="BH178" s="132">
        <v>0</v>
      </c>
      <c r="BI178" s="132">
        <v>0</v>
      </c>
      <c r="BJ178" s="132">
        <v>0</v>
      </c>
      <c r="BK178" s="132">
        <v>0</v>
      </c>
      <c r="BL178" s="132">
        <v>0</v>
      </c>
      <c r="BM178" s="132">
        <v>0</v>
      </c>
      <c r="BN178" s="132">
        <v>0</v>
      </c>
      <c r="BO178" s="132">
        <v>0</v>
      </c>
      <c r="BP178" s="132">
        <v>0</v>
      </c>
      <c r="BQ178" s="132">
        <v>0</v>
      </c>
      <c r="BR178" s="132">
        <v>0</v>
      </c>
      <c r="BS178" s="132">
        <v>0</v>
      </c>
      <c r="BT178" s="132">
        <v>0</v>
      </c>
      <c r="BU178" s="132">
        <v>0</v>
      </c>
      <c r="BV178" s="132">
        <v>0</v>
      </c>
      <c r="BW178" s="182">
        <v>2</v>
      </c>
      <c r="BX178" s="182">
        <v>6</v>
      </c>
      <c r="BY178" s="182">
        <v>0</v>
      </c>
      <c r="BZ178" s="132">
        <v>0</v>
      </c>
      <c r="CA178" s="132">
        <v>0</v>
      </c>
      <c r="CB178" s="132">
        <v>0</v>
      </c>
      <c r="CC178" s="132">
        <v>0</v>
      </c>
      <c r="CD178" s="132">
        <v>19</v>
      </c>
      <c r="CE178" s="132">
        <v>0</v>
      </c>
      <c r="CF178" s="132">
        <v>0</v>
      </c>
      <c r="CG178" s="132">
        <v>0</v>
      </c>
      <c r="CH178" s="132">
        <v>0</v>
      </c>
      <c r="CI178" s="132">
        <v>0</v>
      </c>
      <c r="CJ178" s="132">
        <v>0</v>
      </c>
      <c r="CK178" s="132">
        <v>0</v>
      </c>
      <c r="CL178" s="132">
        <v>0</v>
      </c>
      <c r="CM178" s="132">
        <v>0</v>
      </c>
      <c r="CN178" s="132">
        <v>0</v>
      </c>
      <c r="CO178" s="132">
        <v>0</v>
      </c>
      <c r="CP178" s="132">
        <v>0</v>
      </c>
      <c r="CQ178" s="132">
        <v>0</v>
      </c>
      <c r="CR178" s="132">
        <v>0</v>
      </c>
      <c r="CS178" s="132">
        <v>0</v>
      </c>
      <c r="CT178" s="132">
        <v>0</v>
      </c>
      <c r="CU178" s="132">
        <v>6</v>
      </c>
      <c r="CV178" s="132">
        <v>0</v>
      </c>
      <c r="CW178" s="132">
        <v>178</v>
      </c>
      <c r="CX178" s="132">
        <v>65</v>
      </c>
      <c r="CY178" s="132">
        <v>49434</v>
      </c>
    </row>
    <row r="179" spans="1:103">
      <c r="A179" s="132" t="s">
        <v>228</v>
      </c>
      <c r="B179" s="132">
        <v>0</v>
      </c>
      <c r="C179" s="132">
        <v>27</v>
      </c>
      <c r="D179" s="132">
        <v>159</v>
      </c>
      <c r="E179" s="132">
        <v>0</v>
      </c>
      <c r="F179" s="132">
        <v>3</v>
      </c>
      <c r="G179" s="132">
        <v>1</v>
      </c>
      <c r="H179" s="132">
        <v>0</v>
      </c>
      <c r="I179" s="132">
        <v>0</v>
      </c>
      <c r="J179" s="132">
        <v>0</v>
      </c>
      <c r="K179" s="132">
        <v>3</v>
      </c>
      <c r="L179" s="132">
        <v>1</v>
      </c>
      <c r="M179" s="132">
        <v>23</v>
      </c>
      <c r="N179" s="132">
        <v>39</v>
      </c>
      <c r="O179" s="132">
        <v>5</v>
      </c>
      <c r="P179" s="132">
        <v>3</v>
      </c>
      <c r="Q179" s="132">
        <v>2</v>
      </c>
      <c r="R179" s="132">
        <v>0</v>
      </c>
      <c r="S179" s="132">
        <v>0</v>
      </c>
      <c r="T179" s="132">
        <v>1</v>
      </c>
      <c r="U179" s="132">
        <v>0</v>
      </c>
      <c r="V179" s="132">
        <v>10</v>
      </c>
      <c r="W179" s="132">
        <v>45</v>
      </c>
      <c r="X179" s="132">
        <v>473</v>
      </c>
      <c r="Y179" s="132">
        <v>329</v>
      </c>
      <c r="Z179" s="132">
        <v>173</v>
      </c>
      <c r="AA179" s="132">
        <v>0</v>
      </c>
      <c r="AB179" s="132">
        <v>0</v>
      </c>
      <c r="AC179" s="132">
        <v>5</v>
      </c>
      <c r="AD179" s="132">
        <v>4</v>
      </c>
      <c r="AE179" s="132">
        <v>5</v>
      </c>
      <c r="AF179" s="132">
        <v>0</v>
      </c>
      <c r="AG179" s="132">
        <v>0</v>
      </c>
      <c r="AH179" s="132">
        <v>0</v>
      </c>
      <c r="AI179" s="132">
        <v>7</v>
      </c>
      <c r="AJ179" s="132">
        <v>13</v>
      </c>
      <c r="AK179" s="132">
        <v>14</v>
      </c>
      <c r="AL179" s="132">
        <v>15</v>
      </c>
      <c r="AM179" s="132">
        <v>11</v>
      </c>
      <c r="AN179" s="182">
        <v>22</v>
      </c>
      <c r="AO179" s="132">
        <v>0</v>
      </c>
      <c r="AP179" s="132">
        <v>0</v>
      </c>
      <c r="AQ179" s="132">
        <v>6</v>
      </c>
      <c r="AR179" s="132">
        <v>16</v>
      </c>
      <c r="AS179" s="132">
        <v>0</v>
      </c>
      <c r="AT179" s="132">
        <v>8</v>
      </c>
      <c r="AU179" s="132">
        <v>1</v>
      </c>
      <c r="AV179" s="132">
        <v>63</v>
      </c>
      <c r="AW179" s="132">
        <v>0</v>
      </c>
      <c r="AX179" s="132">
        <v>8</v>
      </c>
      <c r="AY179" s="132">
        <v>2</v>
      </c>
      <c r="AZ179" s="132">
        <v>0</v>
      </c>
      <c r="BA179" s="132">
        <v>1</v>
      </c>
      <c r="BB179" s="132">
        <v>2</v>
      </c>
      <c r="BC179" s="132">
        <v>3</v>
      </c>
      <c r="BD179" s="132">
        <v>6</v>
      </c>
      <c r="BE179" s="132">
        <v>7</v>
      </c>
      <c r="BF179" s="132">
        <v>0</v>
      </c>
      <c r="BG179" s="132">
        <v>7</v>
      </c>
      <c r="BH179" s="132">
        <v>0</v>
      </c>
      <c r="BI179" s="132">
        <v>4</v>
      </c>
      <c r="BJ179" s="132">
        <v>0</v>
      </c>
      <c r="BK179" s="132">
        <v>0</v>
      </c>
      <c r="BL179" s="132">
        <v>57</v>
      </c>
      <c r="BM179" s="132">
        <v>6</v>
      </c>
      <c r="BN179" s="132">
        <v>18</v>
      </c>
      <c r="BO179" s="132">
        <v>0</v>
      </c>
      <c r="BP179" s="132">
        <v>48</v>
      </c>
      <c r="BQ179" s="132">
        <v>57</v>
      </c>
      <c r="BR179" s="132">
        <v>2</v>
      </c>
      <c r="BS179" s="132">
        <v>0</v>
      </c>
      <c r="BT179" s="132">
        <v>2</v>
      </c>
      <c r="BU179" s="132">
        <v>13</v>
      </c>
      <c r="BV179" s="132">
        <v>42</v>
      </c>
      <c r="BW179" s="182">
        <v>22</v>
      </c>
      <c r="BX179" s="182">
        <v>15</v>
      </c>
      <c r="BY179" s="182">
        <v>31</v>
      </c>
      <c r="BZ179" s="132">
        <v>0</v>
      </c>
      <c r="CA179" s="132">
        <v>0</v>
      </c>
      <c r="CB179" s="132">
        <v>0</v>
      </c>
      <c r="CC179" s="132">
        <v>24</v>
      </c>
      <c r="CD179" s="132">
        <v>0</v>
      </c>
      <c r="CE179" s="132">
        <v>564</v>
      </c>
      <c r="CF179" s="132">
        <v>0</v>
      </c>
      <c r="CG179" s="132">
        <v>0</v>
      </c>
      <c r="CH179" s="132">
        <v>0</v>
      </c>
      <c r="CI179" s="132">
        <v>0</v>
      </c>
      <c r="CJ179" s="132">
        <v>0</v>
      </c>
      <c r="CK179" s="132">
        <v>0</v>
      </c>
      <c r="CL179" s="132">
        <v>0</v>
      </c>
      <c r="CM179" s="132">
        <v>0</v>
      </c>
      <c r="CN179" s="132">
        <v>0</v>
      </c>
      <c r="CO179" s="132">
        <v>0</v>
      </c>
      <c r="CP179" s="132">
        <v>0</v>
      </c>
      <c r="CQ179" s="132">
        <v>0</v>
      </c>
      <c r="CR179" s="132">
        <v>0</v>
      </c>
      <c r="CS179" s="132">
        <v>0</v>
      </c>
      <c r="CT179" s="132">
        <v>0</v>
      </c>
      <c r="CU179" s="132">
        <v>105</v>
      </c>
      <c r="CV179" s="132">
        <v>0</v>
      </c>
      <c r="CW179" s="132">
        <v>2533</v>
      </c>
      <c r="CX179" s="132">
        <v>775</v>
      </c>
      <c r="CY179" s="132">
        <v>11145</v>
      </c>
    </row>
    <row r="180" spans="1:103">
      <c r="A180" s="132" t="s">
        <v>2078</v>
      </c>
      <c r="B180" s="132">
        <v>0</v>
      </c>
      <c r="C180" s="132">
        <v>3</v>
      </c>
      <c r="D180" s="132">
        <v>0</v>
      </c>
      <c r="E180" s="132">
        <v>0</v>
      </c>
      <c r="F180" s="132">
        <v>0</v>
      </c>
      <c r="G180" s="132">
        <v>1</v>
      </c>
      <c r="H180" s="132">
        <v>16</v>
      </c>
      <c r="I180" s="132">
        <v>0</v>
      </c>
      <c r="J180" s="132">
        <v>0</v>
      </c>
      <c r="K180" s="132">
        <v>4</v>
      </c>
      <c r="L180" s="132">
        <v>0</v>
      </c>
      <c r="M180" s="132">
        <v>8</v>
      </c>
      <c r="N180" s="132">
        <v>4</v>
      </c>
      <c r="O180" s="132">
        <v>12</v>
      </c>
      <c r="P180" s="132">
        <v>1</v>
      </c>
      <c r="Q180" s="132">
        <v>2</v>
      </c>
      <c r="R180" s="132">
        <v>0</v>
      </c>
      <c r="S180" s="132">
        <v>0</v>
      </c>
      <c r="T180" s="132">
        <v>1</v>
      </c>
      <c r="U180" s="132">
        <v>0</v>
      </c>
      <c r="V180" s="132">
        <v>9</v>
      </c>
      <c r="W180" s="132">
        <v>22</v>
      </c>
      <c r="X180" s="132">
        <v>0</v>
      </c>
      <c r="Y180" s="132">
        <v>6</v>
      </c>
      <c r="Z180" s="132">
        <v>5</v>
      </c>
      <c r="AA180" s="132">
        <v>3</v>
      </c>
      <c r="AB180" s="132">
        <v>0</v>
      </c>
      <c r="AC180" s="132">
        <v>0</v>
      </c>
      <c r="AD180" s="132">
        <v>0</v>
      </c>
      <c r="AE180" s="132">
        <v>3</v>
      </c>
      <c r="AF180" s="132">
        <v>0</v>
      </c>
      <c r="AG180" s="132">
        <v>0</v>
      </c>
      <c r="AH180" s="132">
        <v>1</v>
      </c>
      <c r="AI180" s="132">
        <v>1</v>
      </c>
      <c r="AJ180" s="132">
        <v>36</v>
      </c>
      <c r="AK180" s="132">
        <v>11</v>
      </c>
      <c r="AL180" s="132">
        <v>11</v>
      </c>
      <c r="AM180" s="132">
        <v>5</v>
      </c>
      <c r="AN180" s="182">
        <v>14</v>
      </c>
      <c r="AO180" s="132">
        <v>0</v>
      </c>
      <c r="AP180" s="132">
        <v>0</v>
      </c>
      <c r="AQ180" s="132">
        <v>10</v>
      </c>
      <c r="AR180" s="132">
        <v>2</v>
      </c>
      <c r="AS180" s="132">
        <v>0</v>
      </c>
      <c r="AT180" s="132">
        <v>5</v>
      </c>
      <c r="AU180" s="132">
        <v>19</v>
      </c>
      <c r="AV180" s="132">
        <v>10</v>
      </c>
      <c r="AW180" s="132">
        <v>0</v>
      </c>
      <c r="AX180" s="132">
        <v>0</v>
      </c>
      <c r="AY180" s="132">
        <v>0</v>
      </c>
      <c r="AZ180" s="132">
        <v>0</v>
      </c>
      <c r="BA180" s="132">
        <v>0</v>
      </c>
      <c r="BB180" s="132">
        <v>0</v>
      </c>
      <c r="BC180" s="132">
        <v>2</v>
      </c>
      <c r="BD180" s="132">
        <v>0</v>
      </c>
      <c r="BE180" s="132">
        <v>0</v>
      </c>
      <c r="BF180" s="132">
        <v>0</v>
      </c>
      <c r="BG180" s="132">
        <v>6</v>
      </c>
      <c r="BH180" s="132">
        <v>2</v>
      </c>
      <c r="BI180" s="132">
        <v>0</v>
      </c>
      <c r="BJ180" s="132">
        <v>0</v>
      </c>
      <c r="BK180" s="132">
        <v>0</v>
      </c>
      <c r="BL180" s="132">
        <v>14</v>
      </c>
      <c r="BM180" s="132">
        <v>0</v>
      </c>
      <c r="BN180" s="132">
        <v>6</v>
      </c>
      <c r="BO180" s="132">
        <v>6</v>
      </c>
      <c r="BP180" s="132">
        <v>0</v>
      </c>
      <c r="BQ180" s="132">
        <v>3</v>
      </c>
      <c r="BR180" s="132">
        <v>0</v>
      </c>
      <c r="BS180" s="132">
        <v>14</v>
      </c>
      <c r="BT180" s="132">
        <v>0</v>
      </c>
      <c r="BU180" s="132">
        <v>172</v>
      </c>
      <c r="BV180" s="132">
        <v>725</v>
      </c>
      <c r="BW180" s="182">
        <v>12</v>
      </c>
      <c r="BX180" s="182">
        <v>5</v>
      </c>
      <c r="BY180" s="182">
        <v>1</v>
      </c>
      <c r="BZ180" s="132">
        <v>0</v>
      </c>
      <c r="CA180" s="132">
        <v>0</v>
      </c>
      <c r="CB180" s="132">
        <v>0</v>
      </c>
      <c r="CC180" s="132">
        <v>0</v>
      </c>
      <c r="CD180" s="132">
        <v>0</v>
      </c>
      <c r="CE180" s="132">
        <v>0</v>
      </c>
      <c r="CF180" s="132">
        <v>0</v>
      </c>
      <c r="CG180" s="132">
        <v>0</v>
      </c>
      <c r="CH180" s="132">
        <v>0</v>
      </c>
      <c r="CI180" s="132">
        <v>0</v>
      </c>
      <c r="CJ180" s="132">
        <v>0</v>
      </c>
      <c r="CK180" s="132">
        <v>0</v>
      </c>
      <c r="CL180" s="132">
        <v>0</v>
      </c>
      <c r="CM180" s="132">
        <v>0</v>
      </c>
      <c r="CN180" s="132">
        <v>0</v>
      </c>
      <c r="CO180" s="132">
        <v>0</v>
      </c>
      <c r="CP180" s="132">
        <v>0</v>
      </c>
      <c r="CQ180" s="132">
        <v>0</v>
      </c>
      <c r="CR180" s="132">
        <v>0</v>
      </c>
      <c r="CS180" s="132">
        <v>0</v>
      </c>
      <c r="CT180" s="132">
        <v>0</v>
      </c>
      <c r="CU180" s="132">
        <v>34</v>
      </c>
      <c r="CV180" s="132">
        <v>0</v>
      </c>
      <c r="CW180" s="132">
        <v>1227</v>
      </c>
      <c r="CX180" s="132">
        <v>1227</v>
      </c>
      <c r="CY180" s="132">
        <v>71721</v>
      </c>
    </row>
    <row r="181" spans="1:103">
      <c r="A181" s="132" t="s">
        <v>2157</v>
      </c>
      <c r="B181" s="132">
        <v>0</v>
      </c>
      <c r="C181" s="132">
        <v>0</v>
      </c>
      <c r="D181" s="132">
        <v>0</v>
      </c>
      <c r="E181" s="132">
        <v>0</v>
      </c>
      <c r="F181" s="132">
        <v>0</v>
      </c>
      <c r="G181" s="132">
        <v>0</v>
      </c>
      <c r="H181" s="132">
        <v>0</v>
      </c>
      <c r="I181" s="132">
        <v>0</v>
      </c>
      <c r="J181" s="132">
        <v>0</v>
      </c>
      <c r="K181" s="132">
        <v>0</v>
      </c>
      <c r="L181" s="132">
        <v>0</v>
      </c>
      <c r="M181" s="132">
        <v>0</v>
      </c>
      <c r="N181" s="132">
        <v>0</v>
      </c>
      <c r="O181" s="132">
        <v>0</v>
      </c>
      <c r="P181" s="132">
        <v>0</v>
      </c>
      <c r="Q181" s="132">
        <v>0</v>
      </c>
      <c r="R181" s="132">
        <v>0</v>
      </c>
      <c r="S181" s="132">
        <v>0</v>
      </c>
      <c r="T181" s="132">
        <v>0</v>
      </c>
      <c r="U181" s="132">
        <v>0</v>
      </c>
      <c r="V181" s="132">
        <v>0</v>
      </c>
      <c r="W181" s="132">
        <v>0</v>
      </c>
      <c r="X181" s="132">
        <v>0</v>
      </c>
      <c r="Y181" s="132">
        <v>0</v>
      </c>
      <c r="Z181" s="132">
        <v>0</v>
      </c>
      <c r="AA181" s="132">
        <v>0</v>
      </c>
      <c r="AB181" s="132">
        <v>0</v>
      </c>
      <c r="AC181" s="132">
        <v>0</v>
      </c>
      <c r="AD181" s="132">
        <v>0</v>
      </c>
      <c r="AE181" s="132">
        <v>0</v>
      </c>
      <c r="AF181" s="132">
        <v>0</v>
      </c>
      <c r="AG181" s="132">
        <v>0</v>
      </c>
      <c r="AH181" s="132">
        <v>0</v>
      </c>
      <c r="AI181" s="132">
        <v>0</v>
      </c>
      <c r="AJ181" s="132">
        <v>0</v>
      </c>
      <c r="AK181" s="132">
        <v>0</v>
      </c>
      <c r="AL181" s="132">
        <v>0</v>
      </c>
      <c r="AM181" s="132">
        <v>0</v>
      </c>
      <c r="AN181" s="182">
        <v>0</v>
      </c>
      <c r="AO181" s="132">
        <v>0</v>
      </c>
      <c r="AP181" s="132">
        <v>0</v>
      </c>
      <c r="AQ181" s="132">
        <v>0</v>
      </c>
      <c r="AR181" s="132">
        <v>0</v>
      </c>
      <c r="AS181" s="132">
        <v>0</v>
      </c>
      <c r="AT181" s="132">
        <v>0</v>
      </c>
      <c r="AU181" s="132">
        <v>0</v>
      </c>
      <c r="AV181" s="132">
        <v>0</v>
      </c>
      <c r="AW181" s="132">
        <v>0</v>
      </c>
      <c r="AX181" s="132">
        <v>0</v>
      </c>
      <c r="AY181" s="132">
        <v>0</v>
      </c>
      <c r="AZ181" s="132">
        <v>0</v>
      </c>
      <c r="BA181" s="132">
        <v>0</v>
      </c>
      <c r="BB181" s="132">
        <v>0</v>
      </c>
      <c r="BC181" s="132">
        <v>0</v>
      </c>
      <c r="BD181" s="132">
        <v>0</v>
      </c>
      <c r="BE181" s="132">
        <v>0</v>
      </c>
      <c r="BF181" s="132">
        <v>0</v>
      </c>
      <c r="BG181" s="132">
        <v>0</v>
      </c>
      <c r="BH181" s="132">
        <v>0</v>
      </c>
      <c r="BI181" s="132">
        <v>0</v>
      </c>
      <c r="BJ181" s="132">
        <v>0</v>
      </c>
      <c r="BK181" s="132">
        <v>0</v>
      </c>
      <c r="BL181" s="132">
        <v>0</v>
      </c>
      <c r="BM181" s="132">
        <v>0</v>
      </c>
      <c r="BN181" s="132">
        <v>0</v>
      </c>
      <c r="BO181" s="132">
        <v>0</v>
      </c>
      <c r="BP181" s="132">
        <v>0</v>
      </c>
      <c r="BQ181" s="132">
        <v>0</v>
      </c>
      <c r="BR181" s="132">
        <v>0</v>
      </c>
      <c r="BS181" s="132">
        <v>0</v>
      </c>
      <c r="BT181" s="132">
        <v>0</v>
      </c>
      <c r="BU181" s="132">
        <v>0</v>
      </c>
      <c r="BV181" s="132">
        <v>0</v>
      </c>
      <c r="BW181" s="182">
        <v>0</v>
      </c>
      <c r="BX181" s="182">
        <v>0</v>
      </c>
      <c r="BY181" s="182">
        <v>0</v>
      </c>
      <c r="BZ181" s="132">
        <v>0</v>
      </c>
      <c r="CA181" s="132">
        <v>0</v>
      </c>
      <c r="CB181" s="132">
        <v>0</v>
      </c>
      <c r="CC181" s="132">
        <v>0</v>
      </c>
      <c r="CD181" s="132">
        <v>0</v>
      </c>
      <c r="CE181" s="132">
        <v>0</v>
      </c>
      <c r="CF181" s="132">
        <v>0</v>
      </c>
      <c r="CG181" s="132">
        <v>0</v>
      </c>
      <c r="CH181" s="132">
        <v>0</v>
      </c>
      <c r="CI181" s="132">
        <v>0</v>
      </c>
      <c r="CJ181" s="132">
        <v>0</v>
      </c>
      <c r="CK181" s="132">
        <v>0</v>
      </c>
      <c r="CL181" s="132">
        <v>0</v>
      </c>
      <c r="CM181" s="132">
        <v>0</v>
      </c>
      <c r="CN181" s="132">
        <v>0</v>
      </c>
      <c r="CO181" s="132">
        <v>0</v>
      </c>
      <c r="CP181" s="132">
        <v>0</v>
      </c>
      <c r="CQ181" s="132">
        <v>0</v>
      </c>
      <c r="CR181" s="132">
        <v>0</v>
      </c>
      <c r="CS181" s="132">
        <v>0</v>
      </c>
      <c r="CT181" s="132">
        <v>0</v>
      </c>
      <c r="CU181" s="132">
        <v>0</v>
      </c>
      <c r="CV181" s="132">
        <v>0</v>
      </c>
      <c r="CW181" s="132">
        <v>0</v>
      </c>
      <c r="CX181" s="132">
        <v>0</v>
      </c>
      <c r="CY181" s="132">
        <v>57979</v>
      </c>
    </row>
    <row r="182" spans="1:103">
      <c r="A182" s="132" t="s">
        <v>2079</v>
      </c>
      <c r="B182" s="132">
        <v>0</v>
      </c>
      <c r="C182" s="132">
        <v>11</v>
      </c>
      <c r="D182" s="132">
        <v>1</v>
      </c>
      <c r="E182" s="132">
        <v>0</v>
      </c>
      <c r="F182" s="132">
        <v>0</v>
      </c>
      <c r="G182" s="132">
        <v>5</v>
      </c>
      <c r="H182" s="132">
        <v>0</v>
      </c>
      <c r="I182" s="132">
        <v>0</v>
      </c>
      <c r="J182" s="132">
        <v>0</v>
      </c>
      <c r="K182" s="132">
        <v>0</v>
      </c>
      <c r="L182" s="132">
        <v>0</v>
      </c>
      <c r="M182" s="132">
        <v>1</v>
      </c>
      <c r="N182" s="132">
        <v>2</v>
      </c>
      <c r="O182" s="132">
        <v>1</v>
      </c>
      <c r="P182" s="132">
        <v>0</v>
      </c>
      <c r="Q182" s="132">
        <v>0</v>
      </c>
      <c r="R182" s="132">
        <v>1</v>
      </c>
      <c r="S182" s="132">
        <v>0</v>
      </c>
      <c r="T182" s="132">
        <v>0</v>
      </c>
      <c r="U182" s="132">
        <v>0</v>
      </c>
      <c r="V182" s="132">
        <v>15</v>
      </c>
      <c r="W182" s="132">
        <v>10</v>
      </c>
      <c r="X182" s="132">
        <v>7</v>
      </c>
      <c r="Y182" s="132">
        <v>16</v>
      </c>
      <c r="Z182" s="132">
        <v>0</v>
      </c>
      <c r="AA182" s="132">
        <v>0</v>
      </c>
      <c r="AB182" s="132">
        <v>0</v>
      </c>
      <c r="AC182" s="132">
        <v>0</v>
      </c>
      <c r="AD182" s="132">
        <v>0</v>
      </c>
      <c r="AE182" s="132">
        <v>1</v>
      </c>
      <c r="AF182" s="132">
        <v>0</v>
      </c>
      <c r="AG182" s="132">
        <v>0</v>
      </c>
      <c r="AH182" s="132">
        <v>0</v>
      </c>
      <c r="AI182" s="132">
        <v>7</v>
      </c>
      <c r="AJ182" s="132">
        <v>0</v>
      </c>
      <c r="AK182" s="132">
        <v>0</v>
      </c>
      <c r="AL182" s="132">
        <v>6</v>
      </c>
      <c r="AM182" s="132">
        <v>0</v>
      </c>
      <c r="AN182" s="182">
        <v>11</v>
      </c>
      <c r="AO182" s="132">
        <v>0</v>
      </c>
      <c r="AP182" s="132">
        <v>13</v>
      </c>
      <c r="AQ182" s="132">
        <v>0</v>
      </c>
      <c r="AR182" s="132">
        <v>1</v>
      </c>
      <c r="AS182" s="132">
        <v>0</v>
      </c>
      <c r="AT182" s="132">
        <v>1</v>
      </c>
      <c r="AU182" s="132">
        <v>0</v>
      </c>
      <c r="AV182" s="132">
        <v>0</v>
      </c>
      <c r="AW182" s="132">
        <v>0</v>
      </c>
      <c r="AX182" s="132">
        <v>0</v>
      </c>
      <c r="AY182" s="132">
        <v>0</v>
      </c>
      <c r="AZ182" s="132">
        <v>0</v>
      </c>
      <c r="BA182" s="132">
        <v>0</v>
      </c>
      <c r="BB182" s="132">
        <v>0</v>
      </c>
      <c r="BC182" s="132">
        <v>0</v>
      </c>
      <c r="BD182" s="132">
        <v>3</v>
      </c>
      <c r="BE182" s="132">
        <v>0</v>
      </c>
      <c r="BF182" s="132">
        <v>0</v>
      </c>
      <c r="BG182" s="132">
        <v>14</v>
      </c>
      <c r="BH182" s="132">
        <v>0</v>
      </c>
      <c r="BI182" s="132">
        <v>12</v>
      </c>
      <c r="BJ182" s="132">
        <v>0</v>
      </c>
      <c r="BK182" s="132">
        <v>0</v>
      </c>
      <c r="BL182" s="132">
        <v>0</v>
      </c>
      <c r="BM182" s="132">
        <v>7</v>
      </c>
      <c r="BN182" s="132">
        <v>0</v>
      </c>
      <c r="BO182" s="132">
        <v>0</v>
      </c>
      <c r="BP182" s="132">
        <v>87</v>
      </c>
      <c r="BQ182" s="132">
        <v>4</v>
      </c>
      <c r="BR182" s="132">
        <v>0</v>
      </c>
      <c r="BS182" s="132">
        <v>0</v>
      </c>
      <c r="BT182" s="132">
        <v>0</v>
      </c>
      <c r="BU182" s="132">
        <v>0</v>
      </c>
      <c r="BV182" s="132">
        <v>8</v>
      </c>
      <c r="BW182" s="182">
        <v>7</v>
      </c>
      <c r="BX182" s="182">
        <v>6</v>
      </c>
      <c r="BY182" s="182">
        <v>11</v>
      </c>
      <c r="BZ182" s="132">
        <v>0</v>
      </c>
      <c r="CA182" s="132">
        <v>0</v>
      </c>
      <c r="CB182" s="132">
        <v>0</v>
      </c>
      <c r="CC182" s="132">
        <v>0</v>
      </c>
      <c r="CD182" s="132">
        <v>0</v>
      </c>
      <c r="CE182" s="132">
        <v>5</v>
      </c>
      <c r="CF182" s="132">
        <v>0</v>
      </c>
      <c r="CG182" s="132">
        <v>0</v>
      </c>
      <c r="CH182" s="132">
        <v>0</v>
      </c>
      <c r="CI182" s="132">
        <v>0</v>
      </c>
      <c r="CJ182" s="132">
        <v>0</v>
      </c>
      <c r="CK182" s="132">
        <v>0</v>
      </c>
      <c r="CL182" s="132">
        <v>0</v>
      </c>
      <c r="CM182" s="132">
        <v>0</v>
      </c>
      <c r="CN182" s="132">
        <v>0</v>
      </c>
      <c r="CO182" s="132">
        <v>0</v>
      </c>
      <c r="CP182" s="132">
        <v>0</v>
      </c>
      <c r="CQ182" s="132">
        <v>0</v>
      </c>
      <c r="CR182" s="132">
        <v>0</v>
      </c>
      <c r="CS182" s="132">
        <v>0</v>
      </c>
      <c r="CT182" s="132">
        <v>0</v>
      </c>
      <c r="CU182" s="132">
        <v>17</v>
      </c>
      <c r="CV182" s="132">
        <v>0</v>
      </c>
      <c r="CW182" s="132">
        <v>291</v>
      </c>
      <c r="CX182" s="132">
        <v>291</v>
      </c>
      <c r="CY182" s="132">
        <v>0</v>
      </c>
    </row>
    <row r="183" spans="1:103">
      <c r="A183" s="132" t="s">
        <v>2158</v>
      </c>
      <c r="B183" s="132">
        <v>0</v>
      </c>
      <c r="C183" s="132">
        <v>0</v>
      </c>
      <c r="D183" s="132">
        <v>0</v>
      </c>
      <c r="E183" s="132">
        <v>0</v>
      </c>
      <c r="F183" s="132">
        <v>0</v>
      </c>
      <c r="G183" s="132">
        <v>0</v>
      </c>
      <c r="H183" s="132">
        <v>0</v>
      </c>
      <c r="I183" s="132">
        <v>0</v>
      </c>
      <c r="J183" s="132">
        <v>0</v>
      </c>
      <c r="K183" s="132">
        <v>0</v>
      </c>
      <c r="L183" s="132">
        <v>0</v>
      </c>
      <c r="M183" s="132">
        <v>0</v>
      </c>
      <c r="N183" s="132">
        <v>0</v>
      </c>
      <c r="O183" s="132">
        <v>0</v>
      </c>
      <c r="P183" s="132">
        <v>0</v>
      </c>
      <c r="Q183" s="132">
        <v>0</v>
      </c>
      <c r="R183" s="132">
        <v>0</v>
      </c>
      <c r="S183" s="132">
        <v>0</v>
      </c>
      <c r="T183" s="132">
        <v>0</v>
      </c>
      <c r="U183" s="132">
        <v>0</v>
      </c>
      <c r="V183" s="132">
        <v>0</v>
      </c>
      <c r="W183" s="132">
        <v>0</v>
      </c>
      <c r="X183" s="132">
        <v>0</v>
      </c>
      <c r="Y183" s="132">
        <v>0</v>
      </c>
      <c r="Z183" s="132">
        <v>0</v>
      </c>
      <c r="AA183" s="132">
        <v>0</v>
      </c>
      <c r="AB183" s="132">
        <v>0</v>
      </c>
      <c r="AC183" s="132">
        <v>0</v>
      </c>
      <c r="AD183" s="132">
        <v>0</v>
      </c>
      <c r="AE183" s="132">
        <v>0</v>
      </c>
      <c r="AF183" s="132">
        <v>0</v>
      </c>
      <c r="AG183" s="132">
        <v>0</v>
      </c>
      <c r="AH183" s="132">
        <v>0</v>
      </c>
      <c r="AI183" s="132">
        <v>0</v>
      </c>
      <c r="AJ183" s="132">
        <v>0</v>
      </c>
      <c r="AK183" s="132">
        <v>0</v>
      </c>
      <c r="AL183" s="132">
        <v>0</v>
      </c>
      <c r="AM183" s="132">
        <v>0</v>
      </c>
      <c r="AN183" s="182">
        <v>0</v>
      </c>
      <c r="AO183" s="132">
        <v>0</v>
      </c>
      <c r="AP183" s="132">
        <v>0</v>
      </c>
      <c r="AQ183" s="132">
        <v>0</v>
      </c>
      <c r="AR183" s="132">
        <v>0</v>
      </c>
      <c r="AS183" s="132">
        <v>0</v>
      </c>
      <c r="AT183" s="132">
        <v>0</v>
      </c>
      <c r="AU183" s="132">
        <v>0</v>
      </c>
      <c r="AV183" s="132">
        <v>0</v>
      </c>
      <c r="AW183" s="132">
        <v>0</v>
      </c>
      <c r="AX183" s="132">
        <v>0</v>
      </c>
      <c r="AY183" s="132">
        <v>0</v>
      </c>
      <c r="AZ183" s="132">
        <v>0</v>
      </c>
      <c r="BA183" s="132">
        <v>0</v>
      </c>
      <c r="BB183" s="132">
        <v>0</v>
      </c>
      <c r="BC183" s="132">
        <v>0</v>
      </c>
      <c r="BD183" s="132">
        <v>0</v>
      </c>
      <c r="BE183" s="132">
        <v>0</v>
      </c>
      <c r="BF183" s="132">
        <v>0</v>
      </c>
      <c r="BG183" s="132">
        <v>0</v>
      </c>
      <c r="BH183" s="132">
        <v>0</v>
      </c>
      <c r="BI183" s="132">
        <v>0</v>
      </c>
      <c r="BJ183" s="132">
        <v>0</v>
      </c>
      <c r="BK183" s="132">
        <v>0</v>
      </c>
      <c r="BL183" s="132">
        <v>0</v>
      </c>
      <c r="BM183" s="132">
        <v>0</v>
      </c>
      <c r="BN183" s="132">
        <v>0</v>
      </c>
      <c r="BO183" s="132">
        <v>0</v>
      </c>
      <c r="BP183" s="132">
        <v>0</v>
      </c>
      <c r="BQ183" s="132">
        <v>0</v>
      </c>
      <c r="BR183" s="132">
        <v>0</v>
      </c>
      <c r="BS183" s="132">
        <v>0</v>
      </c>
      <c r="BT183" s="132">
        <v>0</v>
      </c>
      <c r="BU183" s="132">
        <v>0</v>
      </c>
      <c r="BV183" s="132">
        <v>0</v>
      </c>
      <c r="BW183" s="182">
        <v>0</v>
      </c>
      <c r="BX183" s="182">
        <v>0</v>
      </c>
      <c r="BY183" s="182">
        <v>0</v>
      </c>
      <c r="BZ183" s="132">
        <v>0</v>
      </c>
      <c r="CA183" s="132">
        <v>0</v>
      </c>
      <c r="CB183" s="132">
        <v>0</v>
      </c>
      <c r="CC183" s="132">
        <v>0</v>
      </c>
      <c r="CD183" s="132">
        <v>0</v>
      </c>
      <c r="CE183" s="132">
        <v>0</v>
      </c>
      <c r="CF183" s="132">
        <v>0</v>
      </c>
      <c r="CG183" s="132">
        <v>0</v>
      </c>
      <c r="CH183" s="132">
        <v>0</v>
      </c>
      <c r="CI183" s="132">
        <v>0</v>
      </c>
      <c r="CJ183" s="132">
        <v>0</v>
      </c>
      <c r="CK183" s="132">
        <v>0</v>
      </c>
      <c r="CL183" s="132">
        <v>0</v>
      </c>
      <c r="CM183" s="132">
        <v>0</v>
      </c>
      <c r="CN183" s="132">
        <v>0</v>
      </c>
      <c r="CO183" s="132">
        <v>0</v>
      </c>
      <c r="CP183" s="132">
        <v>0</v>
      </c>
      <c r="CQ183" s="132">
        <v>0</v>
      </c>
      <c r="CR183" s="132">
        <v>0</v>
      </c>
      <c r="CS183" s="132">
        <v>0</v>
      </c>
      <c r="CT183" s="132">
        <v>0</v>
      </c>
      <c r="CU183" s="132">
        <v>0</v>
      </c>
      <c r="CV183" s="132">
        <v>0</v>
      </c>
      <c r="CW183" s="132">
        <v>0</v>
      </c>
      <c r="CX183" s="132">
        <v>0</v>
      </c>
      <c r="CY183" s="132">
        <v>12275</v>
      </c>
    </row>
    <row r="184" spans="1:103">
      <c r="A184" s="132" t="s">
        <v>2159</v>
      </c>
      <c r="B184" s="132">
        <v>0</v>
      </c>
      <c r="C184" s="132">
        <v>0</v>
      </c>
      <c r="D184" s="132">
        <v>0</v>
      </c>
      <c r="E184" s="132">
        <v>0</v>
      </c>
      <c r="F184" s="132">
        <v>0</v>
      </c>
      <c r="G184" s="132">
        <v>0</v>
      </c>
      <c r="H184" s="132">
        <v>0</v>
      </c>
      <c r="I184" s="132">
        <v>0</v>
      </c>
      <c r="J184" s="132">
        <v>0</v>
      </c>
      <c r="K184" s="132">
        <v>0</v>
      </c>
      <c r="L184" s="132">
        <v>0</v>
      </c>
      <c r="M184" s="132">
        <v>0</v>
      </c>
      <c r="N184" s="132">
        <v>0</v>
      </c>
      <c r="O184" s="132">
        <v>0</v>
      </c>
      <c r="P184" s="132">
        <v>0</v>
      </c>
      <c r="Q184" s="132">
        <v>0</v>
      </c>
      <c r="R184" s="132">
        <v>0</v>
      </c>
      <c r="S184" s="132">
        <v>0</v>
      </c>
      <c r="T184" s="132">
        <v>0</v>
      </c>
      <c r="U184" s="132">
        <v>0</v>
      </c>
      <c r="V184" s="132">
        <v>0</v>
      </c>
      <c r="W184" s="132">
        <v>0</v>
      </c>
      <c r="X184" s="132">
        <v>0</v>
      </c>
      <c r="Y184" s="132">
        <v>0</v>
      </c>
      <c r="Z184" s="132">
        <v>0</v>
      </c>
      <c r="AA184" s="132">
        <v>0</v>
      </c>
      <c r="AB184" s="132">
        <v>0</v>
      </c>
      <c r="AC184" s="132">
        <v>0</v>
      </c>
      <c r="AD184" s="132">
        <v>0</v>
      </c>
      <c r="AE184" s="132">
        <v>0</v>
      </c>
      <c r="AF184" s="132">
        <v>0</v>
      </c>
      <c r="AG184" s="132">
        <v>0</v>
      </c>
      <c r="AH184" s="132">
        <v>0</v>
      </c>
      <c r="AI184" s="132">
        <v>0</v>
      </c>
      <c r="AJ184" s="132">
        <v>0</v>
      </c>
      <c r="AK184" s="132">
        <v>0</v>
      </c>
      <c r="AL184" s="132">
        <v>0</v>
      </c>
      <c r="AM184" s="132">
        <v>0</v>
      </c>
      <c r="AN184" s="182">
        <v>0</v>
      </c>
      <c r="AO184" s="132">
        <v>0</v>
      </c>
      <c r="AP184" s="132">
        <v>0</v>
      </c>
      <c r="AQ184" s="132">
        <v>0</v>
      </c>
      <c r="AR184" s="132">
        <v>0</v>
      </c>
      <c r="AS184" s="132">
        <v>0</v>
      </c>
      <c r="AT184" s="132">
        <v>0</v>
      </c>
      <c r="AU184" s="132">
        <v>0</v>
      </c>
      <c r="AV184" s="132">
        <v>0</v>
      </c>
      <c r="AW184" s="132">
        <v>0</v>
      </c>
      <c r="AX184" s="132">
        <v>0</v>
      </c>
      <c r="AY184" s="132">
        <v>0</v>
      </c>
      <c r="AZ184" s="132">
        <v>0</v>
      </c>
      <c r="BA184" s="132">
        <v>0</v>
      </c>
      <c r="BB184" s="132">
        <v>0</v>
      </c>
      <c r="BC184" s="132">
        <v>0</v>
      </c>
      <c r="BD184" s="132">
        <v>0</v>
      </c>
      <c r="BE184" s="132">
        <v>0</v>
      </c>
      <c r="BF184" s="132">
        <v>0</v>
      </c>
      <c r="BG184" s="132">
        <v>0</v>
      </c>
      <c r="BH184" s="132">
        <v>0</v>
      </c>
      <c r="BI184" s="132">
        <v>0</v>
      </c>
      <c r="BJ184" s="132">
        <v>0</v>
      </c>
      <c r="BK184" s="132">
        <v>0</v>
      </c>
      <c r="BL184" s="132">
        <v>0</v>
      </c>
      <c r="BM184" s="132">
        <v>0</v>
      </c>
      <c r="BN184" s="132">
        <v>0</v>
      </c>
      <c r="BO184" s="132">
        <v>0</v>
      </c>
      <c r="BP184" s="132">
        <v>0</v>
      </c>
      <c r="BQ184" s="132">
        <v>0</v>
      </c>
      <c r="BR184" s="132">
        <v>0</v>
      </c>
      <c r="BS184" s="132">
        <v>0</v>
      </c>
      <c r="BT184" s="132">
        <v>0</v>
      </c>
      <c r="BU184" s="132">
        <v>0</v>
      </c>
      <c r="BV184" s="132">
        <v>0</v>
      </c>
      <c r="BW184" s="182">
        <v>0</v>
      </c>
      <c r="BX184" s="182">
        <v>0</v>
      </c>
      <c r="BY184" s="182">
        <v>0</v>
      </c>
      <c r="BZ184" s="132">
        <v>0</v>
      </c>
      <c r="CA184" s="132">
        <v>0</v>
      </c>
      <c r="CB184" s="132">
        <v>0</v>
      </c>
      <c r="CC184" s="132">
        <v>0</v>
      </c>
      <c r="CD184" s="132">
        <v>0</v>
      </c>
      <c r="CE184" s="132">
        <v>0</v>
      </c>
      <c r="CF184" s="132">
        <v>0</v>
      </c>
      <c r="CG184" s="132">
        <v>0</v>
      </c>
      <c r="CH184" s="132">
        <v>0</v>
      </c>
      <c r="CI184" s="132">
        <v>0</v>
      </c>
      <c r="CJ184" s="132">
        <v>0</v>
      </c>
      <c r="CK184" s="132">
        <v>0</v>
      </c>
      <c r="CL184" s="132">
        <v>0</v>
      </c>
      <c r="CM184" s="132">
        <v>0</v>
      </c>
      <c r="CN184" s="132">
        <v>0</v>
      </c>
      <c r="CO184" s="132">
        <v>0</v>
      </c>
      <c r="CP184" s="132">
        <v>0</v>
      </c>
      <c r="CQ184" s="132">
        <v>0</v>
      </c>
      <c r="CR184" s="132">
        <v>0</v>
      </c>
      <c r="CS184" s="132">
        <v>0</v>
      </c>
      <c r="CT184" s="132">
        <v>0</v>
      </c>
      <c r="CU184" s="132">
        <v>0</v>
      </c>
      <c r="CV184" s="132">
        <v>0</v>
      </c>
      <c r="CW184" s="132">
        <v>0</v>
      </c>
      <c r="CX184" s="132">
        <v>0</v>
      </c>
      <c r="CY184" s="132">
        <v>0</v>
      </c>
    </row>
    <row r="185" spans="1:103">
      <c r="A185" s="132" t="s">
        <v>2160</v>
      </c>
      <c r="B185" s="132">
        <v>0</v>
      </c>
      <c r="C185" s="132">
        <v>0</v>
      </c>
      <c r="D185" s="132">
        <v>0</v>
      </c>
      <c r="E185" s="132">
        <v>0</v>
      </c>
      <c r="F185" s="132">
        <v>0</v>
      </c>
      <c r="G185" s="132">
        <v>0</v>
      </c>
      <c r="H185" s="132">
        <v>0</v>
      </c>
      <c r="I185" s="132">
        <v>0</v>
      </c>
      <c r="J185" s="132">
        <v>0</v>
      </c>
      <c r="K185" s="132">
        <v>0</v>
      </c>
      <c r="L185" s="132">
        <v>0</v>
      </c>
      <c r="M185" s="132">
        <v>0</v>
      </c>
      <c r="N185" s="132">
        <v>0</v>
      </c>
      <c r="O185" s="132">
        <v>0</v>
      </c>
      <c r="P185" s="132">
        <v>0</v>
      </c>
      <c r="Q185" s="132">
        <v>0</v>
      </c>
      <c r="R185" s="132">
        <v>0</v>
      </c>
      <c r="S185" s="132">
        <v>0</v>
      </c>
      <c r="T185" s="132">
        <v>0</v>
      </c>
      <c r="U185" s="132">
        <v>0</v>
      </c>
      <c r="V185" s="132">
        <v>0</v>
      </c>
      <c r="W185" s="132">
        <v>0</v>
      </c>
      <c r="X185" s="132">
        <v>0</v>
      </c>
      <c r="Y185" s="132">
        <v>0</v>
      </c>
      <c r="Z185" s="132">
        <v>0</v>
      </c>
      <c r="AA185" s="132">
        <v>0</v>
      </c>
      <c r="AB185" s="132">
        <v>0</v>
      </c>
      <c r="AC185" s="132">
        <v>0</v>
      </c>
      <c r="AD185" s="132">
        <v>0</v>
      </c>
      <c r="AE185" s="132">
        <v>0</v>
      </c>
      <c r="AF185" s="132">
        <v>0</v>
      </c>
      <c r="AG185" s="132">
        <v>0</v>
      </c>
      <c r="AH185" s="132">
        <v>0</v>
      </c>
      <c r="AI185" s="132">
        <v>0</v>
      </c>
      <c r="AJ185" s="132">
        <v>0</v>
      </c>
      <c r="AK185" s="132">
        <v>0</v>
      </c>
      <c r="AL185" s="132">
        <v>0</v>
      </c>
      <c r="AM185" s="132">
        <v>0</v>
      </c>
      <c r="AN185" s="182">
        <v>0</v>
      </c>
      <c r="AO185" s="132">
        <v>0</v>
      </c>
      <c r="AP185" s="132">
        <v>0</v>
      </c>
      <c r="AQ185" s="132">
        <v>0</v>
      </c>
      <c r="AR185" s="132">
        <v>0</v>
      </c>
      <c r="AS185" s="132">
        <v>0</v>
      </c>
      <c r="AT185" s="132">
        <v>0</v>
      </c>
      <c r="AU185" s="132">
        <v>0</v>
      </c>
      <c r="AV185" s="132">
        <v>0</v>
      </c>
      <c r="AW185" s="132">
        <v>0</v>
      </c>
      <c r="AX185" s="132">
        <v>0</v>
      </c>
      <c r="AY185" s="132">
        <v>0</v>
      </c>
      <c r="AZ185" s="132">
        <v>0</v>
      </c>
      <c r="BA185" s="132">
        <v>0</v>
      </c>
      <c r="BB185" s="132">
        <v>0</v>
      </c>
      <c r="BC185" s="132">
        <v>0</v>
      </c>
      <c r="BD185" s="132">
        <v>0</v>
      </c>
      <c r="BE185" s="132">
        <v>0</v>
      </c>
      <c r="BF185" s="132">
        <v>0</v>
      </c>
      <c r="BG185" s="132">
        <v>0</v>
      </c>
      <c r="BH185" s="132">
        <v>0</v>
      </c>
      <c r="BI185" s="132">
        <v>0</v>
      </c>
      <c r="BJ185" s="132">
        <v>0</v>
      </c>
      <c r="BK185" s="132">
        <v>0</v>
      </c>
      <c r="BL185" s="132">
        <v>0</v>
      </c>
      <c r="BM185" s="132">
        <v>0</v>
      </c>
      <c r="BN185" s="132">
        <v>0</v>
      </c>
      <c r="BO185" s="132">
        <v>0</v>
      </c>
      <c r="BP185" s="132">
        <v>0</v>
      </c>
      <c r="BQ185" s="132">
        <v>0</v>
      </c>
      <c r="BR185" s="132">
        <v>0</v>
      </c>
      <c r="BS185" s="132">
        <v>0</v>
      </c>
      <c r="BT185" s="132">
        <v>0</v>
      </c>
      <c r="BU185" s="132">
        <v>0</v>
      </c>
      <c r="BV185" s="132">
        <v>0</v>
      </c>
      <c r="BW185" s="182">
        <v>0</v>
      </c>
      <c r="BX185" s="182">
        <v>0</v>
      </c>
      <c r="BY185" s="182">
        <v>0</v>
      </c>
      <c r="BZ185" s="132">
        <v>0</v>
      </c>
      <c r="CA185" s="132">
        <v>0</v>
      </c>
      <c r="CB185" s="132">
        <v>0</v>
      </c>
      <c r="CC185" s="132">
        <v>0</v>
      </c>
      <c r="CD185" s="132">
        <v>0</v>
      </c>
      <c r="CE185" s="132">
        <v>0</v>
      </c>
      <c r="CF185" s="132">
        <v>0</v>
      </c>
      <c r="CG185" s="132">
        <v>0</v>
      </c>
      <c r="CH185" s="132">
        <v>0</v>
      </c>
      <c r="CI185" s="132">
        <v>0</v>
      </c>
      <c r="CJ185" s="132">
        <v>0</v>
      </c>
      <c r="CK185" s="132">
        <v>0</v>
      </c>
      <c r="CL185" s="132">
        <v>0</v>
      </c>
      <c r="CM185" s="132">
        <v>0</v>
      </c>
      <c r="CN185" s="132">
        <v>0</v>
      </c>
      <c r="CO185" s="132">
        <v>0</v>
      </c>
      <c r="CP185" s="132">
        <v>0</v>
      </c>
      <c r="CQ185" s="132">
        <v>0</v>
      </c>
      <c r="CR185" s="132">
        <v>0</v>
      </c>
      <c r="CS185" s="132">
        <v>0</v>
      </c>
      <c r="CT185" s="132">
        <v>0</v>
      </c>
      <c r="CU185" s="132">
        <v>0</v>
      </c>
      <c r="CV185" s="132">
        <v>0</v>
      </c>
      <c r="CW185" s="132">
        <v>0</v>
      </c>
      <c r="CX185" s="132">
        <v>0</v>
      </c>
      <c r="CY185" s="132">
        <v>0</v>
      </c>
    </row>
    <row r="186" spans="1:103">
      <c r="A186" s="132" t="s">
        <v>2161</v>
      </c>
      <c r="B186" s="132">
        <v>0</v>
      </c>
      <c r="C186" s="132">
        <v>0</v>
      </c>
      <c r="D186" s="132">
        <v>0</v>
      </c>
      <c r="E186" s="132">
        <v>0</v>
      </c>
      <c r="F186" s="132">
        <v>0</v>
      </c>
      <c r="G186" s="132">
        <v>0</v>
      </c>
      <c r="H186" s="132">
        <v>0</v>
      </c>
      <c r="I186" s="132">
        <v>0</v>
      </c>
      <c r="J186" s="132">
        <v>0</v>
      </c>
      <c r="K186" s="132">
        <v>0</v>
      </c>
      <c r="L186" s="132">
        <v>0</v>
      </c>
      <c r="M186" s="132">
        <v>0</v>
      </c>
      <c r="N186" s="132">
        <v>0</v>
      </c>
      <c r="O186" s="132">
        <v>0</v>
      </c>
      <c r="P186" s="132">
        <v>0</v>
      </c>
      <c r="Q186" s="132">
        <v>0</v>
      </c>
      <c r="R186" s="132">
        <v>0</v>
      </c>
      <c r="S186" s="132">
        <v>0</v>
      </c>
      <c r="T186" s="132">
        <v>0</v>
      </c>
      <c r="U186" s="132">
        <v>0</v>
      </c>
      <c r="V186" s="132">
        <v>0</v>
      </c>
      <c r="W186" s="132">
        <v>0</v>
      </c>
      <c r="X186" s="132">
        <v>0</v>
      </c>
      <c r="Y186" s="132">
        <v>0</v>
      </c>
      <c r="Z186" s="132">
        <v>0</v>
      </c>
      <c r="AA186" s="132">
        <v>0</v>
      </c>
      <c r="AB186" s="132">
        <v>0</v>
      </c>
      <c r="AC186" s="132">
        <v>0</v>
      </c>
      <c r="AD186" s="132">
        <v>0</v>
      </c>
      <c r="AE186" s="132">
        <v>0</v>
      </c>
      <c r="AF186" s="132">
        <v>0</v>
      </c>
      <c r="AG186" s="132">
        <v>0</v>
      </c>
      <c r="AH186" s="132">
        <v>0</v>
      </c>
      <c r="AI186" s="132">
        <v>0</v>
      </c>
      <c r="AJ186" s="132">
        <v>0</v>
      </c>
      <c r="AK186" s="132">
        <v>0</v>
      </c>
      <c r="AL186" s="132">
        <v>0</v>
      </c>
      <c r="AM186" s="132">
        <v>0</v>
      </c>
      <c r="AN186" s="182">
        <v>0</v>
      </c>
      <c r="AO186" s="132">
        <v>0</v>
      </c>
      <c r="AP186" s="132">
        <v>0</v>
      </c>
      <c r="AQ186" s="132">
        <v>0</v>
      </c>
      <c r="AR186" s="132">
        <v>0</v>
      </c>
      <c r="AS186" s="132">
        <v>0</v>
      </c>
      <c r="AT186" s="132">
        <v>0</v>
      </c>
      <c r="AU186" s="132">
        <v>0</v>
      </c>
      <c r="AV186" s="132">
        <v>0</v>
      </c>
      <c r="AW186" s="132">
        <v>0</v>
      </c>
      <c r="AX186" s="132">
        <v>0</v>
      </c>
      <c r="AY186" s="132">
        <v>0</v>
      </c>
      <c r="AZ186" s="132">
        <v>0</v>
      </c>
      <c r="BA186" s="132">
        <v>0</v>
      </c>
      <c r="BB186" s="132">
        <v>0</v>
      </c>
      <c r="BC186" s="132">
        <v>0</v>
      </c>
      <c r="BD186" s="132">
        <v>0</v>
      </c>
      <c r="BE186" s="132">
        <v>0</v>
      </c>
      <c r="BF186" s="132">
        <v>0</v>
      </c>
      <c r="BG186" s="132">
        <v>0</v>
      </c>
      <c r="BH186" s="132">
        <v>0</v>
      </c>
      <c r="BI186" s="132">
        <v>0</v>
      </c>
      <c r="BJ186" s="132">
        <v>0</v>
      </c>
      <c r="BK186" s="132">
        <v>0</v>
      </c>
      <c r="BL186" s="132">
        <v>0</v>
      </c>
      <c r="BM186" s="132">
        <v>0</v>
      </c>
      <c r="BN186" s="132">
        <v>0</v>
      </c>
      <c r="BO186" s="132">
        <v>0</v>
      </c>
      <c r="BP186" s="132">
        <v>0</v>
      </c>
      <c r="BQ186" s="132">
        <v>0</v>
      </c>
      <c r="BR186" s="132">
        <v>0</v>
      </c>
      <c r="BS186" s="132">
        <v>0</v>
      </c>
      <c r="BT186" s="132">
        <v>0</v>
      </c>
      <c r="BU186" s="132">
        <v>0</v>
      </c>
      <c r="BV186" s="132">
        <v>0</v>
      </c>
      <c r="BW186" s="182">
        <v>0</v>
      </c>
      <c r="BX186" s="182">
        <v>0</v>
      </c>
      <c r="BY186" s="182">
        <v>0</v>
      </c>
      <c r="BZ186" s="132">
        <v>0</v>
      </c>
      <c r="CA186" s="132">
        <v>0</v>
      </c>
      <c r="CB186" s="132">
        <v>0</v>
      </c>
      <c r="CC186" s="132">
        <v>0</v>
      </c>
      <c r="CD186" s="132">
        <v>0</v>
      </c>
      <c r="CE186" s="132">
        <v>0</v>
      </c>
      <c r="CF186" s="132">
        <v>0</v>
      </c>
      <c r="CG186" s="132">
        <v>0</v>
      </c>
      <c r="CH186" s="132">
        <v>0</v>
      </c>
      <c r="CI186" s="132">
        <v>0</v>
      </c>
      <c r="CJ186" s="132">
        <v>0</v>
      </c>
      <c r="CK186" s="132">
        <v>0</v>
      </c>
      <c r="CL186" s="132">
        <v>0</v>
      </c>
      <c r="CM186" s="132">
        <v>0</v>
      </c>
      <c r="CN186" s="132">
        <v>0</v>
      </c>
      <c r="CO186" s="132">
        <v>0</v>
      </c>
      <c r="CP186" s="132">
        <v>0</v>
      </c>
      <c r="CQ186" s="132">
        <v>0</v>
      </c>
      <c r="CR186" s="132">
        <v>0</v>
      </c>
      <c r="CS186" s="132">
        <v>0</v>
      </c>
      <c r="CT186" s="132">
        <v>0</v>
      </c>
      <c r="CU186" s="132">
        <v>0</v>
      </c>
      <c r="CV186" s="132">
        <v>0</v>
      </c>
      <c r="CW186" s="132">
        <v>0</v>
      </c>
      <c r="CX186" s="132">
        <v>0</v>
      </c>
      <c r="CY186" s="132">
        <v>0</v>
      </c>
    </row>
    <row r="187" spans="1:103">
      <c r="A187" s="132" t="s">
        <v>2162</v>
      </c>
      <c r="B187" s="132">
        <v>0</v>
      </c>
      <c r="C187" s="132">
        <v>0</v>
      </c>
      <c r="D187" s="132">
        <v>0</v>
      </c>
      <c r="E187" s="132">
        <v>0</v>
      </c>
      <c r="F187" s="132">
        <v>0</v>
      </c>
      <c r="G187" s="132">
        <v>0</v>
      </c>
      <c r="H187" s="132">
        <v>0</v>
      </c>
      <c r="I187" s="132">
        <v>0</v>
      </c>
      <c r="J187" s="132">
        <v>0</v>
      </c>
      <c r="K187" s="132">
        <v>0</v>
      </c>
      <c r="L187" s="132">
        <v>0</v>
      </c>
      <c r="M187" s="132">
        <v>0</v>
      </c>
      <c r="N187" s="132">
        <v>0</v>
      </c>
      <c r="O187" s="132">
        <v>0</v>
      </c>
      <c r="P187" s="132">
        <v>0</v>
      </c>
      <c r="Q187" s="132">
        <v>0</v>
      </c>
      <c r="R187" s="132">
        <v>0</v>
      </c>
      <c r="S187" s="132">
        <v>0</v>
      </c>
      <c r="T187" s="132">
        <v>0</v>
      </c>
      <c r="U187" s="132">
        <v>0</v>
      </c>
      <c r="V187" s="132">
        <v>0</v>
      </c>
      <c r="W187" s="132">
        <v>0</v>
      </c>
      <c r="X187" s="132">
        <v>0</v>
      </c>
      <c r="Y187" s="132">
        <v>0</v>
      </c>
      <c r="Z187" s="132">
        <v>0</v>
      </c>
      <c r="AA187" s="132">
        <v>0</v>
      </c>
      <c r="AB187" s="132">
        <v>0</v>
      </c>
      <c r="AC187" s="132">
        <v>0</v>
      </c>
      <c r="AD187" s="132">
        <v>0</v>
      </c>
      <c r="AE187" s="132">
        <v>0</v>
      </c>
      <c r="AF187" s="132">
        <v>0</v>
      </c>
      <c r="AG187" s="132">
        <v>0</v>
      </c>
      <c r="AH187" s="132">
        <v>0</v>
      </c>
      <c r="AI187" s="132">
        <v>0</v>
      </c>
      <c r="AJ187" s="132">
        <v>0</v>
      </c>
      <c r="AK187" s="132">
        <v>0</v>
      </c>
      <c r="AL187" s="132">
        <v>0</v>
      </c>
      <c r="AM187" s="132">
        <v>0</v>
      </c>
      <c r="AN187" s="182">
        <v>0</v>
      </c>
      <c r="AO187" s="132">
        <v>0</v>
      </c>
      <c r="AP187" s="132">
        <v>0</v>
      </c>
      <c r="AQ187" s="132">
        <v>0</v>
      </c>
      <c r="AR187" s="132">
        <v>0</v>
      </c>
      <c r="AS187" s="132">
        <v>0</v>
      </c>
      <c r="AT187" s="132">
        <v>0</v>
      </c>
      <c r="AU187" s="132">
        <v>0</v>
      </c>
      <c r="AV187" s="132">
        <v>0</v>
      </c>
      <c r="AW187" s="132">
        <v>0</v>
      </c>
      <c r="AX187" s="132">
        <v>0</v>
      </c>
      <c r="AY187" s="132">
        <v>0</v>
      </c>
      <c r="AZ187" s="132">
        <v>0</v>
      </c>
      <c r="BA187" s="132">
        <v>0</v>
      </c>
      <c r="BB187" s="132">
        <v>0</v>
      </c>
      <c r="BC187" s="132">
        <v>0</v>
      </c>
      <c r="BD187" s="132">
        <v>0</v>
      </c>
      <c r="BE187" s="132">
        <v>0</v>
      </c>
      <c r="BF187" s="132">
        <v>0</v>
      </c>
      <c r="BG187" s="132">
        <v>0</v>
      </c>
      <c r="BH187" s="132">
        <v>0</v>
      </c>
      <c r="BI187" s="132">
        <v>0</v>
      </c>
      <c r="BJ187" s="132">
        <v>0</v>
      </c>
      <c r="BK187" s="132">
        <v>0</v>
      </c>
      <c r="BL187" s="132">
        <v>0</v>
      </c>
      <c r="BM187" s="132">
        <v>0</v>
      </c>
      <c r="BN187" s="132">
        <v>0</v>
      </c>
      <c r="BO187" s="132">
        <v>0</v>
      </c>
      <c r="BP187" s="132">
        <v>0</v>
      </c>
      <c r="BQ187" s="132">
        <v>0</v>
      </c>
      <c r="BR187" s="132">
        <v>0</v>
      </c>
      <c r="BS187" s="132">
        <v>0</v>
      </c>
      <c r="BT187" s="132">
        <v>0</v>
      </c>
      <c r="BU187" s="132">
        <v>0</v>
      </c>
      <c r="BV187" s="132">
        <v>0</v>
      </c>
      <c r="BW187" s="182">
        <v>0</v>
      </c>
      <c r="BX187" s="182">
        <v>0</v>
      </c>
      <c r="BY187" s="182">
        <v>0</v>
      </c>
      <c r="BZ187" s="132">
        <v>0</v>
      </c>
      <c r="CA187" s="132">
        <v>0</v>
      </c>
      <c r="CB187" s="132">
        <v>0</v>
      </c>
      <c r="CC187" s="132">
        <v>0</v>
      </c>
      <c r="CD187" s="132">
        <v>0</v>
      </c>
      <c r="CE187" s="132">
        <v>0</v>
      </c>
      <c r="CF187" s="132">
        <v>0</v>
      </c>
      <c r="CG187" s="132">
        <v>0</v>
      </c>
      <c r="CH187" s="132">
        <v>0</v>
      </c>
      <c r="CI187" s="132">
        <v>0</v>
      </c>
      <c r="CJ187" s="132">
        <v>0</v>
      </c>
      <c r="CK187" s="132">
        <v>0</v>
      </c>
      <c r="CL187" s="132">
        <v>0</v>
      </c>
      <c r="CM187" s="132">
        <v>0</v>
      </c>
      <c r="CN187" s="132">
        <v>0</v>
      </c>
      <c r="CO187" s="132">
        <v>0</v>
      </c>
      <c r="CP187" s="132">
        <v>0</v>
      </c>
      <c r="CQ187" s="132">
        <v>0</v>
      </c>
      <c r="CR187" s="132">
        <v>0</v>
      </c>
      <c r="CS187" s="132">
        <v>0</v>
      </c>
      <c r="CT187" s="132">
        <v>0</v>
      </c>
      <c r="CU187" s="132">
        <v>0</v>
      </c>
      <c r="CV187" s="132">
        <v>0</v>
      </c>
      <c r="CW187" s="132">
        <v>0</v>
      </c>
      <c r="CX187" s="132">
        <v>0</v>
      </c>
      <c r="CY187" s="132">
        <v>0</v>
      </c>
    </row>
    <row r="188" spans="1:103">
      <c r="A188" s="132" t="s">
        <v>2163</v>
      </c>
      <c r="B188" s="132">
        <v>0</v>
      </c>
      <c r="C188" s="132">
        <v>0</v>
      </c>
      <c r="D188" s="132">
        <v>0</v>
      </c>
      <c r="E188" s="132">
        <v>0</v>
      </c>
      <c r="F188" s="132">
        <v>0</v>
      </c>
      <c r="G188" s="132">
        <v>0</v>
      </c>
      <c r="H188" s="132">
        <v>0</v>
      </c>
      <c r="I188" s="132">
        <v>0</v>
      </c>
      <c r="J188" s="132">
        <v>0</v>
      </c>
      <c r="K188" s="132">
        <v>0</v>
      </c>
      <c r="L188" s="132">
        <v>0</v>
      </c>
      <c r="M188" s="132">
        <v>0</v>
      </c>
      <c r="N188" s="132">
        <v>0</v>
      </c>
      <c r="O188" s="132">
        <v>0</v>
      </c>
      <c r="P188" s="132">
        <v>0</v>
      </c>
      <c r="Q188" s="132">
        <v>0</v>
      </c>
      <c r="R188" s="132">
        <v>0</v>
      </c>
      <c r="S188" s="132">
        <v>0</v>
      </c>
      <c r="T188" s="132">
        <v>0</v>
      </c>
      <c r="U188" s="132">
        <v>0</v>
      </c>
      <c r="V188" s="132">
        <v>0</v>
      </c>
      <c r="W188" s="132">
        <v>0</v>
      </c>
      <c r="X188" s="132">
        <v>0</v>
      </c>
      <c r="Y188" s="132">
        <v>0</v>
      </c>
      <c r="Z188" s="132">
        <v>0</v>
      </c>
      <c r="AA188" s="132">
        <v>0</v>
      </c>
      <c r="AB188" s="132">
        <v>0</v>
      </c>
      <c r="AC188" s="132">
        <v>0</v>
      </c>
      <c r="AD188" s="132">
        <v>0</v>
      </c>
      <c r="AE188" s="132">
        <v>0</v>
      </c>
      <c r="AF188" s="132">
        <v>0</v>
      </c>
      <c r="AG188" s="132">
        <v>0</v>
      </c>
      <c r="AH188" s="132">
        <v>0</v>
      </c>
      <c r="AI188" s="132">
        <v>0</v>
      </c>
      <c r="AJ188" s="132">
        <v>0</v>
      </c>
      <c r="AK188" s="132">
        <v>0</v>
      </c>
      <c r="AL188" s="132">
        <v>0</v>
      </c>
      <c r="AM188" s="132">
        <v>0</v>
      </c>
      <c r="AN188" s="182">
        <v>0</v>
      </c>
      <c r="AO188" s="132">
        <v>0</v>
      </c>
      <c r="AP188" s="132">
        <v>0</v>
      </c>
      <c r="AQ188" s="132">
        <v>0</v>
      </c>
      <c r="AR188" s="132">
        <v>0</v>
      </c>
      <c r="AS188" s="132">
        <v>0</v>
      </c>
      <c r="AT188" s="132">
        <v>0</v>
      </c>
      <c r="AU188" s="132">
        <v>0</v>
      </c>
      <c r="AV188" s="132">
        <v>0</v>
      </c>
      <c r="AW188" s="132">
        <v>0</v>
      </c>
      <c r="AX188" s="132">
        <v>0</v>
      </c>
      <c r="AY188" s="132">
        <v>0</v>
      </c>
      <c r="AZ188" s="132">
        <v>0</v>
      </c>
      <c r="BA188" s="132">
        <v>0</v>
      </c>
      <c r="BB188" s="132">
        <v>0</v>
      </c>
      <c r="BC188" s="132">
        <v>0</v>
      </c>
      <c r="BD188" s="132">
        <v>0</v>
      </c>
      <c r="BE188" s="132">
        <v>0</v>
      </c>
      <c r="BF188" s="132">
        <v>0</v>
      </c>
      <c r="BG188" s="132">
        <v>0</v>
      </c>
      <c r="BH188" s="132">
        <v>0</v>
      </c>
      <c r="BI188" s="132">
        <v>0</v>
      </c>
      <c r="BJ188" s="132">
        <v>0</v>
      </c>
      <c r="BK188" s="132">
        <v>0</v>
      </c>
      <c r="BL188" s="132">
        <v>0</v>
      </c>
      <c r="BM188" s="132">
        <v>0</v>
      </c>
      <c r="BN188" s="132">
        <v>0</v>
      </c>
      <c r="BO188" s="132">
        <v>0</v>
      </c>
      <c r="BP188" s="132">
        <v>0</v>
      </c>
      <c r="BQ188" s="132">
        <v>0</v>
      </c>
      <c r="BR188" s="132">
        <v>0</v>
      </c>
      <c r="BS188" s="132">
        <v>0</v>
      </c>
      <c r="BT188" s="132">
        <v>0</v>
      </c>
      <c r="BU188" s="132">
        <v>0</v>
      </c>
      <c r="BV188" s="132">
        <v>0</v>
      </c>
      <c r="BW188" s="182">
        <v>0</v>
      </c>
      <c r="BX188" s="182">
        <v>0</v>
      </c>
      <c r="BY188" s="182">
        <v>0</v>
      </c>
      <c r="BZ188" s="132">
        <v>0</v>
      </c>
      <c r="CA188" s="132">
        <v>0</v>
      </c>
      <c r="CB188" s="132">
        <v>0</v>
      </c>
      <c r="CC188" s="132">
        <v>0</v>
      </c>
      <c r="CD188" s="132">
        <v>0</v>
      </c>
      <c r="CE188" s="132">
        <v>0</v>
      </c>
      <c r="CF188" s="132">
        <v>0</v>
      </c>
      <c r="CG188" s="132">
        <v>0</v>
      </c>
      <c r="CH188" s="132">
        <v>0</v>
      </c>
      <c r="CI188" s="132">
        <v>0</v>
      </c>
      <c r="CJ188" s="132">
        <v>0</v>
      </c>
      <c r="CK188" s="132">
        <v>0</v>
      </c>
      <c r="CL188" s="132">
        <v>0</v>
      </c>
      <c r="CM188" s="132">
        <v>0</v>
      </c>
      <c r="CN188" s="132">
        <v>0</v>
      </c>
      <c r="CO188" s="132">
        <v>0</v>
      </c>
      <c r="CP188" s="132">
        <v>0</v>
      </c>
      <c r="CQ188" s="132">
        <v>0</v>
      </c>
      <c r="CR188" s="132">
        <v>0</v>
      </c>
      <c r="CS188" s="132">
        <v>0</v>
      </c>
      <c r="CT188" s="132">
        <v>0</v>
      </c>
      <c r="CU188" s="132">
        <v>0</v>
      </c>
      <c r="CV188" s="132">
        <v>0</v>
      </c>
      <c r="CW188" s="132">
        <v>0</v>
      </c>
      <c r="CX188" s="132">
        <v>0</v>
      </c>
      <c r="CY188" s="132">
        <v>0</v>
      </c>
    </row>
    <row r="189" spans="1:103">
      <c r="A189" s="132" t="s">
        <v>2164</v>
      </c>
      <c r="B189" s="132">
        <v>0</v>
      </c>
      <c r="C189" s="132">
        <v>0</v>
      </c>
      <c r="D189" s="132">
        <v>0</v>
      </c>
      <c r="E189" s="132">
        <v>0</v>
      </c>
      <c r="F189" s="132">
        <v>0</v>
      </c>
      <c r="G189" s="132">
        <v>0</v>
      </c>
      <c r="H189" s="132">
        <v>0</v>
      </c>
      <c r="I189" s="132">
        <v>0</v>
      </c>
      <c r="J189" s="132">
        <v>0</v>
      </c>
      <c r="K189" s="132">
        <v>0</v>
      </c>
      <c r="L189" s="132">
        <v>0</v>
      </c>
      <c r="M189" s="132">
        <v>0</v>
      </c>
      <c r="N189" s="132">
        <v>0</v>
      </c>
      <c r="O189" s="132">
        <v>0</v>
      </c>
      <c r="P189" s="132">
        <v>0</v>
      </c>
      <c r="Q189" s="132">
        <v>0</v>
      </c>
      <c r="R189" s="132">
        <v>0</v>
      </c>
      <c r="S189" s="132">
        <v>0</v>
      </c>
      <c r="T189" s="132">
        <v>0</v>
      </c>
      <c r="U189" s="132">
        <v>0</v>
      </c>
      <c r="V189" s="132">
        <v>0</v>
      </c>
      <c r="W189" s="132">
        <v>0</v>
      </c>
      <c r="X189" s="132">
        <v>0</v>
      </c>
      <c r="Y189" s="132">
        <v>0</v>
      </c>
      <c r="Z189" s="132">
        <v>0</v>
      </c>
      <c r="AA189" s="132">
        <v>0</v>
      </c>
      <c r="AB189" s="132">
        <v>0</v>
      </c>
      <c r="AC189" s="132">
        <v>0</v>
      </c>
      <c r="AD189" s="132">
        <v>0</v>
      </c>
      <c r="AE189" s="132">
        <v>0</v>
      </c>
      <c r="AF189" s="132">
        <v>0</v>
      </c>
      <c r="AG189" s="132">
        <v>0</v>
      </c>
      <c r="AH189" s="132">
        <v>0</v>
      </c>
      <c r="AI189" s="132">
        <v>0</v>
      </c>
      <c r="AJ189" s="132">
        <v>0</v>
      </c>
      <c r="AK189" s="132">
        <v>0</v>
      </c>
      <c r="AL189" s="132">
        <v>0</v>
      </c>
      <c r="AM189" s="132">
        <v>0</v>
      </c>
      <c r="AN189" s="182">
        <v>0</v>
      </c>
      <c r="AO189" s="132">
        <v>0</v>
      </c>
      <c r="AP189" s="132">
        <v>0</v>
      </c>
      <c r="AQ189" s="132">
        <v>0</v>
      </c>
      <c r="AR189" s="132">
        <v>0</v>
      </c>
      <c r="AS189" s="132">
        <v>0</v>
      </c>
      <c r="AT189" s="132">
        <v>0</v>
      </c>
      <c r="AU189" s="132">
        <v>0</v>
      </c>
      <c r="AV189" s="132">
        <v>0</v>
      </c>
      <c r="AW189" s="132">
        <v>0</v>
      </c>
      <c r="AX189" s="132">
        <v>0</v>
      </c>
      <c r="AY189" s="132">
        <v>0</v>
      </c>
      <c r="AZ189" s="132">
        <v>0</v>
      </c>
      <c r="BA189" s="132">
        <v>0</v>
      </c>
      <c r="BB189" s="132">
        <v>0</v>
      </c>
      <c r="BC189" s="132">
        <v>0</v>
      </c>
      <c r="BD189" s="132">
        <v>0</v>
      </c>
      <c r="BE189" s="132">
        <v>0</v>
      </c>
      <c r="BF189" s="132">
        <v>0</v>
      </c>
      <c r="BG189" s="132">
        <v>0</v>
      </c>
      <c r="BH189" s="132">
        <v>0</v>
      </c>
      <c r="BI189" s="132">
        <v>0</v>
      </c>
      <c r="BJ189" s="132">
        <v>0</v>
      </c>
      <c r="BK189" s="132">
        <v>0</v>
      </c>
      <c r="BL189" s="132">
        <v>0</v>
      </c>
      <c r="BM189" s="132">
        <v>0</v>
      </c>
      <c r="BN189" s="132">
        <v>0</v>
      </c>
      <c r="BO189" s="132">
        <v>0</v>
      </c>
      <c r="BP189" s="132">
        <v>0</v>
      </c>
      <c r="BQ189" s="132">
        <v>0</v>
      </c>
      <c r="BR189" s="132">
        <v>0</v>
      </c>
      <c r="BS189" s="132">
        <v>0</v>
      </c>
      <c r="BT189" s="132">
        <v>0</v>
      </c>
      <c r="BU189" s="132">
        <v>0</v>
      </c>
      <c r="BV189" s="132">
        <v>0</v>
      </c>
      <c r="BW189" s="182">
        <v>0</v>
      </c>
      <c r="BX189" s="182">
        <v>0</v>
      </c>
      <c r="BY189" s="182">
        <v>0</v>
      </c>
      <c r="BZ189" s="132">
        <v>0</v>
      </c>
      <c r="CA189" s="132">
        <v>0</v>
      </c>
      <c r="CB189" s="132">
        <v>0</v>
      </c>
      <c r="CC189" s="132">
        <v>0</v>
      </c>
      <c r="CD189" s="132">
        <v>0</v>
      </c>
      <c r="CE189" s="132">
        <v>0</v>
      </c>
      <c r="CF189" s="132">
        <v>0</v>
      </c>
      <c r="CG189" s="132">
        <v>0</v>
      </c>
      <c r="CH189" s="132">
        <v>0</v>
      </c>
      <c r="CI189" s="132">
        <v>0</v>
      </c>
      <c r="CJ189" s="132">
        <v>0</v>
      </c>
      <c r="CK189" s="132">
        <v>0</v>
      </c>
      <c r="CL189" s="132">
        <v>0</v>
      </c>
      <c r="CM189" s="132">
        <v>0</v>
      </c>
      <c r="CN189" s="132">
        <v>0</v>
      </c>
      <c r="CO189" s="132">
        <v>0</v>
      </c>
      <c r="CP189" s="132">
        <v>0</v>
      </c>
      <c r="CQ189" s="132">
        <v>0</v>
      </c>
      <c r="CR189" s="132">
        <v>0</v>
      </c>
      <c r="CS189" s="132">
        <v>0</v>
      </c>
      <c r="CT189" s="132">
        <v>0</v>
      </c>
      <c r="CU189" s="132">
        <v>0</v>
      </c>
      <c r="CV189" s="132">
        <v>0</v>
      </c>
      <c r="CW189" s="132">
        <v>0</v>
      </c>
      <c r="CX189" s="132">
        <v>0</v>
      </c>
      <c r="CY189" s="132">
        <v>0</v>
      </c>
    </row>
    <row r="190" spans="1:103">
      <c r="A190" s="132" t="s">
        <v>2165</v>
      </c>
      <c r="B190" s="132">
        <v>0</v>
      </c>
      <c r="C190" s="132">
        <v>0</v>
      </c>
      <c r="D190" s="132">
        <v>0</v>
      </c>
      <c r="E190" s="132">
        <v>0</v>
      </c>
      <c r="F190" s="132">
        <v>0</v>
      </c>
      <c r="G190" s="132">
        <v>0</v>
      </c>
      <c r="H190" s="132">
        <v>0</v>
      </c>
      <c r="I190" s="132">
        <v>0</v>
      </c>
      <c r="J190" s="132">
        <v>0</v>
      </c>
      <c r="K190" s="132">
        <v>0</v>
      </c>
      <c r="L190" s="132">
        <v>0</v>
      </c>
      <c r="M190" s="132">
        <v>0</v>
      </c>
      <c r="N190" s="132">
        <v>0</v>
      </c>
      <c r="O190" s="132">
        <v>0</v>
      </c>
      <c r="P190" s="132">
        <v>0</v>
      </c>
      <c r="Q190" s="132">
        <v>0</v>
      </c>
      <c r="R190" s="132">
        <v>0</v>
      </c>
      <c r="S190" s="132">
        <v>0</v>
      </c>
      <c r="T190" s="132">
        <v>0</v>
      </c>
      <c r="U190" s="132">
        <v>0</v>
      </c>
      <c r="V190" s="132">
        <v>0</v>
      </c>
      <c r="W190" s="132">
        <v>0</v>
      </c>
      <c r="X190" s="132">
        <v>0</v>
      </c>
      <c r="Y190" s="132">
        <v>0</v>
      </c>
      <c r="Z190" s="132">
        <v>0</v>
      </c>
      <c r="AA190" s="132">
        <v>0</v>
      </c>
      <c r="AB190" s="132">
        <v>0</v>
      </c>
      <c r="AC190" s="132">
        <v>0</v>
      </c>
      <c r="AD190" s="132">
        <v>0</v>
      </c>
      <c r="AE190" s="132">
        <v>0</v>
      </c>
      <c r="AF190" s="132">
        <v>0</v>
      </c>
      <c r="AG190" s="132">
        <v>0</v>
      </c>
      <c r="AH190" s="132">
        <v>0</v>
      </c>
      <c r="AI190" s="132">
        <v>0</v>
      </c>
      <c r="AJ190" s="132">
        <v>0</v>
      </c>
      <c r="AK190" s="132">
        <v>0</v>
      </c>
      <c r="AL190" s="132">
        <v>0</v>
      </c>
      <c r="AM190" s="132">
        <v>0</v>
      </c>
      <c r="AN190" s="182">
        <v>0</v>
      </c>
      <c r="AO190" s="132">
        <v>0</v>
      </c>
      <c r="AP190" s="132">
        <v>0</v>
      </c>
      <c r="AQ190" s="132">
        <v>0</v>
      </c>
      <c r="AR190" s="132">
        <v>0</v>
      </c>
      <c r="AS190" s="132">
        <v>0</v>
      </c>
      <c r="AT190" s="132">
        <v>0</v>
      </c>
      <c r="AU190" s="132">
        <v>0</v>
      </c>
      <c r="AV190" s="132">
        <v>0</v>
      </c>
      <c r="AW190" s="132">
        <v>0</v>
      </c>
      <c r="AX190" s="132">
        <v>0</v>
      </c>
      <c r="AY190" s="132">
        <v>0</v>
      </c>
      <c r="AZ190" s="132">
        <v>0</v>
      </c>
      <c r="BA190" s="132">
        <v>0</v>
      </c>
      <c r="BB190" s="132">
        <v>0</v>
      </c>
      <c r="BC190" s="132">
        <v>0</v>
      </c>
      <c r="BD190" s="132">
        <v>0</v>
      </c>
      <c r="BE190" s="132">
        <v>0</v>
      </c>
      <c r="BF190" s="132">
        <v>0</v>
      </c>
      <c r="BG190" s="132">
        <v>0</v>
      </c>
      <c r="BH190" s="132">
        <v>0</v>
      </c>
      <c r="BI190" s="132">
        <v>0</v>
      </c>
      <c r="BJ190" s="132">
        <v>0</v>
      </c>
      <c r="BK190" s="132">
        <v>0</v>
      </c>
      <c r="BL190" s="132">
        <v>0</v>
      </c>
      <c r="BM190" s="132">
        <v>0</v>
      </c>
      <c r="BN190" s="132">
        <v>0</v>
      </c>
      <c r="BO190" s="132">
        <v>0</v>
      </c>
      <c r="BP190" s="132">
        <v>0</v>
      </c>
      <c r="BQ190" s="132">
        <v>0</v>
      </c>
      <c r="BR190" s="132">
        <v>0</v>
      </c>
      <c r="BS190" s="132">
        <v>0</v>
      </c>
      <c r="BT190" s="132">
        <v>0</v>
      </c>
      <c r="BU190" s="132">
        <v>0</v>
      </c>
      <c r="BV190" s="132">
        <v>0</v>
      </c>
      <c r="BW190" s="182">
        <v>0</v>
      </c>
      <c r="BX190" s="182">
        <v>0</v>
      </c>
      <c r="BY190" s="182">
        <v>0</v>
      </c>
      <c r="BZ190" s="132">
        <v>0</v>
      </c>
      <c r="CA190" s="132">
        <v>0</v>
      </c>
      <c r="CB190" s="132">
        <v>0</v>
      </c>
      <c r="CC190" s="132">
        <v>0</v>
      </c>
      <c r="CD190" s="132">
        <v>0</v>
      </c>
      <c r="CE190" s="132">
        <v>0</v>
      </c>
      <c r="CF190" s="132">
        <v>0</v>
      </c>
      <c r="CG190" s="132">
        <v>0</v>
      </c>
      <c r="CH190" s="132">
        <v>0</v>
      </c>
      <c r="CI190" s="132">
        <v>0</v>
      </c>
      <c r="CJ190" s="132">
        <v>0</v>
      </c>
      <c r="CK190" s="132">
        <v>0</v>
      </c>
      <c r="CL190" s="132">
        <v>0</v>
      </c>
      <c r="CM190" s="132">
        <v>0</v>
      </c>
      <c r="CN190" s="132">
        <v>0</v>
      </c>
      <c r="CO190" s="132">
        <v>0</v>
      </c>
      <c r="CP190" s="132">
        <v>0</v>
      </c>
      <c r="CQ190" s="132">
        <v>0</v>
      </c>
      <c r="CR190" s="132">
        <v>0</v>
      </c>
      <c r="CS190" s="132">
        <v>0</v>
      </c>
      <c r="CT190" s="132">
        <v>0</v>
      </c>
      <c r="CU190" s="132">
        <v>0</v>
      </c>
      <c r="CV190" s="132">
        <v>0</v>
      </c>
      <c r="CW190" s="132">
        <v>0</v>
      </c>
      <c r="CX190" s="132">
        <v>0</v>
      </c>
      <c r="CY190" s="132">
        <v>0</v>
      </c>
    </row>
    <row r="191" spans="1:103">
      <c r="A191" s="132" t="s">
        <v>2166</v>
      </c>
      <c r="B191" s="132">
        <v>0</v>
      </c>
      <c r="C191" s="132">
        <v>0</v>
      </c>
      <c r="D191" s="132">
        <v>0</v>
      </c>
      <c r="E191" s="132">
        <v>0</v>
      </c>
      <c r="F191" s="132">
        <v>0</v>
      </c>
      <c r="G191" s="132">
        <v>0</v>
      </c>
      <c r="H191" s="132">
        <v>0</v>
      </c>
      <c r="I191" s="132">
        <v>0</v>
      </c>
      <c r="J191" s="132">
        <v>0</v>
      </c>
      <c r="K191" s="132">
        <v>0</v>
      </c>
      <c r="L191" s="132">
        <v>0</v>
      </c>
      <c r="M191" s="132">
        <v>0</v>
      </c>
      <c r="N191" s="132">
        <v>0</v>
      </c>
      <c r="O191" s="132">
        <v>0</v>
      </c>
      <c r="P191" s="132">
        <v>0</v>
      </c>
      <c r="Q191" s="132">
        <v>0</v>
      </c>
      <c r="R191" s="132">
        <v>0</v>
      </c>
      <c r="S191" s="132">
        <v>0</v>
      </c>
      <c r="T191" s="132">
        <v>0</v>
      </c>
      <c r="U191" s="132">
        <v>0</v>
      </c>
      <c r="V191" s="132">
        <v>0</v>
      </c>
      <c r="W191" s="132">
        <v>0</v>
      </c>
      <c r="X191" s="132">
        <v>0</v>
      </c>
      <c r="Y191" s="132">
        <v>0</v>
      </c>
      <c r="Z191" s="132">
        <v>0</v>
      </c>
      <c r="AA191" s="132">
        <v>0</v>
      </c>
      <c r="AB191" s="132">
        <v>0</v>
      </c>
      <c r="AC191" s="132">
        <v>0</v>
      </c>
      <c r="AD191" s="132">
        <v>0</v>
      </c>
      <c r="AE191" s="132">
        <v>0</v>
      </c>
      <c r="AF191" s="132">
        <v>0</v>
      </c>
      <c r="AG191" s="132">
        <v>0</v>
      </c>
      <c r="AH191" s="132">
        <v>0</v>
      </c>
      <c r="AI191" s="132">
        <v>0</v>
      </c>
      <c r="AJ191" s="132">
        <v>0</v>
      </c>
      <c r="AK191" s="132">
        <v>0</v>
      </c>
      <c r="AL191" s="132">
        <v>0</v>
      </c>
      <c r="AM191" s="132">
        <v>0</v>
      </c>
      <c r="AN191" s="182">
        <v>0</v>
      </c>
      <c r="AO191" s="132">
        <v>0</v>
      </c>
      <c r="AP191" s="132">
        <v>0</v>
      </c>
      <c r="AQ191" s="132">
        <v>0</v>
      </c>
      <c r="AR191" s="132">
        <v>0</v>
      </c>
      <c r="AS191" s="132">
        <v>0</v>
      </c>
      <c r="AT191" s="132">
        <v>0</v>
      </c>
      <c r="AU191" s="132">
        <v>0</v>
      </c>
      <c r="AV191" s="132">
        <v>0</v>
      </c>
      <c r="AW191" s="132">
        <v>0</v>
      </c>
      <c r="AX191" s="132">
        <v>0</v>
      </c>
      <c r="AY191" s="132">
        <v>0</v>
      </c>
      <c r="AZ191" s="132">
        <v>0</v>
      </c>
      <c r="BA191" s="132">
        <v>0</v>
      </c>
      <c r="BB191" s="132">
        <v>0</v>
      </c>
      <c r="BC191" s="132">
        <v>0</v>
      </c>
      <c r="BD191" s="132">
        <v>0</v>
      </c>
      <c r="BE191" s="132">
        <v>0</v>
      </c>
      <c r="BF191" s="132">
        <v>0</v>
      </c>
      <c r="BG191" s="132">
        <v>0</v>
      </c>
      <c r="BH191" s="132">
        <v>0</v>
      </c>
      <c r="BI191" s="132">
        <v>0</v>
      </c>
      <c r="BJ191" s="132">
        <v>0</v>
      </c>
      <c r="BK191" s="132">
        <v>0</v>
      </c>
      <c r="BL191" s="132">
        <v>0</v>
      </c>
      <c r="BM191" s="132">
        <v>0</v>
      </c>
      <c r="BN191" s="132">
        <v>0</v>
      </c>
      <c r="BO191" s="132">
        <v>0</v>
      </c>
      <c r="BP191" s="132">
        <v>0</v>
      </c>
      <c r="BQ191" s="132">
        <v>0</v>
      </c>
      <c r="BR191" s="132">
        <v>0</v>
      </c>
      <c r="BS191" s="132">
        <v>0</v>
      </c>
      <c r="BT191" s="132">
        <v>0</v>
      </c>
      <c r="BU191" s="132">
        <v>0</v>
      </c>
      <c r="BV191" s="132">
        <v>0</v>
      </c>
      <c r="BW191" s="182">
        <v>0</v>
      </c>
      <c r="BX191" s="182">
        <v>0</v>
      </c>
      <c r="BY191" s="182">
        <v>0</v>
      </c>
      <c r="BZ191" s="132">
        <v>0</v>
      </c>
      <c r="CA191" s="132">
        <v>0</v>
      </c>
      <c r="CB191" s="132">
        <v>0</v>
      </c>
      <c r="CC191" s="132">
        <v>0</v>
      </c>
      <c r="CD191" s="132">
        <v>0</v>
      </c>
      <c r="CE191" s="132">
        <v>0</v>
      </c>
      <c r="CF191" s="132">
        <v>0</v>
      </c>
      <c r="CG191" s="132">
        <v>0</v>
      </c>
      <c r="CH191" s="132">
        <v>0</v>
      </c>
      <c r="CI191" s="132">
        <v>0</v>
      </c>
      <c r="CJ191" s="132">
        <v>0</v>
      </c>
      <c r="CK191" s="132">
        <v>0</v>
      </c>
      <c r="CL191" s="132">
        <v>0</v>
      </c>
      <c r="CM191" s="132">
        <v>0</v>
      </c>
      <c r="CN191" s="132">
        <v>0</v>
      </c>
      <c r="CO191" s="132">
        <v>0</v>
      </c>
      <c r="CP191" s="132">
        <v>0</v>
      </c>
      <c r="CQ191" s="132">
        <v>0</v>
      </c>
      <c r="CR191" s="132">
        <v>0</v>
      </c>
      <c r="CS191" s="132">
        <v>0</v>
      </c>
      <c r="CT191" s="132">
        <v>0</v>
      </c>
      <c r="CU191" s="132">
        <v>0</v>
      </c>
      <c r="CV191" s="132">
        <v>0</v>
      </c>
      <c r="CW191" s="132">
        <v>0</v>
      </c>
      <c r="CX191" s="132">
        <v>0</v>
      </c>
      <c r="CY191" s="132">
        <v>0</v>
      </c>
    </row>
    <row r="192" spans="1:103">
      <c r="A192" s="132" t="s">
        <v>2167</v>
      </c>
      <c r="B192" s="132">
        <v>0</v>
      </c>
      <c r="C192" s="132">
        <v>0</v>
      </c>
      <c r="D192" s="132">
        <v>0</v>
      </c>
      <c r="E192" s="132">
        <v>0</v>
      </c>
      <c r="F192" s="132">
        <v>0</v>
      </c>
      <c r="G192" s="132">
        <v>0</v>
      </c>
      <c r="H192" s="132">
        <v>0</v>
      </c>
      <c r="I192" s="132">
        <v>0</v>
      </c>
      <c r="J192" s="132">
        <v>0</v>
      </c>
      <c r="K192" s="132">
        <v>0</v>
      </c>
      <c r="L192" s="132">
        <v>0</v>
      </c>
      <c r="M192" s="132">
        <v>0</v>
      </c>
      <c r="N192" s="132">
        <v>0</v>
      </c>
      <c r="O192" s="132">
        <v>0</v>
      </c>
      <c r="P192" s="132">
        <v>0</v>
      </c>
      <c r="Q192" s="132">
        <v>0</v>
      </c>
      <c r="R192" s="132">
        <v>0</v>
      </c>
      <c r="S192" s="132">
        <v>0</v>
      </c>
      <c r="T192" s="132">
        <v>0</v>
      </c>
      <c r="U192" s="132">
        <v>0</v>
      </c>
      <c r="V192" s="132">
        <v>0</v>
      </c>
      <c r="W192" s="132">
        <v>0</v>
      </c>
      <c r="X192" s="132">
        <v>0</v>
      </c>
      <c r="Y192" s="132">
        <v>0</v>
      </c>
      <c r="Z192" s="132">
        <v>0</v>
      </c>
      <c r="AA192" s="132">
        <v>0</v>
      </c>
      <c r="AB192" s="132">
        <v>0</v>
      </c>
      <c r="AC192" s="132">
        <v>0</v>
      </c>
      <c r="AD192" s="132">
        <v>0</v>
      </c>
      <c r="AE192" s="132">
        <v>0</v>
      </c>
      <c r="AF192" s="132">
        <v>0</v>
      </c>
      <c r="AG192" s="132">
        <v>0</v>
      </c>
      <c r="AH192" s="132">
        <v>0</v>
      </c>
      <c r="AI192" s="132">
        <v>0</v>
      </c>
      <c r="AJ192" s="132">
        <v>0</v>
      </c>
      <c r="AK192" s="132">
        <v>0</v>
      </c>
      <c r="AL192" s="132">
        <v>0</v>
      </c>
      <c r="AM192" s="132">
        <v>0</v>
      </c>
      <c r="AN192" s="182">
        <v>0</v>
      </c>
      <c r="AO192" s="132">
        <v>0</v>
      </c>
      <c r="AP192" s="132">
        <v>0</v>
      </c>
      <c r="AQ192" s="132">
        <v>0</v>
      </c>
      <c r="AR192" s="132">
        <v>0</v>
      </c>
      <c r="AS192" s="132">
        <v>0</v>
      </c>
      <c r="AT192" s="132">
        <v>0</v>
      </c>
      <c r="AU192" s="132">
        <v>0</v>
      </c>
      <c r="AV192" s="132">
        <v>0</v>
      </c>
      <c r="AW192" s="132">
        <v>0</v>
      </c>
      <c r="AX192" s="132">
        <v>0</v>
      </c>
      <c r="AY192" s="132">
        <v>0</v>
      </c>
      <c r="AZ192" s="132">
        <v>0</v>
      </c>
      <c r="BA192" s="132">
        <v>0</v>
      </c>
      <c r="BB192" s="132">
        <v>0</v>
      </c>
      <c r="BC192" s="132">
        <v>0</v>
      </c>
      <c r="BD192" s="132">
        <v>0</v>
      </c>
      <c r="BE192" s="132">
        <v>0</v>
      </c>
      <c r="BF192" s="132">
        <v>0</v>
      </c>
      <c r="BG192" s="132">
        <v>0</v>
      </c>
      <c r="BH192" s="132">
        <v>0</v>
      </c>
      <c r="BI192" s="132">
        <v>0</v>
      </c>
      <c r="BJ192" s="132">
        <v>0</v>
      </c>
      <c r="BK192" s="132">
        <v>0</v>
      </c>
      <c r="BL192" s="132">
        <v>0</v>
      </c>
      <c r="BM192" s="132">
        <v>0</v>
      </c>
      <c r="BN192" s="132">
        <v>0</v>
      </c>
      <c r="BO192" s="132">
        <v>0</v>
      </c>
      <c r="BP192" s="132">
        <v>0</v>
      </c>
      <c r="BQ192" s="132">
        <v>0</v>
      </c>
      <c r="BR192" s="132">
        <v>0</v>
      </c>
      <c r="BS192" s="132">
        <v>0</v>
      </c>
      <c r="BT192" s="132">
        <v>0</v>
      </c>
      <c r="BU192" s="132">
        <v>0</v>
      </c>
      <c r="BV192" s="132">
        <v>0</v>
      </c>
      <c r="BW192" s="182">
        <v>0</v>
      </c>
      <c r="BX192" s="182">
        <v>0</v>
      </c>
      <c r="BY192" s="182">
        <v>0</v>
      </c>
      <c r="BZ192" s="132">
        <v>0</v>
      </c>
      <c r="CA192" s="132">
        <v>0</v>
      </c>
      <c r="CB192" s="132">
        <v>0</v>
      </c>
      <c r="CC192" s="132">
        <v>0</v>
      </c>
      <c r="CD192" s="132">
        <v>0</v>
      </c>
      <c r="CE192" s="132">
        <v>0</v>
      </c>
      <c r="CF192" s="132">
        <v>0</v>
      </c>
      <c r="CG192" s="132">
        <v>0</v>
      </c>
      <c r="CH192" s="132">
        <v>0</v>
      </c>
      <c r="CI192" s="132">
        <v>0</v>
      </c>
      <c r="CJ192" s="132">
        <v>0</v>
      </c>
      <c r="CK192" s="132">
        <v>0</v>
      </c>
      <c r="CL192" s="132">
        <v>0</v>
      </c>
      <c r="CM192" s="132">
        <v>0</v>
      </c>
      <c r="CN192" s="132">
        <v>0</v>
      </c>
      <c r="CO192" s="132">
        <v>0</v>
      </c>
      <c r="CP192" s="132">
        <v>0</v>
      </c>
      <c r="CQ192" s="132">
        <v>0</v>
      </c>
      <c r="CR192" s="132">
        <v>0</v>
      </c>
      <c r="CS192" s="132">
        <v>0</v>
      </c>
      <c r="CT192" s="132">
        <v>0</v>
      </c>
      <c r="CU192" s="132">
        <v>0</v>
      </c>
      <c r="CV192" s="132">
        <v>0</v>
      </c>
      <c r="CW192" s="132">
        <v>0</v>
      </c>
      <c r="CX192" s="132">
        <v>0</v>
      </c>
      <c r="CY192" s="132">
        <v>0</v>
      </c>
    </row>
    <row r="193" spans="1:103">
      <c r="A193" s="132" t="s">
        <v>2168</v>
      </c>
      <c r="B193" s="132">
        <v>0</v>
      </c>
      <c r="C193" s="132">
        <v>0</v>
      </c>
      <c r="D193" s="132">
        <v>0</v>
      </c>
      <c r="E193" s="132">
        <v>0</v>
      </c>
      <c r="F193" s="132">
        <v>0</v>
      </c>
      <c r="G193" s="132">
        <v>0</v>
      </c>
      <c r="H193" s="132">
        <v>0</v>
      </c>
      <c r="I193" s="132">
        <v>0</v>
      </c>
      <c r="J193" s="132">
        <v>0</v>
      </c>
      <c r="K193" s="132">
        <v>0</v>
      </c>
      <c r="L193" s="132">
        <v>0</v>
      </c>
      <c r="M193" s="132">
        <v>0</v>
      </c>
      <c r="N193" s="132">
        <v>0</v>
      </c>
      <c r="O193" s="132">
        <v>0</v>
      </c>
      <c r="P193" s="132">
        <v>0</v>
      </c>
      <c r="Q193" s="132">
        <v>0</v>
      </c>
      <c r="R193" s="132">
        <v>0</v>
      </c>
      <c r="S193" s="132">
        <v>0</v>
      </c>
      <c r="T193" s="132">
        <v>0</v>
      </c>
      <c r="U193" s="132">
        <v>0</v>
      </c>
      <c r="V193" s="132">
        <v>0</v>
      </c>
      <c r="W193" s="132">
        <v>0</v>
      </c>
      <c r="X193" s="132">
        <v>0</v>
      </c>
      <c r="Y193" s="132">
        <v>0</v>
      </c>
      <c r="Z193" s="132">
        <v>0</v>
      </c>
      <c r="AA193" s="132">
        <v>0</v>
      </c>
      <c r="AB193" s="132">
        <v>0</v>
      </c>
      <c r="AC193" s="132">
        <v>0</v>
      </c>
      <c r="AD193" s="132">
        <v>0</v>
      </c>
      <c r="AE193" s="132">
        <v>0</v>
      </c>
      <c r="AF193" s="132">
        <v>0</v>
      </c>
      <c r="AG193" s="132">
        <v>0</v>
      </c>
      <c r="AH193" s="132">
        <v>0</v>
      </c>
      <c r="AI193" s="132">
        <v>0</v>
      </c>
      <c r="AJ193" s="132">
        <v>0</v>
      </c>
      <c r="AK193" s="132">
        <v>0</v>
      </c>
      <c r="AL193" s="132">
        <v>0</v>
      </c>
      <c r="AM193" s="132">
        <v>0</v>
      </c>
      <c r="AN193" s="182">
        <v>0</v>
      </c>
      <c r="AO193" s="132">
        <v>0</v>
      </c>
      <c r="AP193" s="132">
        <v>0</v>
      </c>
      <c r="AQ193" s="132">
        <v>0</v>
      </c>
      <c r="AR193" s="132">
        <v>0</v>
      </c>
      <c r="AS193" s="132">
        <v>0</v>
      </c>
      <c r="AT193" s="132">
        <v>0</v>
      </c>
      <c r="AU193" s="132">
        <v>0</v>
      </c>
      <c r="AV193" s="132">
        <v>0</v>
      </c>
      <c r="AW193" s="132">
        <v>0</v>
      </c>
      <c r="AX193" s="132">
        <v>0</v>
      </c>
      <c r="AY193" s="132">
        <v>0</v>
      </c>
      <c r="AZ193" s="132">
        <v>0</v>
      </c>
      <c r="BA193" s="132">
        <v>0</v>
      </c>
      <c r="BB193" s="132">
        <v>0</v>
      </c>
      <c r="BC193" s="132">
        <v>0</v>
      </c>
      <c r="BD193" s="132">
        <v>0</v>
      </c>
      <c r="BE193" s="132">
        <v>0</v>
      </c>
      <c r="BF193" s="132">
        <v>0</v>
      </c>
      <c r="BG193" s="132">
        <v>0</v>
      </c>
      <c r="BH193" s="132">
        <v>0</v>
      </c>
      <c r="BI193" s="132">
        <v>0</v>
      </c>
      <c r="BJ193" s="132">
        <v>0</v>
      </c>
      <c r="BK193" s="132">
        <v>0</v>
      </c>
      <c r="BL193" s="132">
        <v>0</v>
      </c>
      <c r="BM193" s="132">
        <v>0</v>
      </c>
      <c r="BN193" s="132">
        <v>0</v>
      </c>
      <c r="BO193" s="132">
        <v>0</v>
      </c>
      <c r="BP193" s="132">
        <v>0</v>
      </c>
      <c r="BQ193" s="132">
        <v>0</v>
      </c>
      <c r="BR193" s="132">
        <v>0</v>
      </c>
      <c r="BS193" s="132">
        <v>0</v>
      </c>
      <c r="BT193" s="132">
        <v>0</v>
      </c>
      <c r="BU193" s="132">
        <v>0</v>
      </c>
      <c r="BV193" s="132">
        <v>0</v>
      </c>
      <c r="BW193" s="182">
        <v>0</v>
      </c>
      <c r="BX193" s="182">
        <v>0</v>
      </c>
      <c r="BY193" s="182">
        <v>0</v>
      </c>
      <c r="BZ193" s="132">
        <v>0</v>
      </c>
      <c r="CA193" s="132">
        <v>0</v>
      </c>
      <c r="CB193" s="132">
        <v>0</v>
      </c>
      <c r="CC193" s="132">
        <v>0</v>
      </c>
      <c r="CD193" s="132">
        <v>0</v>
      </c>
      <c r="CE193" s="132">
        <v>0</v>
      </c>
      <c r="CF193" s="132">
        <v>0</v>
      </c>
      <c r="CG193" s="132">
        <v>0</v>
      </c>
      <c r="CH193" s="132">
        <v>0</v>
      </c>
      <c r="CI193" s="132">
        <v>0</v>
      </c>
      <c r="CJ193" s="132">
        <v>0</v>
      </c>
      <c r="CK193" s="132">
        <v>0</v>
      </c>
      <c r="CL193" s="132">
        <v>0</v>
      </c>
      <c r="CM193" s="132">
        <v>0</v>
      </c>
      <c r="CN193" s="132">
        <v>0</v>
      </c>
      <c r="CO193" s="132">
        <v>0</v>
      </c>
      <c r="CP193" s="132">
        <v>0</v>
      </c>
      <c r="CQ193" s="132">
        <v>0</v>
      </c>
      <c r="CR193" s="132">
        <v>0</v>
      </c>
      <c r="CS193" s="132">
        <v>0</v>
      </c>
      <c r="CT193" s="132">
        <v>0</v>
      </c>
      <c r="CU193" s="132">
        <v>0</v>
      </c>
      <c r="CV193" s="132">
        <v>0</v>
      </c>
      <c r="CW193" s="132">
        <v>0</v>
      </c>
      <c r="CX193" s="132">
        <v>0</v>
      </c>
      <c r="CY193" s="132">
        <v>0</v>
      </c>
    </row>
    <row r="194" spans="1:103">
      <c r="A194" s="132" t="s">
        <v>2080</v>
      </c>
      <c r="B194" s="132">
        <v>0</v>
      </c>
      <c r="C194" s="132">
        <v>0</v>
      </c>
      <c r="D194" s="132">
        <v>1</v>
      </c>
      <c r="E194" s="132">
        <v>0</v>
      </c>
      <c r="F194" s="132">
        <v>0</v>
      </c>
      <c r="G194" s="132">
        <v>0</v>
      </c>
      <c r="H194" s="132">
        <v>25</v>
      </c>
      <c r="I194" s="132">
        <v>0</v>
      </c>
      <c r="J194" s="132">
        <v>0</v>
      </c>
      <c r="K194" s="132">
        <v>0</v>
      </c>
      <c r="L194" s="132">
        <v>0</v>
      </c>
      <c r="M194" s="132">
        <v>0</v>
      </c>
      <c r="N194" s="132">
        <v>0</v>
      </c>
      <c r="O194" s="132">
        <v>0</v>
      </c>
      <c r="P194" s="132">
        <v>0</v>
      </c>
      <c r="Q194" s="132">
        <v>0</v>
      </c>
      <c r="R194" s="132">
        <v>0</v>
      </c>
      <c r="S194" s="132">
        <v>0</v>
      </c>
      <c r="T194" s="132">
        <v>0</v>
      </c>
      <c r="U194" s="132">
        <v>0</v>
      </c>
      <c r="V194" s="132">
        <v>0</v>
      </c>
      <c r="W194" s="132">
        <v>0</v>
      </c>
      <c r="X194" s="132">
        <v>0</v>
      </c>
      <c r="Y194" s="132">
        <v>0</v>
      </c>
      <c r="Z194" s="132">
        <v>0</v>
      </c>
      <c r="AA194" s="132">
        <v>0</v>
      </c>
      <c r="AB194" s="132">
        <v>0</v>
      </c>
      <c r="AC194" s="132">
        <v>0</v>
      </c>
      <c r="AD194" s="132">
        <v>0</v>
      </c>
      <c r="AE194" s="132">
        <v>0</v>
      </c>
      <c r="AF194" s="132">
        <v>0</v>
      </c>
      <c r="AG194" s="132">
        <v>0</v>
      </c>
      <c r="AH194" s="132">
        <v>0</v>
      </c>
      <c r="AI194" s="132">
        <v>0</v>
      </c>
      <c r="AJ194" s="132">
        <v>0</v>
      </c>
      <c r="AK194" s="132">
        <v>1</v>
      </c>
      <c r="AL194" s="132">
        <v>0</v>
      </c>
      <c r="AM194" s="132">
        <v>0</v>
      </c>
      <c r="AN194" s="182">
        <v>3</v>
      </c>
      <c r="AO194" s="132">
        <v>0</v>
      </c>
      <c r="AP194" s="132">
        <v>0</v>
      </c>
      <c r="AQ194" s="132">
        <v>0</v>
      </c>
      <c r="AR194" s="132">
        <v>0</v>
      </c>
      <c r="AS194" s="132">
        <v>0</v>
      </c>
      <c r="AT194" s="132">
        <v>0</v>
      </c>
      <c r="AU194" s="132">
        <v>0</v>
      </c>
      <c r="AV194" s="132">
        <v>0</v>
      </c>
      <c r="AW194" s="132">
        <v>0</v>
      </c>
      <c r="AX194" s="132">
        <v>4</v>
      </c>
      <c r="AY194" s="132">
        <v>0</v>
      </c>
      <c r="AZ194" s="132">
        <v>0</v>
      </c>
      <c r="BA194" s="132">
        <v>0</v>
      </c>
      <c r="BB194" s="132">
        <v>0</v>
      </c>
      <c r="BC194" s="132">
        <v>0</v>
      </c>
      <c r="BD194" s="132">
        <v>2</v>
      </c>
      <c r="BE194" s="132">
        <v>0</v>
      </c>
      <c r="BF194" s="132">
        <v>0</v>
      </c>
      <c r="BG194" s="132">
        <v>0</v>
      </c>
      <c r="BH194" s="132">
        <v>0</v>
      </c>
      <c r="BI194" s="132">
        <v>0</v>
      </c>
      <c r="BJ194" s="132">
        <v>0</v>
      </c>
      <c r="BK194" s="132">
        <v>0</v>
      </c>
      <c r="BL194" s="132">
        <v>0</v>
      </c>
      <c r="BM194" s="132">
        <v>0</v>
      </c>
      <c r="BN194" s="132">
        <v>0</v>
      </c>
      <c r="BO194" s="132">
        <v>2</v>
      </c>
      <c r="BP194" s="132">
        <v>0</v>
      </c>
      <c r="BQ194" s="132">
        <v>0</v>
      </c>
      <c r="BR194" s="132">
        <v>0</v>
      </c>
      <c r="BS194" s="132">
        <v>0</v>
      </c>
      <c r="BT194" s="132">
        <v>0</v>
      </c>
      <c r="BU194" s="132">
        <v>0</v>
      </c>
      <c r="BV194" s="132">
        <v>8</v>
      </c>
      <c r="BW194" s="182">
        <v>2</v>
      </c>
      <c r="BX194" s="182">
        <v>0</v>
      </c>
      <c r="BY194" s="182">
        <v>1</v>
      </c>
      <c r="BZ194" s="132">
        <v>0</v>
      </c>
      <c r="CA194" s="132">
        <v>0</v>
      </c>
      <c r="CB194" s="132">
        <v>0</v>
      </c>
      <c r="CC194" s="132">
        <v>0</v>
      </c>
      <c r="CD194" s="132">
        <v>0</v>
      </c>
      <c r="CE194" s="132">
        <v>0</v>
      </c>
      <c r="CF194" s="132">
        <v>0</v>
      </c>
      <c r="CG194" s="132">
        <v>0</v>
      </c>
      <c r="CH194" s="132">
        <v>0</v>
      </c>
      <c r="CI194" s="132">
        <v>0</v>
      </c>
      <c r="CJ194" s="132">
        <v>0</v>
      </c>
      <c r="CK194" s="132">
        <v>0</v>
      </c>
      <c r="CL194" s="132">
        <v>0</v>
      </c>
      <c r="CM194" s="132">
        <v>0</v>
      </c>
      <c r="CN194" s="132">
        <v>0</v>
      </c>
      <c r="CO194" s="132">
        <v>0</v>
      </c>
      <c r="CP194" s="132">
        <v>0</v>
      </c>
      <c r="CQ194" s="132">
        <v>0</v>
      </c>
      <c r="CR194" s="132">
        <v>0</v>
      </c>
      <c r="CS194" s="132">
        <v>0</v>
      </c>
      <c r="CT194" s="132">
        <v>0</v>
      </c>
      <c r="CU194" s="132">
        <v>0</v>
      </c>
      <c r="CV194" s="132">
        <v>0</v>
      </c>
      <c r="CW194" s="132">
        <v>49</v>
      </c>
      <c r="CX194" s="132">
        <v>49</v>
      </c>
      <c r="CY194" s="132">
        <v>0</v>
      </c>
    </row>
    <row r="195" spans="1:103">
      <c r="A195" s="132" t="s">
        <v>2081</v>
      </c>
      <c r="B195" s="132">
        <v>0</v>
      </c>
      <c r="C195" s="132">
        <v>0</v>
      </c>
      <c r="D195" s="132">
        <v>0</v>
      </c>
      <c r="E195" s="132">
        <v>0</v>
      </c>
      <c r="F195" s="132">
        <v>0</v>
      </c>
      <c r="G195" s="132">
        <v>0</v>
      </c>
      <c r="H195" s="132">
        <v>0</v>
      </c>
      <c r="I195" s="132">
        <v>0</v>
      </c>
      <c r="J195" s="132">
        <v>0</v>
      </c>
      <c r="K195" s="132">
        <v>0</v>
      </c>
      <c r="L195" s="132">
        <v>0</v>
      </c>
      <c r="M195" s="132">
        <v>0</v>
      </c>
      <c r="N195" s="132">
        <v>0</v>
      </c>
      <c r="O195" s="132">
        <v>0</v>
      </c>
      <c r="P195" s="132">
        <v>0</v>
      </c>
      <c r="Q195" s="132">
        <v>0</v>
      </c>
      <c r="R195" s="132">
        <v>0</v>
      </c>
      <c r="S195" s="132">
        <v>0</v>
      </c>
      <c r="T195" s="132">
        <v>0</v>
      </c>
      <c r="U195" s="132">
        <v>1</v>
      </c>
      <c r="V195" s="132">
        <v>0</v>
      </c>
      <c r="W195" s="132">
        <v>0</v>
      </c>
      <c r="X195" s="132">
        <v>0</v>
      </c>
      <c r="Y195" s="132">
        <v>3</v>
      </c>
      <c r="Z195" s="132">
        <v>0</v>
      </c>
      <c r="AA195" s="132">
        <v>0</v>
      </c>
      <c r="AB195" s="132">
        <v>0</v>
      </c>
      <c r="AC195" s="132">
        <v>0</v>
      </c>
      <c r="AD195" s="132">
        <v>0</v>
      </c>
      <c r="AE195" s="132">
        <v>0</v>
      </c>
      <c r="AF195" s="132">
        <v>0</v>
      </c>
      <c r="AG195" s="132">
        <v>0</v>
      </c>
      <c r="AH195" s="132">
        <v>0</v>
      </c>
      <c r="AI195" s="132">
        <v>4</v>
      </c>
      <c r="AJ195" s="132">
        <v>0</v>
      </c>
      <c r="AK195" s="132">
        <v>2</v>
      </c>
      <c r="AL195" s="132">
        <v>1</v>
      </c>
      <c r="AM195" s="132">
        <v>104</v>
      </c>
      <c r="AN195" s="182">
        <v>14</v>
      </c>
      <c r="AO195" s="132">
        <v>0</v>
      </c>
      <c r="AP195" s="132">
        <v>0</v>
      </c>
      <c r="AQ195" s="132">
        <v>0</v>
      </c>
      <c r="AR195" s="132">
        <v>0</v>
      </c>
      <c r="AS195" s="132">
        <v>0</v>
      </c>
      <c r="AT195" s="132">
        <v>0</v>
      </c>
      <c r="AU195" s="132">
        <v>0</v>
      </c>
      <c r="AV195" s="132">
        <v>17</v>
      </c>
      <c r="AW195" s="132">
        <v>2</v>
      </c>
      <c r="AX195" s="132">
        <v>0</v>
      </c>
      <c r="AY195" s="132">
        <v>0</v>
      </c>
      <c r="AZ195" s="132">
        <v>0</v>
      </c>
      <c r="BA195" s="132">
        <v>0</v>
      </c>
      <c r="BB195" s="132">
        <v>0</v>
      </c>
      <c r="BC195" s="132">
        <v>0</v>
      </c>
      <c r="BD195" s="132">
        <v>2</v>
      </c>
      <c r="BE195" s="132">
        <v>0</v>
      </c>
      <c r="BF195" s="132">
        <v>0</v>
      </c>
      <c r="BG195" s="132">
        <v>0</v>
      </c>
      <c r="BH195" s="132">
        <v>0</v>
      </c>
      <c r="BI195" s="132">
        <v>0</v>
      </c>
      <c r="BJ195" s="132">
        <v>8</v>
      </c>
      <c r="BK195" s="132">
        <v>0</v>
      </c>
      <c r="BL195" s="132">
        <v>3</v>
      </c>
      <c r="BM195" s="132">
        <v>0</v>
      </c>
      <c r="BN195" s="132">
        <v>4</v>
      </c>
      <c r="BO195" s="132">
        <v>0</v>
      </c>
      <c r="BP195" s="132">
        <v>0</v>
      </c>
      <c r="BQ195" s="132">
        <v>0</v>
      </c>
      <c r="BR195" s="132">
        <v>0</v>
      </c>
      <c r="BS195" s="132">
        <v>0</v>
      </c>
      <c r="BT195" s="132">
        <v>0</v>
      </c>
      <c r="BU195" s="132">
        <v>0</v>
      </c>
      <c r="BV195" s="132">
        <v>7</v>
      </c>
      <c r="BW195" s="182">
        <v>0</v>
      </c>
      <c r="BX195" s="182">
        <v>0</v>
      </c>
      <c r="BY195" s="182">
        <v>0</v>
      </c>
      <c r="BZ195" s="132">
        <v>0</v>
      </c>
      <c r="CA195" s="132">
        <v>0</v>
      </c>
      <c r="CB195" s="132">
        <v>0</v>
      </c>
      <c r="CC195" s="132">
        <v>0</v>
      </c>
      <c r="CD195" s="132">
        <v>0</v>
      </c>
      <c r="CE195" s="132">
        <v>0</v>
      </c>
      <c r="CF195" s="132">
        <v>0</v>
      </c>
      <c r="CG195" s="132">
        <v>0</v>
      </c>
      <c r="CH195" s="132">
        <v>0</v>
      </c>
      <c r="CI195" s="132">
        <v>0</v>
      </c>
      <c r="CJ195" s="132">
        <v>0</v>
      </c>
      <c r="CK195" s="132">
        <v>0</v>
      </c>
      <c r="CL195" s="132">
        <v>0</v>
      </c>
      <c r="CM195" s="132">
        <v>0</v>
      </c>
      <c r="CN195" s="132">
        <v>0</v>
      </c>
      <c r="CO195" s="132">
        <v>0</v>
      </c>
      <c r="CP195" s="132">
        <v>0</v>
      </c>
      <c r="CQ195" s="132">
        <v>0</v>
      </c>
      <c r="CR195" s="132">
        <v>0</v>
      </c>
      <c r="CS195" s="132">
        <v>0</v>
      </c>
      <c r="CT195" s="132">
        <v>0</v>
      </c>
      <c r="CU195" s="132">
        <v>237</v>
      </c>
      <c r="CV195" s="132">
        <v>0</v>
      </c>
      <c r="CW195" s="132">
        <v>409</v>
      </c>
      <c r="CX195" s="132">
        <v>-11687</v>
      </c>
      <c r="CY195" s="132">
        <v>9663</v>
      </c>
    </row>
    <row r="196" spans="1:103">
      <c r="A196" s="132" t="s">
        <v>2169</v>
      </c>
      <c r="B196" s="132">
        <v>0</v>
      </c>
      <c r="C196" s="132">
        <v>0</v>
      </c>
      <c r="D196" s="132">
        <v>0</v>
      </c>
      <c r="E196" s="132">
        <v>0</v>
      </c>
      <c r="F196" s="132">
        <v>0</v>
      </c>
      <c r="G196" s="132">
        <v>0</v>
      </c>
      <c r="H196" s="132">
        <v>0</v>
      </c>
      <c r="I196" s="132">
        <v>0</v>
      </c>
      <c r="J196" s="132">
        <v>0</v>
      </c>
      <c r="K196" s="132">
        <v>0</v>
      </c>
      <c r="L196" s="132">
        <v>0</v>
      </c>
      <c r="M196" s="132">
        <v>0</v>
      </c>
      <c r="N196" s="132">
        <v>0</v>
      </c>
      <c r="O196" s="132">
        <v>0</v>
      </c>
      <c r="P196" s="132">
        <v>0</v>
      </c>
      <c r="Q196" s="132">
        <v>0</v>
      </c>
      <c r="R196" s="132">
        <v>0</v>
      </c>
      <c r="S196" s="132">
        <v>0</v>
      </c>
      <c r="T196" s="132">
        <v>0</v>
      </c>
      <c r="U196" s="132">
        <v>0</v>
      </c>
      <c r="V196" s="132">
        <v>0</v>
      </c>
      <c r="W196" s="132">
        <v>0</v>
      </c>
      <c r="X196" s="132">
        <v>0</v>
      </c>
      <c r="Y196" s="132">
        <v>0</v>
      </c>
      <c r="Z196" s="132">
        <v>0</v>
      </c>
      <c r="AA196" s="132">
        <v>0</v>
      </c>
      <c r="AB196" s="132">
        <v>0</v>
      </c>
      <c r="AC196" s="132">
        <v>0</v>
      </c>
      <c r="AD196" s="132">
        <v>0</v>
      </c>
      <c r="AE196" s="132">
        <v>0</v>
      </c>
      <c r="AF196" s="132">
        <v>0</v>
      </c>
      <c r="AG196" s="132">
        <v>0</v>
      </c>
      <c r="AH196" s="132">
        <v>0</v>
      </c>
      <c r="AI196" s="132">
        <v>0</v>
      </c>
      <c r="AJ196" s="132">
        <v>0</v>
      </c>
      <c r="AK196" s="132">
        <v>0</v>
      </c>
      <c r="AL196" s="132">
        <v>0</v>
      </c>
      <c r="AM196" s="132">
        <v>0</v>
      </c>
      <c r="AN196" s="182">
        <v>0</v>
      </c>
      <c r="AO196" s="132">
        <v>0</v>
      </c>
      <c r="AP196" s="132">
        <v>0</v>
      </c>
      <c r="AQ196" s="132">
        <v>0</v>
      </c>
      <c r="AR196" s="132">
        <v>0</v>
      </c>
      <c r="AS196" s="132">
        <v>0</v>
      </c>
      <c r="AT196" s="132">
        <v>0</v>
      </c>
      <c r="AU196" s="132">
        <v>0</v>
      </c>
      <c r="AV196" s="132">
        <v>0</v>
      </c>
      <c r="AW196" s="132">
        <v>0</v>
      </c>
      <c r="AX196" s="132">
        <v>0</v>
      </c>
      <c r="AY196" s="132">
        <v>0</v>
      </c>
      <c r="AZ196" s="132">
        <v>0</v>
      </c>
      <c r="BA196" s="132">
        <v>0</v>
      </c>
      <c r="BB196" s="132">
        <v>0</v>
      </c>
      <c r="BC196" s="132">
        <v>0</v>
      </c>
      <c r="BD196" s="132">
        <v>0</v>
      </c>
      <c r="BE196" s="132">
        <v>0</v>
      </c>
      <c r="BF196" s="132">
        <v>0</v>
      </c>
      <c r="BG196" s="132">
        <v>0</v>
      </c>
      <c r="BH196" s="132">
        <v>0</v>
      </c>
      <c r="BI196" s="132">
        <v>0</v>
      </c>
      <c r="BJ196" s="132">
        <v>0</v>
      </c>
      <c r="BK196" s="132">
        <v>0</v>
      </c>
      <c r="BL196" s="132">
        <v>0</v>
      </c>
      <c r="BM196" s="132">
        <v>0</v>
      </c>
      <c r="BN196" s="132">
        <v>0</v>
      </c>
      <c r="BO196" s="132">
        <v>0</v>
      </c>
      <c r="BP196" s="132">
        <v>0</v>
      </c>
      <c r="BQ196" s="132">
        <v>0</v>
      </c>
      <c r="BR196" s="132">
        <v>0</v>
      </c>
      <c r="BS196" s="132">
        <v>0</v>
      </c>
      <c r="BT196" s="132">
        <v>0</v>
      </c>
      <c r="BU196" s="132">
        <v>0</v>
      </c>
      <c r="BV196" s="132">
        <v>0</v>
      </c>
      <c r="BW196" s="182">
        <v>0</v>
      </c>
      <c r="BX196" s="182">
        <v>0</v>
      </c>
      <c r="BY196" s="182">
        <v>0</v>
      </c>
      <c r="BZ196" s="132">
        <v>0</v>
      </c>
      <c r="CA196" s="132">
        <v>0</v>
      </c>
      <c r="CB196" s="132">
        <v>0</v>
      </c>
      <c r="CC196" s="132">
        <v>0</v>
      </c>
      <c r="CD196" s="132">
        <v>0</v>
      </c>
      <c r="CE196" s="132">
        <v>0</v>
      </c>
      <c r="CF196" s="132">
        <v>0</v>
      </c>
      <c r="CG196" s="132">
        <v>0</v>
      </c>
      <c r="CH196" s="132">
        <v>0</v>
      </c>
      <c r="CI196" s="132">
        <v>0</v>
      </c>
      <c r="CJ196" s="132">
        <v>0</v>
      </c>
      <c r="CK196" s="132">
        <v>0</v>
      </c>
      <c r="CL196" s="132">
        <v>0</v>
      </c>
      <c r="CM196" s="132">
        <v>0</v>
      </c>
      <c r="CN196" s="132">
        <v>0</v>
      </c>
      <c r="CO196" s="132">
        <v>0</v>
      </c>
      <c r="CP196" s="132">
        <v>0</v>
      </c>
      <c r="CQ196" s="132">
        <v>0</v>
      </c>
      <c r="CR196" s="132">
        <v>0</v>
      </c>
      <c r="CS196" s="132">
        <v>0</v>
      </c>
      <c r="CT196" s="132">
        <v>0</v>
      </c>
      <c r="CU196" s="132">
        <v>0</v>
      </c>
      <c r="CV196" s="132">
        <v>0</v>
      </c>
      <c r="CW196" s="132">
        <v>0</v>
      </c>
      <c r="CX196" s="132">
        <v>0</v>
      </c>
      <c r="CY196" s="132">
        <v>26416</v>
      </c>
    </row>
    <row r="197" spans="1:103">
      <c r="A197" s="132" t="s">
        <v>2172</v>
      </c>
      <c r="B197" s="132">
        <v>660</v>
      </c>
      <c r="C197" s="132">
        <v>1880</v>
      </c>
      <c r="D197" s="132">
        <v>2092</v>
      </c>
      <c r="E197" s="132">
        <v>959</v>
      </c>
      <c r="F197" s="132">
        <v>3001</v>
      </c>
      <c r="G197" s="132">
        <v>1078</v>
      </c>
      <c r="H197" s="132">
        <v>2541</v>
      </c>
      <c r="I197" s="132">
        <v>1532</v>
      </c>
      <c r="J197" s="132">
        <v>101</v>
      </c>
      <c r="K197" s="132">
        <v>5000</v>
      </c>
      <c r="L197" s="132">
        <v>2605</v>
      </c>
      <c r="M197" s="132">
        <v>3624</v>
      </c>
      <c r="N197" s="132">
        <v>4207</v>
      </c>
      <c r="O197" s="132">
        <v>8543</v>
      </c>
      <c r="P197" s="132">
        <v>2524</v>
      </c>
      <c r="Q197" s="132">
        <v>1378</v>
      </c>
      <c r="R197" s="132">
        <v>4593</v>
      </c>
      <c r="S197" s="132">
        <v>204</v>
      </c>
      <c r="T197" s="132">
        <v>1351</v>
      </c>
      <c r="U197" s="132">
        <v>589</v>
      </c>
      <c r="V197" s="132">
        <v>11495</v>
      </c>
      <c r="W197" s="132">
        <v>12493</v>
      </c>
      <c r="X197" s="132">
        <v>3133</v>
      </c>
      <c r="Y197" s="132">
        <v>5713</v>
      </c>
      <c r="Z197" s="132">
        <v>1538</v>
      </c>
      <c r="AA197" s="132">
        <v>761</v>
      </c>
      <c r="AB197" s="132">
        <v>459</v>
      </c>
      <c r="AC197" s="132">
        <v>923</v>
      </c>
      <c r="AD197" s="132">
        <v>1227</v>
      </c>
      <c r="AE197" s="132">
        <v>5315</v>
      </c>
      <c r="AF197" s="132">
        <v>2884</v>
      </c>
      <c r="AG197" s="132">
        <v>458</v>
      </c>
      <c r="AH197" s="132">
        <v>1518</v>
      </c>
      <c r="AI197" s="132">
        <v>8224</v>
      </c>
      <c r="AJ197" s="132">
        <v>2244</v>
      </c>
      <c r="AK197" s="132">
        <v>1323</v>
      </c>
      <c r="AL197" s="132">
        <v>5877</v>
      </c>
      <c r="AM197" s="132">
        <v>1262</v>
      </c>
      <c r="AN197" s="182">
        <v>13980</v>
      </c>
      <c r="AO197" s="132">
        <v>552</v>
      </c>
      <c r="AP197" s="132">
        <v>1940</v>
      </c>
      <c r="AQ197" s="132">
        <v>1520</v>
      </c>
      <c r="AR197" s="132">
        <v>3772</v>
      </c>
      <c r="AS197" s="132">
        <v>376</v>
      </c>
      <c r="AT197" s="132">
        <v>6003</v>
      </c>
      <c r="AU197" s="132">
        <v>3281</v>
      </c>
      <c r="AV197" s="132">
        <v>2888</v>
      </c>
      <c r="AW197" s="132">
        <v>700</v>
      </c>
      <c r="AX197" s="132">
        <v>3903</v>
      </c>
      <c r="AY197" s="132">
        <v>912</v>
      </c>
      <c r="AZ197" s="132">
        <v>886</v>
      </c>
      <c r="BA197" s="132">
        <v>1777</v>
      </c>
      <c r="BB197" s="132">
        <v>2301</v>
      </c>
      <c r="BC197" s="132">
        <v>5646</v>
      </c>
      <c r="BD197" s="132">
        <v>5779</v>
      </c>
      <c r="BE197" s="132">
        <v>5825</v>
      </c>
      <c r="BF197" s="132">
        <v>301</v>
      </c>
      <c r="BG197" s="132">
        <v>7302</v>
      </c>
      <c r="BH197" s="132">
        <v>745</v>
      </c>
      <c r="BI197" s="132">
        <v>2014</v>
      </c>
      <c r="BJ197" s="132">
        <v>242</v>
      </c>
      <c r="BK197" s="132">
        <v>1533</v>
      </c>
      <c r="BL197" s="132">
        <v>3101</v>
      </c>
      <c r="BM197" s="132">
        <v>649</v>
      </c>
      <c r="BN197" s="132">
        <v>1321</v>
      </c>
      <c r="BO197" s="132">
        <v>350</v>
      </c>
      <c r="BP197" s="132">
        <v>1450</v>
      </c>
      <c r="BQ197" s="132">
        <v>1758</v>
      </c>
      <c r="BR197" s="132">
        <v>2244</v>
      </c>
      <c r="BS197" s="132">
        <v>220</v>
      </c>
      <c r="BT197" s="132">
        <v>1979</v>
      </c>
      <c r="BU197" s="132">
        <v>2293</v>
      </c>
      <c r="BV197" s="132">
        <v>5428</v>
      </c>
      <c r="BW197" s="182">
        <v>21934</v>
      </c>
      <c r="BX197" s="182">
        <v>11074</v>
      </c>
      <c r="BY197" s="182">
        <v>18350</v>
      </c>
      <c r="BZ197" s="132">
        <v>417</v>
      </c>
      <c r="CA197" s="132">
        <v>267</v>
      </c>
      <c r="CB197" s="132">
        <v>240</v>
      </c>
      <c r="CC197" s="132">
        <v>928</v>
      </c>
      <c r="CD197" s="132">
        <v>113</v>
      </c>
      <c r="CE197" s="132">
        <v>1758</v>
      </c>
      <c r="CF197" s="132">
        <v>0</v>
      </c>
      <c r="CG197" s="132">
        <v>0</v>
      </c>
      <c r="CH197" s="132">
        <v>0</v>
      </c>
      <c r="CI197" s="132">
        <v>0</v>
      </c>
      <c r="CJ197" s="132">
        <v>0</v>
      </c>
      <c r="CK197" s="132">
        <v>0</v>
      </c>
      <c r="CL197" s="132">
        <v>0</v>
      </c>
      <c r="CM197" s="132">
        <v>0</v>
      </c>
      <c r="CN197" s="132">
        <v>0</v>
      </c>
      <c r="CO197" s="132">
        <v>0</v>
      </c>
      <c r="CP197" s="132">
        <v>0</v>
      </c>
      <c r="CQ197" s="132">
        <v>0</v>
      </c>
      <c r="CR197" s="132">
        <v>0</v>
      </c>
      <c r="CS197" s="132">
        <v>0</v>
      </c>
      <c r="CT197" s="132">
        <v>0</v>
      </c>
      <c r="CU197" s="132">
        <v>12096</v>
      </c>
      <c r="CV197" s="13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B3DAF-038F-41B6-B1CD-792B20B924C9}">
  <dimension ref="A1:CO93"/>
  <sheetViews>
    <sheetView workbookViewId="0">
      <pane xSplit="1" topLeftCell="B1" activePane="topRight" state="frozen"/>
      <selection pane="topRight" activeCell="A89" sqref="A89"/>
    </sheetView>
  </sheetViews>
  <sheetFormatPr defaultRowHeight="14.4"/>
  <cols>
    <col min="1" max="1" width="15.21875" customWidth="1"/>
    <col min="2" max="2" width="11" customWidth="1"/>
    <col min="3" max="16" width="11.21875" customWidth="1"/>
    <col min="17" max="17" width="12.77734375" customWidth="1"/>
    <col min="18" max="18" width="14.88671875" customWidth="1"/>
    <col min="19" max="38" width="11.21875" customWidth="1"/>
    <col min="39" max="39" width="13.109375" customWidth="1"/>
    <col min="40" max="40" width="11.21875" style="105" customWidth="1"/>
    <col min="41" max="73" width="11.21875" customWidth="1"/>
    <col min="74" max="74" width="14.5546875" customWidth="1"/>
    <col min="75" max="77" width="11.21875" style="105" customWidth="1"/>
    <col min="78" max="88" width="11.21875" customWidth="1"/>
    <col min="89" max="89" width="24.5546875" customWidth="1"/>
    <col min="90" max="90" width="6.109375" customWidth="1"/>
    <col min="91" max="91" width="50" customWidth="1"/>
    <col min="92" max="92" width="14.44140625" customWidth="1"/>
  </cols>
  <sheetData>
    <row r="1" spans="1:93" ht="52.8" customHeight="1">
      <c r="A1" s="125" t="s">
        <v>2141</v>
      </c>
      <c r="B1" s="168" t="s">
        <v>2275</v>
      </c>
      <c r="C1" s="168" t="s">
        <v>2276</v>
      </c>
      <c r="D1" s="168" t="s">
        <v>2277</v>
      </c>
      <c r="E1" s="168" t="s">
        <v>2278</v>
      </c>
      <c r="F1" s="168" t="s">
        <v>2279</v>
      </c>
      <c r="G1" s="168" t="s">
        <v>2280</v>
      </c>
      <c r="H1" s="168" t="s">
        <v>2281</v>
      </c>
      <c r="I1" s="168" t="s">
        <v>2282</v>
      </c>
      <c r="J1" s="171" t="s">
        <v>2283</v>
      </c>
      <c r="K1" s="168" t="s">
        <v>2284</v>
      </c>
      <c r="L1" s="168" t="s">
        <v>2285</v>
      </c>
      <c r="M1" s="169" t="s">
        <v>2286</v>
      </c>
      <c r="N1" s="169" t="s">
        <v>2287</v>
      </c>
      <c r="O1" s="169" t="s">
        <v>2288</v>
      </c>
      <c r="P1" s="171" t="s">
        <v>2289</v>
      </c>
      <c r="Q1" s="169" t="s">
        <v>2290</v>
      </c>
      <c r="R1" s="169" t="s">
        <v>2291</v>
      </c>
      <c r="S1" s="169" t="s">
        <v>2292</v>
      </c>
      <c r="T1" s="169" t="s">
        <v>2293</v>
      </c>
      <c r="U1" s="169" t="s">
        <v>2269</v>
      </c>
      <c r="V1" s="169" t="s">
        <v>2294</v>
      </c>
      <c r="W1" s="169" t="s">
        <v>2295</v>
      </c>
      <c r="X1" s="169" t="s">
        <v>2296</v>
      </c>
      <c r="Y1" s="169" t="s">
        <v>2297</v>
      </c>
      <c r="Z1" s="169" t="s">
        <v>2298</v>
      </c>
      <c r="AA1" s="169" t="s">
        <v>2299</v>
      </c>
      <c r="AB1" s="169" t="s">
        <v>2300</v>
      </c>
      <c r="AC1" s="169" t="s">
        <v>2301</v>
      </c>
      <c r="AD1" s="169" t="s">
        <v>2302</v>
      </c>
      <c r="AE1" s="169" t="s">
        <v>2303</v>
      </c>
      <c r="AF1" s="169" t="s">
        <v>2304</v>
      </c>
      <c r="AG1" s="169" t="s">
        <v>2305</v>
      </c>
      <c r="AH1" s="169" t="s">
        <v>2306</v>
      </c>
      <c r="AI1" s="169" t="s">
        <v>2307</v>
      </c>
      <c r="AJ1" s="169" t="s">
        <v>2308</v>
      </c>
      <c r="AK1" s="170" t="s">
        <v>2309</v>
      </c>
      <c r="AL1" s="169" t="s">
        <v>2310</v>
      </c>
      <c r="AM1" s="169" t="s">
        <v>2311</v>
      </c>
      <c r="AN1" s="172" t="s">
        <v>2312</v>
      </c>
      <c r="AO1" s="169" t="s">
        <v>2271</v>
      </c>
      <c r="AP1" s="169" t="s">
        <v>2313</v>
      </c>
      <c r="AQ1" s="169" t="s">
        <v>2314</v>
      </c>
      <c r="AR1" s="169" t="s">
        <v>2315</v>
      </c>
      <c r="AS1" s="169" t="s">
        <v>2316</v>
      </c>
      <c r="AT1" s="169" t="s">
        <v>2317</v>
      </c>
      <c r="AU1" s="169" t="s">
        <v>2318</v>
      </c>
      <c r="AV1" s="169" t="s">
        <v>2319</v>
      </c>
      <c r="AW1" s="169" t="s">
        <v>2320</v>
      </c>
      <c r="AX1" s="169" t="s">
        <v>2321</v>
      </c>
      <c r="AY1" s="169" t="s">
        <v>2322</v>
      </c>
      <c r="AZ1" s="169" t="s">
        <v>2270</v>
      </c>
      <c r="BA1" s="169" t="s">
        <v>2323</v>
      </c>
      <c r="BB1" s="169" t="s">
        <v>2324</v>
      </c>
      <c r="BC1" s="169" t="s">
        <v>2325</v>
      </c>
      <c r="BD1" s="169" t="s">
        <v>2326</v>
      </c>
      <c r="BE1" s="169" t="s">
        <v>2327</v>
      </c>
      <c r="BF1" s="169" t="s">
        <v>2328</v>
      </c>
      <c r="BG1" s="169" t="s">
        <v>2329</v>
      </c>
      <c r="BH1" s="169" t="s">
        <v>2330</v>
      </c>
      <c r="BI1" s="169" t="s">
        <v>2331</v>
      </c>
      <c r="BJ1" s="169" t="s">
        <v>2332</v>
      </c>
      <c r="BK1" s="169" t="s">
        <v>2333</v>
      </c>
      <c r="BL1" s="169" t="s">
        <v>2334</v>
      </c>
      <c r="BM1" s="169" t="s">
        <v>2335</v>
      </c>
      <c r="BN1" s="169" t="s">
        <v>2336</v>
      </c>
      <c r="BO1" s="169" t="s">
        <v>2337</v>
      </c>
      <c r="BP1" s="169" t="s">
        <v>2338</v>
      </c>
      <c r="BQ1" s="169" t="s">
        <v>2339</v>
      </c>
      <c r="BR1" s="169" t="s">
        <v>2340</v>
      </c>
      <c r="BS1" s="169" t="s">
        <v>2341</v>
      </c>
      <c r="BT1" s="169" t="s">
        <v>2342</v>
      </c>
      <c r="BU1" s="169" t="s">
        <v>2343</v>
      </c>
      <c r="BV1" s="169" t="s">
        <v>2344</v>
      </c>
      <c r="BW1" s="172" t="s">
        <v>2345</v>
      </c>
      <c r="BX1" s="172" t="s">
        <v>2346</v>
      </c>
      <c r="BY1" s="172" t="s">
        <v>2347</v>
      </c>
      <c r="BZ1" s="169" t="s">
        <v>2348</v>
      </c>
      <c r="CA1" s="169" t="s">
        <v>2349</v>
      </c>
      <c r="CB1" s="169" t="s">
        <v>2350</v>
      </c>
      <c r="CC1" s="169" t="s">
        <v>2351</v>
      </c>
      <c r="CD1" s="169" t="s">
        <v>2274</v>
      </c>
      <c r="CE1" s="169" t="s">
        <v>2272</v>
      </c>
      <c r="CF1" s="171" t="s">
        <v>2273</v>
      </c>
      <c r="CG1" s="147" t="s">
        <v>2104</v>
      </c>
      <c r="CH1" s="147" t="s">
        <v>2105</v>
      </c>
      <c r="CI1" s="147" t="s">
        <v>2106</v>
      </c>
      <c r="CJ1" s="161" t="s">
        <v>2176</v>
      </c>
      <c r="CK1" s="161" t="s">
        <v>2178</v>
      </c>
      <c r="CL1" s="129"/>
      <c r="CM1" s="161" t="s">
        <v>2181</v>
      </c>
      <c r="CN1" s="161" t="s">
        <v>2178</v>
      </c>
    </row>
    <row r="2" spans="1:93">
      <c r="A2" s="165" t="s">
        <v>2182</v>
      </c>
      <c r="B2" s="149">
        <f>'Provinces Matrix (intraprov)'!B2 / 'Provinces Matrix (intraprov)'!$CK$2</f>
        <v>1.01051425766068E-2</v>
      </c>
      <c r="C2" s="149">
        <f>'Provinces Matrix (intraprov)'!C2 / 'Provinces Matrix (intraprov)'!$CK$2</f>
        <v>4.0911508407314974E-5</v>
      </c>
      <c r="D2" s="149">
        <f>'Provinces Matrix (intraprov)'!D2 / 'Provinces Matrix (intraprov)'!$CK$2</f>
        <v>0</v>
      </c>
      <c r="E2" s="149">
        <f>'Provinces Matrix (intraprov)'!E2 / 'Provinces Matrix (intraprov)'!$CK$2</f>
        <v>0</v>
      </c>
      <c r="F2" s="149">
        <f>'Provinces Matrix (intraprov)'!F2 / 'Provinces Matrix (intraprov)'!$CK$2</f>
        <v>2.8638055885120482E-4</v>
      </c>
      <c r="G2" s="149">
        <f>'Provinces Matrix (intraprov)'!G2 / 'Provinces Matrix (intraprov)'!$CK$2</f>
        <v>0</v>
      </c>
      <c r="H2" s="149">
        <f>'Provinces Matrix (intraprov)'!H2 / 'Provinces Matrix (intraprov)'!$CK$2</f>
        <v>0</v>
      </c>
      <c r="I2" s="149">
        <f>'Provinces Matrix (intraprov)'!I2 / 'Provinces Matrix (intraprov)'!$CK$2</f>
        <v>1.636460336292599E-4</v>
      </c>
      <c r="J2" s="149">
        <f>'Provinces Matrix (intraprov)'!J2 / 'Provinces Matrix (intraprov)'!$CK$2</f>
        <v>0</v>
      </c>
      <c r="K2" s="149">
        <f>'Provinces Matrix (intraprov)'!K2 / 'Provinces Matrix (intraprov)'!$CK$2</f>
        <v>4.0911508407314974E-5</v>
      </c>
      <c r="L2" s="149">
        <f>'Provinces Matrix (intraprov)'!L2 / 'Provinces Matrix (intraprov)'!$CK$2</f>
        <v>1.0636992185901893E-3</v>
      </c>
      <c r="M2" s="149">
        <f>'Provinces Matrix (intraprov)'!M2 / 'Provinces Matrix (intraprov)'!$CK$2</f>
        <v>0</v>
      </c>
      <c r="N2" s="149">
        <f>'Provinces Matrix (intraprov)'!N2 / 'Provinces Matrix (intraprov)'!$CK$2</f>
        <v>0</v>
      </c>
      <c r="O2" s="149">
        <f>'Provinces Matrix (intraprov)'!O2 / 'Provinces Matrix (intraprov)'!$CK$2</f>
        <v>8.1823016814629949E-5</v>
      </c>
      <c r="P2" s="149">
        <f>'Provinces Matrix (intraprov)'!P2 / 'Provinces Matrix (intraprov)'!$CK$2</f>
        <v>6.1367262610972462E-4</v>
      </c>
      <c r="Q2" s="149">
        <f>'Provinces Matrix (intraprov)'!Q2 / 'Provinces Matrix (intraprov)'!$CK$2</f>
        <v>0</v>
      </c>
      <c r="R2" s="149">
        <f>'Provinces Matrix (intraprov)'!R2 / 'Provinces Matrix (intraprov)'!$CK$2</f>
        <v>4.0911508407314974E-5</v>
      </c>
      <c r="S2" s="149">
        <f>'Provinces Matrix (intraprov)'!S2 / 'Provinces Matrix (intraprov)'!$CK$2</f>
        <v>0</v>
      </c>
      <c r="T2" s="149">
        <f>'Provinces Matrix (intraprov)'!T2 / 'Provinces Matrix (intraprov)'!$CK$2</f>
        <v>0</v>
      </c>
      <c r="U2" s="149">
        <f>'Provinces Matrix (intraprov)'!U2 / 'Provinces Matrix (intraprov)'!$CK$2</f>
        <v>0</v>
      </c>
      <c r="V2" s="149">
        <f>'Provinces Matrix (intraprov)'!V2 / 'Provinces Matrix (intraprov)'!$CK$2</f>
        <v>6.9549564292435467E-4</v>
      </c>
      <c r="W2" s="149">
        <f>'Provinces Matrix (intraprov)'!W2 / 'Provinces Matrix (intraprov)'!$CK$2</f>
        <v>4.0911508407314974E-5</v>
      </c>
      <c r="X2" s="149">
        <f>'Provinces Matrix (intraprov)'!X2 / 'Provinces Matrix (intraprov)'!$CK$2</f>
        <v>0</v>
      </c>
      <c r="Y2" s="149">
        <f>'Provinces Matrix (intraprov)'!Y2 / 'Provinces Matrix (intraprov)'!$CK$2</f>
        <v>8.1823016814629949E-5</v>
      </c>
      <c r="Z2" s="149">
        <f>'Provinces Matrix (intraprov)'!Z2 / 'Provinces Matrix (intraprov)'!$CK$2</f>
        <v>0</v>
      </c>
      <c r="AA2" s="149">
        <f>'Provinces Matrix (intraprov)'!AA2 / 'Provinces Matrix (intraprov)'!$CK$2</f>
        <v>0</v>
      </c>
      <c r="AB2" s="149">
        <f>'Provinces Matrix (intraprov)'!AB2 / 'Provinces Matrix (intraprov)'!$CK$2</f>
        <v>4.0911508407314974E-5</v>
      </c>
      <c r="AC2" s="149">
        <f>'Provinces Matrix (intraprov)'!AC2 / 'Provinces Matrix (intraprov)'!$CK$2</f>
        <v>2.8638055885120482E-4</v>
      </c>
      <c r="AD2" s="149">
        <f>'Provinces Matrix (intraprov)'!AD2 / 'Provinces Matrix (intraprov)'!$CK$2</f>
        <v>1.5546373194779692E-3</v>
      </c>
      <c r="AE2" s="149">
        <f>'Provinces Matrix (intraprov)'!AE2 / 'Provinces Matrix (intraprov)'!$CK$2</f>
        <v>4.0911508407314974E-5</v>
      </c>
      <c r="AF2" s="149">
        <f>'Provinces Matrix (intraprov)'!AF2 / 'Provinces Matrix (intraprov)'!$CK$2</f>
        <v>1.2273452522194492E-4</v>
      </c>
      <c r="AG2" s="149">
        <f>'Provinces Matrix (intraprov)'!AG2 / 'Provinces Matrix (intraprov)'!$CK$2</f>
        <v>4.0911508407314974E-5</v>
      </c>
      <c r="AH2" s="149">
        <f>'Provinces Matrix (intraprov)'!AH2 / 'Provinces Matrix (intraprov)'!$CK$2</f>
        <v>7.3640715133166965E-4</v>
      </c>
      <c r="AI2" s="149">
        <f>'Provinces Matrix (intraprov)'!AI2 / 'Provinces Matrix (intraprov)'!$CK$2</f>
        <v>4.091150840731498E-4</v>
      </c>
      <c r="AJ2" s="149">
        <f>'Provinces Matrix (intraprov)'!AJ2 / 'Provinces Matrix (intraprov)'!$CK$2</f>
        <v>0</v>
      </c>
      <c r="AK2" s="149">
        <f>'Provinces Matrix (intraprov)'!AK2 / 'Provinces Matrix (intraprov)'!$CK$2</f>
        <v>0</v>
      </c>
      <c r="AL2" s="149">
        <f>'Provinces Matrix (intraprov)'!AL2 / 'Provinces Matrix (intraprov)'!$CK$2</f>
        <v>0</v>
      </c>
      <c r="AM2" s="149">
        <f>'Provinces Matrix (intraprov)'!AM2 / 'Provinces Matrix (intraprov)'!$CK$2</f>
        <v>0</v>
      </c>
      <c r="AN2" s="173">
        <f>'Provinces Matrix (intraprov)'!AN2 / 'Provinces Matrix (intraprov)'!$CK$2</f>
        <v>4.9093810088777969E-4</v>
      </c>
      <c r="AO2" s="149">
        <f>'Provinces Matrix (intraprov)'!AO2 / 'Provinces Matrix (intraprov)'!$CK$2</f>
        <v>0</v>
      </c>
      <c r="AP2" s="149">
        <f>'Provinces Matrix (intraprov)'!AP2 / 'Provinces Matrix (intraprov)'!$CK$2</f>
        <v>4.0911508407314974E-5</v>
      </c>
      <c r="AQ2" s="149">
        <f>'Provinces Matrix (intraprov)'!AQ2 / 'Provinces Matrix (intraprov)'!$CK$2</f>
        <v>0</v>
      </c>
      <c r="AR2" s="149">
        <f>'Provinces Matrix (intraprov)'!AR2 / 'Provinces Matrix (intraprov)'!$CK$2</f>
        <v>4.0911508407314974E-5</v>
      </c>
      <c r="AS2" s="149">
        <f>'Provinces Matrix (intraprov)'!AS2 / 'Provinces Matrix (intraprov)'!$CK$2</f>
        <v>1.636460336292599E-4</v>
      </c>
      <c r="AT2" s="149">
        <f>'Provinces Matrix (intraprov)'!AT2 / 'Provinces Matrix (intraprov)'!$CK$2</f>
        <v>8.1823016814629949E-5</v>
      </c>
      <c r="AU2" s="149">
        <f>'Provinces Matrix (intraprov)'!AU2 / 'Provinces Matrix (intraprov)'!$CK$2</f>
        <v>0</v>
      </c>
      <c r="AV2" s="149">
        <f>'Provinces Matrix (intraprov)'!AV2 / 'Provinces Matrix (intraprov)'!$CK$2</f>
        <v>0</v>
      </c>
      <c r="AW2" s="149">
        <f>'Provinces Matrix (intraprov)'!AW2 / 'Provinces Matrix (intraprov)'!$CK$2</f>
        <v>4.0911508407314974E-5</v>
      </c>
      <c r="AX2" s="149">
        <f>'Provinces Matrix (intraprov)'!AX2 / 'Provinces Matrix (intraprov)'!$CK$2</f>
        <v>1.636460336292599E-4</v>
      </c>
      <c r="AY2" s="149">
        <f>'Provinces Matrix (intraprov)'!AY2 / 'Provinces Matrix (intraprov)'!$CK$2</f>
        <v>4.0911508407314974E-5</v>
      </c>
      <c r="AZ2" s="149">
        <f>'Provinces Matrix (intraprov)'!AZ2 / 'Provinces Matrix (intraprov)'!$CK$2</f>
        <v>0</v>
      </c>
      <c r="BA2" s="149">
        <f>'Provinces Matrix (intraprov)'!BA2 / 'Provinces Matrix (intraprov)'!$CK$2</f>
        <v>0</v>
      </c>
      <c r="BB2" s="149">
        <f>'Provinces Matrix (intraprov)'!BB2 / 'Provinces Matrix (intraprov)'!$CK$2</f>
        <v>0</v>
      </c>
      <c r="BC2" s="149">
        <f>'Provinces Matrix (intraprov)'!BC2 / 'Provinces Matrix (intraprov)'!$CK$2</f>
        <v>4.0911508407314974E-5</v>
      </c>
      <c r="BD2" s="149">
        <f>'Provinces Matrix (intraprov)'!BD2 / 'Provinces Matrix (intraprov)'!$CK$2</f>
        <v>8.5914167655361457E-4</v>
      </c>
      <c r="BE2" s="149">
        <f>'Provinces Matrix (intraprov)'!BE2 / 'Provinces Matrix (intraprov)'!$CK$2</f>
        <v>2.045575420365749E-4</v>
      </c>
      <c r="BF2" s="149">
        <f>'Provinces Matrix (intraprov)'!BF2 / 'Provinces Matrix (intraprov)'!$CK$2</f>
        <v>0</v>
      </c>
      <c r="BG2" s="149">
        <f>'Provinces Matrix (intraprov)'!BG2 / 'Provinces Matrix (intraprov)'!$CK$2</f>
        <v>1.636460336292599E-4</v>
      </c>
      <c r="BH2" s="149">
        <f>'Provinces Matrix (intraprov)'!BH2 / 'Provinces Matrix (intraprov)'!$CK$2</f>
        <v>0</v>
      </c>
      <c r="BI2" s="149">
        <f>'Provinces Matrix (intraprov)'!BI2 / 'Provinces Matrix (intraprov)'!$CK$2</f>
        <v>0</v>
      </c>
      <c r="BJ2" s="149">
        <f>'Provinces Matrix (intraprov)'!BJ2 / 'Provinces Matrix (intraprov)'!$CK$2</f>
        <v>0</v>
      </c>
      <c r="BK2" s="149">
        <f>'Provinces Matrix (intraprov)'!BK2 / 'Provinces Matrix (intraprov)'!$CK$2</f>
        <v>1.636460336292599E-4</v>
      </c>
      <c r="BL2" s="149">
        <f>'Provinces Matrix (intraprov)'!BL2 / 'Provinces Matrix (intraprov)'!$CK$2</f>
        <v>0</v>
      </c>
      <c r="BM2" s="149">
        <f>'Provinces Matrix (intraprov)'!BM2 / 'Provinces Matrix (intraprov)'!$CK$2</f>
        <v>4.0911508407314974E-5</v>
      </c>
      <c r="BN2" s="149">
        <f>'Provinces Matrix (intraprov)'!BN2 / 'Provinces Matrix (intraprov)'!$CK$2</f>
        <v>1.2273452522194492E-4</v>
      </c>
      <c r="BO2" s="149">
        <f>'Provinces Matrix (intraprov)'!BO2 / 'Provinces Matrix (intraprov)'!$CK$2</f>
        <v>0</v>
      </c>
      <c r="BP2" s="149">
        <f>'Provinces Matrix (intraprov)'!BP2 / 'Provinces Matrix (intraprov)'!$CK$2</f>
        <v>0</v>
      </c>
      <c r="BQ2" s="149">
        <f>'Provinces Matrix (intraprov)'!BQ2 / 'Provinces Matrix (intraprov)'!$CK$2</f>
        <v>0</v>
      </c>
      <c r="BR2" s="149">
        <f>'Provinces Matrix (intraprov)'!BR2 / 'Provinces Matrix (intraprov)'!$CK$2</f>
        <v>2.8638055885120482E-4</v>
      </c>
      <c r="BS2" s="149">
        <f>'Provinces Matrix (intraprov)'!BS2 / 'Provinces Matrix (intraprov)'!$CK$2</f>
        <v>0</v>
      </c>
      <c r="BT2" s="149">
        <f>'Provinces Matrix (intraprov)'!BT2 / 'Provinces Matrix (intraprov)'!$CK$2</f>
        <v>0</v>
      </c>
      <c r="BU2" s="149">
        <f>'Provinces Matrix (intraprov)'!BU2 / 'Provinces Matrix (intraprov)'!$CK$2</f>
        <v>0</v>
      </c>
      <c r="BV2" s="149">
        <f>'Provinces Matrix (intraprov)'!BV2 / 'Provinces Matrix (intraprov)'!$CK$2</f>
        <v>1.636460336292599E-4</v>
      </c>
      <c r="BW2" s="173">
        <f>'Provinces Matrix (intraprov)'!BW2 / 'Provinces Matrix (intraprov)'!$CK$2</f>
        <v>1.7182833531072291E-3</v>
      </c>
      <c r="BX2" s="173">
        <f>'Provinces Matrix (intraprov)'!BX2 / 'Provinces Matrix (intraprov)'!$CK$2</f>
        <v>2.8638055885120482E-4</v>
      </c>
      <c r="BY2" s="173">
        <f>'Provinces Matrix (intraprov)'!BY2 / 'Provinces Matrix (intraprov)'!$CK$2</f>
        <v>2.8638055885120482E-4</v>
      </c>
      <c r="BZ2" s="149">
        <f>'Provinces Matrix (intraprov)'!BZ2 / 'Provinces Matrix (intraprov)'!$CK$2</f>
        <v>0</v>
      </c>
      <c r="CA2" s="149">
        <f>'Provinces Matrix (intraprov)'!CA2 / 'Provinces Matrix (intraprov)'!$CK$2</f>
        <v>0</v>
      </c>
      <c r="CB2" s="149">
        <f>'Provinces Matrix (intraprov)'!CB2 / 'Provinces Matrix (intraprov)'!$CK$2</f>
        <v>0</v>
      </c>
      <c r="CC2" s="149">
        <f>'Provinces Matrix (intraprov)'!CC2 / 'Provinces Matrix (intraprov)'!$CK$2</f>
        <v>0</v>
      </c>
      <c r="CD2" s="149">
        <f>'Provinces Matrix (intraprov)'!CD2 / 'Provinces Matrix (intraprov)'!$CK$2</f>
        <v>0</v>
      </c>
      <c r="CE2" s="149">
        <f>'Provinces Matrix (intraprov)'!CE2 / 'Provinces Matrix (intraprov)'!$CK$2</f>
        <v>0</v>
      </c>
      <c r="CF2" s="150">
        <f>'Provinces Matrix (intraprov)'!CF2 / 'Provinces Matrix (intraprov)'!$CK$2</f>
        <v>2.4546905044388985E-4</v>
      </c>
      <c r="CG2" s="151">
        <f>J2 + P2</f>
        <v>6.1367262610972462E-4</v>
      </c>
      <c r="CH2" s="151">
        <f>AK2 + CF2</f>
        <v>2.4546905044388985E-4</v>
      </c>
      <c r="CI2" s="151">
        <f>AN2 + BW2 + BX2 + BY2</f>
        <v>2.7819825716974191E-3</v>
      </c>
      <c r="CJ2" s="152">
        <f>'Provinces Matrix (intraprov)'!CJ2 / 'Provinces Matrix (intraprov)'!CK2</f>
        <v>2.2133126048357404E-2</v>
      </c>
      <c r="CK2" s="152">
        <f>CJ2 - B93</f>
        <v>7.4805737076764495E-3</v>
      </c>
      <c r="CL2" s="145"/>
      <c r="CM2" s="163" t="s">
        <v>2182</v>
      </c>
      <c r="CN2" s="135">
        <f>CK2</f>
        <v>7.4805737076764495E-3</v>
      </c>
      <c r="CO2" s="145"/>
    </row>
    <row r="3" spans="1:93">
      <c r="A3" s="166" t="s">
        <v>2183</v>
      </c>
      <c r="B3" s="149">
        <f>'Provinces Matrix (intraprov)'!B3 / 'Provinces Matrix (intraprov)'!$CK$3</f>
        <v>4.6903581870202155E-5</v>
      </c>
      <c r="C3" s="149">
        <f>'Provinces Matrix (intraprov)'!C3 / 'Provinces Matrix (intraprov)'!$CK$3</f>
        <v>8.6302590641171972E-3</v>
      </c>
      <c r="D3" s="149">
        <f>'Provinces Matrix (intraprov)'!D3 / 'Provinces Matrix (intraprov)'!$CK$3</f>
        <v>4.5965510232798112E-3</v>
      </c>
      <c r="E3" s="149">
        <f>'Provinces Matrix (intraprov)'!E3 / 'Provinces Matrix (intraprov)'!$CK$3</f>
        <v>0</v>
      </c>
      <c r="F3" s="149">
        <f>'Provinces Matrix (intraprov)'!F3 / 'Provinces Matrix (intraprov)'!$CK$3</f>
        <v>0</v>
      </c>
      <c r="G3" s="149">
        <f>'Provinces Matrix (intraprov)'!G3 / 'Provinces Matrix (intraprov)'!$CK$3</f>
        <v>0</v>
      </c>
      <c r="H3" s="149">
        <f>'Provinces Matrix (intraprov)'!H3 / 'Provinces Matrix (intraprov)'!$CK$3</f>
        <v>0</v>
      </c>
      <c r="I3" s="149">
        <f>'Provinces Matrix (intraprov)'!I3 / 'Provinces Matrix (intraprov)'!$CK$3</f>
        <v>1.5634527290067386E-5</v>
      </c>
      <c r="J3" s="149">
        <f>'Provinces Matrix (intraprov)'!J3 / 'Provinces Matrix (intraprov)'!$CK$3</f>
        <v>0</v>
      </c>
      <c r="K3" s="149">
        <f>'Provinces Matrix (intraprov)'!K3 / 'Provinces Matrix (intraprov)'!$CK$3</f>
        <v>1.7197980019074122E-4</v>
      </c>
      <c r="L3" s="149">
        <f>'Provinces Matrix (intraprov)'!L3 / 'Provinces Matrix (intraprov)'!$CK$3</f>
        <v>1.5634527290067386E-5</v>
      </c>
      <c r="M3" s="149">
        <f>'Provinces Matrix (intraprov)'!M3 / 'Provinces Matrix (intraprov)'!$CK$3</f>
        <v>5.0030487328215636E-4</v>
      </c>
      <c r="N3" s="149">
        <f>'Provinces Matrix (intraprov)'!N3 / 'Provinces Matrix (intraprov)'!$CK$3</f>
        <v>6.0974656431262797E-4</v>
      </c>
      <c r="O3" s="149">
        <f>'Provinces Matrix (intraprov)'!O3 / 'Provinces Matrix (intraprov)'!$CK$3</f>
        <v>5.159394005722237E-4</v>
      </c>
      <c r="P3" s="149">
        <f>'Provinces Matrix (intraprov)'!P3 / 'Provinces Matrix (intraprov)'!$CK$3</f>
        <v>3.1269054580134772E-5</v>
      </c>
      <c r="Q3" s="149">
        <f>'Provinces Matrix (intraprov)'!Q3 / 'Provinces Matrix (intraprov)'!$CK$3</f>
        <v>6.2538109160269545E-5</v>
      </c>
      <c r="R3" s="149">
        <f>'Provinces Matrix (intraprov)'!R3 / 'Provinces Matrix (intraprov)'!$CK$3</f>
        <v>0</v>
      </c>
      <c r="S3" s="149">
        <f>'Provinces Matrix (intraprov)'!S3 / 'Provinces Matrix (intraprov)'!$CK$3</f>
        <v>4.6903581870202155E-5</v>
      </c>
      <c r="T3" s="149">
        <f>'Provinces Matrix (intraprov)'!T3 / 'Provinces Matrix (intraprov)'!$CK$3</f>
        <v>1.5634527290067386E-5</v>
      </c>
      <c r="U3" s="149">
        <f>'Provinces Matrix (intraprov)'!U3 / 'Provinces Matrix (intraprov)'!$CK$3</f>
        <v>0</v>
      </c>
      <c r="V3" s="149">
        <f>'Provinces Matrix (intraprov)'!V3 / 'Provinces Matrix (intraprov)'!$CK$3</f>
        <v>2.6578696393114552E-4</v>
      </c>
      <c r="W3" s="149">
        <f>'Provinces Matrix (intraprov)'!W3 / 'Provinces Matrix (intraprov)'!$CK$3</f>
        <v>1.7667015837776144E-3</v>
      </c>
      <c r="X3" s="149">
        <f>'Provinces Matrix (intraprov)'!X3 / 'Provinces Matrix (intraprov)'!$CK$3</f>
        <v>8.1299541908350396E-4</v>
      </c>
      <c r="Y3" s="149">
        <f>'Provinces Matrix (intraprov)'!Y3 / 'Provinces Matrix (intraprov)'!$CK$3</f>
        <v>7.5045730992323448E-4</v>
      </c>
      <c r="Z3" s="149">
        <f>'Provinces Matrix (intraprov)'!Z3 / 'Provinces Matrix (intraprov)'!$CK$3</f>
        <v>1.4071074561060646E-4</v>
      </c>
      <c r="AA3" s="149">
        <f>'Provinces Matrix (intraprov)'!AA3 / 'Provinces Matrix (intraprov)'!$CK$3</f>
        <v>1.5634527290067386E-5</v>
      </c>
      <c r="AB3" s="149">
        <f>'Provinces Matrix (intraprov)'!AB3 / 'Provinces Matrix (intraprov)'!$CK$3</f>
        <v>0</v>
      </c>
      <c r="AC3" s="149">
        <f>'Provinces Matrix (intraprov)'!AC3 / 'Provinces Matrix (intraprov)'!$CK$3</f>
        <v>1.2507621832053909E-4</v>
      </c>
      <c r="AD3" s="149">
        <f>'Provinces Matrix (intraprov)'!AD3 / 'Provinces Matrix (intraprov)'!$CK$3</f>
        <v>0</v>
      </c>
      <c r="AE3" s="149">
        <f>'Provinces Matrix (intraprov)'!AE3 / 'Provinces Matrix (intraprov)'!$CK$3</f>
        <v>1.2507621832053909E-4</v>
      </c>
      <c r="AF3" s="149">
        <f>'Provinces Matrix (intraprov)'!AF3 / 'Provinces Matrix (intraprov)'!$CK$3</f>
        <v>1.5634527290067386E-5</v>
      </c>
      <c r="AG3" s="149">
        <f>'Provinces Matrix (intraprov)'!AG3 / 'Provinces Matrix (intraprov)'!$CK$3</f>
        <v>0</v>
      </c>
      <c r="AH3" s="149">
        <f>'Provinces Matrix (intraprov)'!AH3 / 'Provinces Matrix (intraprov)'!$CK$3</f>
        <v>0</v>
      </c>
      <c r="AI3" s="149">
        <f>'Provinces Matrix (intraprov)'!AI3 / 'Provinces Matrix (intraprov)'!$CK$3</f>
        <v>3.5959412767154985E-4</v>
      </c>
      <c r="AJ3" s="149">
        <f>'Provinces Matrix (intraprov)'!AJ3 / 'Provinces Matrix (intraprov)'!$CK$3</f>
        <v>2.8142149122121292E-4</v>
      </c>
      <c r="AK3" s="149">
        <f>'Provinces Matrix (intraprov)'!AK3 / 'Provinces Matrix (intraprov)'!$CK$3</f>
        <v>0</v>
      </c>
      <c r="AL3" s="149">
        <f>'Provinces Matrix (intraprov)'!AL3 / 'Provinces Matrix (intraprov)'!$CK$3</f>
        <v>2.5015243664107818E-4</v>
      </c>
      <c r="AM3" s="149">
        <f>'Provinces Matrix (intraprov)'!AM3 / 'Provinces Matrix (intraprov)'!$CK$3</f>
        <v>0</v>
      </c>
      <c r="AN3" s="173">
        <f>'Provinces Matrix (intraprov)'!AN3 / 'Provinces Matrix (intraprov)'!$CK$3</f>
        <v>1.094416910304717E-3</v>
      </c>
      <c r="AO3" s="149">
        <f>'Provinces Matrix (intraprov)'!AO3 / 'Provinces Matrix (intraprov)'!$CK$3</f>
        <v>0</v>
      </c>
      <c r="AP3" s="149">
        <f>'Provinces Matrix (intraprov)'!AP3 / 'Provinces Matrix (intraprov)'!$CK$3</f>
        <v>3.1269054580134772E-5</v>
      </c>
      <c r="AQ3" s="149">
        <f>'Provinces Matrix (intraprov)'!AQ3 / 'Provinces Matrix (intraprov)'!$CK$3</f>
        <v>2.6578696393114552E-4</v>
      </c>
      <c r="AR3" s="149">
        <f>'Provinces Matrix (intraprov)'!AR3 / 'Provinces Matrix (intraprov)'!$CK$3</f>
        <v>2.2513719297697033E-3</v>
      </c>
      <c r="AS3" s="149">
        <f>'Provinces Matrix (intraprov)'!AS3 / 'Provinces Matrix (intraprov)'!$CK$3</f>
        <v>0</v>
      </c>
      <c r="AT3" s="149">
        <f>'Provinces Matrix (intraprov)'!AT3 / 'Provinces Matrix (intraprov)'!$CK$3</f>
        <v>1.2507621832053909E-4</v>
      </c>
      <c r="AU3" s="149">
        <f>'Provinces Matrix (intraprov)'!AU3 / 'Provinces Matrix (intraprov)'!$CK$3</f>
        <v>3.1269054580134772E-5</v>
      </c>
      <c r="AV3" s="149">
        <f>'Provinces Matrix (intraprov)'!AV3 / 'Provinces Matrix (intraprov)'!$CK$3</f>
        <v>1.2507621832053909E-4</v>
      </c>
      <c r="AW3" s="149">
        <f>'Provinces Matrix (intraprov)'!AW3 / 'Provinces Matrix (intraprov)'!$CK$3</f>
        <v>0</v>
      </c>
      <c r="AX3" s="149">
        <f>'Provinces Matrix (intraprov)'!AX3 / 'Provinces Matrix (intraprov)'!$CK$3</f>
        <v>9.3807163740404311E-5</v>
      </c>
      <c r="AY3" s="149">
        <f>'Provinces Matrix (intraprov)'!AY3 / 'Provinces Matrix (intraprov)'!$CK$3</f>
        <v>0</v>
      </c>
      <c r="AZ3" s="149">
        <f>'Provinces Matrix (intraprov)'!AZ3 / 'Provinces Matrix (intraprov)'!$CK$3</f>
        <v>0</v>
      </c>
      <c r="BA3" s="149">
        <f>'Provinces Matrix (intraprov)'!BA3 / 'Provinces Matrix (intraprov)'!$CK$3</f>
        <v>0</v>
      </c>
      <c r="BB3" s="149">
        <f>'Provinces Matrix (intraprov)'!BB3 / 'Provinces Matrix (intraprov)'!$CK$3</f>
        <v>0</v>
      </c>
      <c r="BC3" s="149">
        <f>'Provinces Matrix (intraprov)'!BC3 / 'Provinces Matrix (intraprov)'!$CK$3</f>
        <v>7.8172636450336928E-5</v>
      </c>
      <c r="BD3" s="149">
        <f>'Provinces Matrix (intraprov)'!BD3 / 'Provinces Matrix (intraprov)'!$CK$3</f>
        <v>9.3807163740404311E-5</v>
      </c>
      <c r="BE3" s="149">
        <f>'Provinces Matrix (intraprov)'!BE3 / 'Provinces Matrix (intraprov)'!$CK$3</f>
        <v>2.6578696393114552E-4</v>
      </c>
      <c r="BF3" s="149">
        <f>'Provinces Matrix (intraprov)'!BF3 / 'Provinces Matrix (intraprov)'!$CK$3</f>
        <v>0</v>
      </c>
      <c r="BG3" s="149">
        <f>'Provinces Matrix (intraprov)'!BG3 / 'Provinces Matrix (intraprov)'!$CK$3</f>
        <v>3.9086318225168464E-4</v>
      </c>
      <c r="BH3" s="149">
        <f>'Provinces Matrix (intraprov)'!BH3 / 'Provinces Matrix (intraprov)'!$CK$3</f>
        <v>0</v>
      </c>
      <c r="BI3" s="149">
        <f>'Provinces Matrix (intraprov)'!BI3 / 'Provinces Matrix (intraprov)'!$CK$3</f>
        <v>1.5634527290067386E-4</v>
      </c>
      <c r="BJ3" s="149">
        <f>'Provinces Matrix (intraprov)'!BJ3 / 'Provinces Matrix (intraprov)'!$CK$3</f>
        <v>6.2538109160269545E-5</v>
      </c>
      <c r="BK3" s="149">
        <f>'Provinces Matrix (intraprov)'!BK3 / 'Provinces Matrix (intraprov)'!$CK$3</f>
        <v>1.5634527290067386E-5</v>
      </c>
      <c r="BL3" s="149">
        <f>'Provinces Matrix (intraprov)'!BL3 / 'Provinces Matrix (intraprov)'!$CK$3</f>
        <v>3.1269054580134771E-4</v>
      </c>
      <c r="BM3" s="149">
        <f>'Provinces Matrix (intraprov)'!BM3 / 'Provinces Matrix (intraprov)'!$CK$3</f>
        <v>2.9705601851128031E-4</v>
      </c>
      <c r="BN3" s="149">
        <f>'Provinces Matrix (intraprov)'!BN3 / 'Provinces Matrix (intraprov)'!$CK$3</f>
        <v>4.6903581870202155E-5</v>
      </c>
      <c r="BO3" s="149">
        <f>'Provinces Matrix (intraprov)'!BO3 / 'Provinces Matrix (intraprov)'!$CK$3</f>
        <v>0</v>
      </c>
      <c r="BP3" s="149">
        <f>'Provinces Matrix (intraprov)'!BP3 / 'Provinces Matrix (intraprov)'!$CK$3</f>
        <v>2.1575647660292993E-3</v>
      </c>
      <c r="BQ3" s="149">
        <f>'Provinces Matrix (intraprov)'!BQ3 / 'Provinces Matrix (intraprov)'!$CK$3</f>
        <v>1.7823361110676818E-3</v>
      </c>
      <c r="BR3" s="149">
        <f>'Provinces Matrix (intraprov)'!BR3 / 'Provinces Matrix (intraprov)'!$CK$3</f>
        <v>0</v>
      </c>
      <c r="BS3" s="149">
        <f>'Provinces Matrix (intraprov)'!BS3 / 'Provinces Matrix (intraprov)'!$CK$3</f>
        <v>0</v>
      </c>
      <c r="BT3" s="149">
        <f>'Provinces Matrix (intraprov)'!BT3 / 'Provinces Matrix (intraprov)'!$CK$3</f>
        <v>1.5634527290067386E-5</v>
      </c>
      <c r="BU3" s="149">
        <f>'Provinces Matrix (intraprov)'!BU3 / 'Provinces Matrix (intraprov)'!$CK$3</f>
        <v>1.5634527290067386E-4</v>
      </c>
      <c r="BV3" s="149">
        <f>'Provinces Matrix (intraprov)'!BV3 / 'Provinces Matrix (intraprov)'!$CK$3</f>
        <v>6.7228467347289756E-4</v>
      </c>
      <c r="BW3" s="173">
        <f>'Provinces Matrix (intraprov)'!BW3 / 'Provinces Matrix (intraprov)'!$CK$3</f>
        <v>7.8172636450336928E-4</v>
      </c>
      <c r="BX3" s="173">
        <f>'Provinces Matrix (intraprov)'!BX3 / 'Provinces Matrix (intraprov)'!$CK$3</f>
        <v>3.1269054580134771E-4</v>
      </c>
      <c r="BY3" s="173">
        <f>'Provinces Matrix (intraprov)'!BY3 / 'Provinces Matrix (intraprov)'!$CK$3</f>
        <v>1.0475133284345147E-3</v>
      </c>
      <c r="BZ3" s="149">
        <f>'Provinces Matrix (intraprov)'!BZ3 / 'Provinces Matrix (intraprov)'!$CK$3</f>
        <v>0</v>
      </c>
      <c r="CA3" s="149">
        <f>'Provinces Matrix (intraprov)'!CA3 / 'Provinces Matrix (intraprov)'!$CK$3</f>
        <v>9.3807163740404311E-5</v>
      </c>
      <c r="CB3" s="149">
        <f>'Provinces Matrix (intraprov)'!CB3 / 'Provinces Matrix (intraprov)'!$CK$3</f>
        <v>0</v>
      </c>
      <c r="CC3" s="149">
        <f>'Provinces Matrix (intraprov)'!CC3 / 'Provinces Matrix (intraprov)'!$CK$3</f>
        <v>6.2538109160269545E-5</v>
      </c>
      <c r="CD3" s="149">
        <f>'Provinces Matrix (intraprov)'!CD3 / 'Provinces Matrix (intraprov)'!$CK$3</f>
        <v>0</v>
      </c>
      <c r="CE3" s="149">
        <f>'Provinces Matrix (intraprov)'!CE3 / 'Provinces Matrix (intraprov)'!$CK$3</f>
        <v>3.5959412767154985E-4</v>
      </c>
      <c r="CF3" s="150">
        <f>'Provinces Matrix (intraprov)'!CF3 / 'Provinces Matrix (intraprov)'!$CK$3</f>
        <v>1.9699504385484903E-3</v>
      </c>
      <c r="CG3" s="151">
        <f t="shared" ref="CG3:CG66" si="0">J3 + P3</f>
        <v>3.1269054580134772E-5</v>
      </c>
      <c r="CH3" s="151">
        <f t="shared" ref="CH3:CH66" si="1">AK3 + CF3</f>
        <v>1.9699504385484903E-3</v>
      </c>
      <c r="CI3" s="151">
        <f t="shared" ref="CI3:CI66" si="2">AN3 + BW3 + BX3 + BY3</f>
        <v>3.2363471490439487E-3</v>
      </c>
      <c r="CJ3" s="152">
        <f>'Provinces Matrix (intraprov)'!CJ3 / 'Provinces Matrix (intraprov)'!CK3</f>
        <v>3.5318397148262223E-2</v>
      </c>
      <c r="CK3" s="152">
        <f>CJ3 - C93</f>
        <v>1.1181618437984684E-2</v>
      </c>
      <c r="CL3" s="145"/>
      <c r="CM3" s="164" t="s">
        <v>2183</v>
      </c>
      <c r="CN3" s="135">
        <f t="shared" ref="CN3:CN7" si="3">CK3</f>
        <v>1.1181618437984684E-2</v>
      </c>
      <c r="CO3" s="145"/>
    </row>
    <row r="4" spans="1:93">
      <c r="A4" s="166" t="s">
        <v>2184</v>
      </c>
      <c r="B4" s="149">
        <f>'Provinces Matrix (intraprov)'!B4 / 'Provinces Matrix (intraprov)'!$CK$4</f>
        <v>0</v>
      </c>
      <c r="C4" s="149">
        <f>'Provinces Matrix (intraprov)'!C4 / 'Provinces Matrix (intraprov)'!$CK$4</f>
        <v>3.9888250814837812E-3</v>
      </c>
      <c r="D4" s="149">
        <f>'Provinces Matrix (intraprov)'!D4 / 'Provinces Matrix (intraprov)'!$CK$4</f>
        <v>8.9864969734595682E-3</v>
      </c>
      <c r="E4" s="149">
        <f>'Provinces Matrix (intraprov)'!E4 / 'Provinces Matrix (intraprov)'!$CK$4</f>
        <v>4.6562160484246469E-5</v>
      </c>
      <c r="F4" s="149">
        <f>'Provinces Matrix (intraprov)'!F4 / 'Provinces Matrix (intraprov)'!$CK$4</f>
        <v>9.3124320968492939E-5</v>
      </c>
      <c r="G4" s="149">
        <f>'Provinces Matrix (intraprov)'!G4 / 'Provinces Matrix (intraprov)'!$CK$4</f>
        <v>0</v>
      </c>
      <c r="H4" s="149">
        <f>'Provinces Matrix (intraprov)'!H4 / 'Provinces Matrix (intraprov)'!$CK$4</f>
        <v>0</v>
      </c>
      <c r="I4" s="149">
        <f>'Provinces Matrix (intraprov)'!I4 / 'Provinces Matrix (intraprov)'!$CK$4</f>
        <v>0</v>
      </c>
      <c r="J4" s="149">
        <f>'Provinces Matrix (intraprov)'!J4 / 'Provinces Matrix (intraprov)'!$CK$4</f>
        <v>0</v>
      </c>
      <c r="K4" s="149">
        <f>'Provinces Matrix (intraprov)'!K4 / 'Provinces Matrix (intraprov)'!$CK$4</f>
        <v>0</v>
      </c>
      <c r="L4" s="149">
        <f>'Provinces Matrix (intraprov)'!L4 / 'Provinces Matrix (intraprov)'!$CK$4</f>
        <v>3.1041440322830982E-5</v>
      </c>
      <c r="M4" s="149">
        <f>'Provinces Matrix (intraprov)'!M4 / 'Provinces Matrix (intraprov)'!$CK$4</f>
        <v>2.7937296290547883E-4</v>
      </c>
      <c r="N4" s="149">
        <f>'Provinces Matrix (intraprov)'!N4 / 'Provinces Matrix (intraprov)'!$CK$4</f>
        <v>1.3347819338817321E-3</v>
      </c>
      <c r="O4" s="149">
        <f>'Provinces Matrix (intraprov)'!O4 / 'Provinces Matrix (intraprov)'!$CK$4</f>
        <v>4.3458016451963371E-4</v>
      </c>
      <c r="P4" s="149">
        <f>'Provinces Matrix (intraprov)'!P4 / 'Provinces Matrix (intraprov)'!$CK$4</f>
        <v>1.2416576129132393E-4</v>
      </c>
      <c r="Q4" s="149">
        <f>'Provinces Matrix (intraprov)'!Q4 / 'Provinces Matrix (intraprov)'!$CK$4</f>
        <v>9.3124320968492939E-5</v>
      </c>
      <c r="R4" s="149">
        <f>'Provinces Matrix (intraprov)'!R4 / 'Provinces Matrix (intraprov)'!$CK$4</f>
        <v>1.2416576129132393E-4</v>
      </c>
      <c r="S4" s="149">
        <f>'Provinces Matrix (intraprov)'!S4 / 'Provinces Matrix (intraprov)'!$CK$4</f>
        <v>1.5520720161415491E-5</v>
      </c>
      <c r="T4" s="149">
        <f>'Provinces Matrix (intraprov)'!T4 / 'Provinces Matrix (intraprov)'!$CK$4</f>
        <v>0</v>
      </c>
      <c r="U4" s="149">
        <f>'Provinces Matrix (intraprov)'!U4 / 'Provinces Matrix (intraprov)'!$CK$4</f>
        <v>0</v>
      </c>
      <c r="V4" s="149">
        <f>'Provinces Matrix (intraprov)'!V4 / 'Provinces Matrix (intraprov)'!$CK$4</f>
        <v>4.9666304516529571E-4</v>
      </c>
      <c r="W4" s="149">
        <f>'Provinces Matrix (intraprov)'!W4 / 'Provinces Matrix (intraprov)'!$CK$4</f>
        <v>1.1950954524289927E-3</v>
      </c>
      <c r="X4" s="149">
        <f>'Provinces Matrix (intraprov)'!X4 / 'Provinces Matrix (intraprov)'!$CK$4</f>
        <v>2.1108179419525065E-3</v>
      </c>
      <c r="Y4" s="149">
        <f>'Provinces Matrix (intraprov)'!Y4 / 'Provinces Matrix (intraprov)'!$CK$4</f>
        <v>2.3125873040509078E-3</v>
      </c>
      <c r="Z4" s="149">
        <f>'Provinces Matrix (intraprov)'!Z4 / 'Provinces Matrix (intraprov)'!$CK$4</f>
        <v>7.9155672823218995E-4</v>
      </c>
      <c r="AA4" s="149">
        <f>'Provinces Matrix (intraprov)'!AA4 / 'Provinces Matrix (intraprov)'!$CK$4</f>
        <v>0</v>
      </c>
      <c r="AB4" s="149">
        <f>'Provinces Matrix (intraprov)'!AB4 / 'Provinces Matrix (intraprov)'!$CK$4</f>
        <v>0</v>
      </c>
      <c r="AC4" s="149">
        <f>'Provinces Matrix (intraprov)'!AC4 / 'Provinces Matrix (intraprov)'!$CK$4</f>
        <v>0</v>
      </c>
      <c r="AD4" s="149">
        <f>'Provinces Matrix (intraprov)'!AD4 / 'Provinces Matrix (intraprov)'!$CK$4</f>
        <v>0</v>
      </c>
      <c r="AE4" s="149">
        <f>'Provinces Matrix (intraprov)'!AE4 / 'Provinces Matrix (intraprov)'!$CK$4</f>
        <v>1.2416576129132393E-4</v>
      </c>
      <c r="AF4" s="149">
        <f>'Provinces Matrix (intraprov)'!AF4 / 'Provinces Matrix (intraprov)'!$CK$4</f>
        <v>0</v>
      </c>
      <c r="AG4" s="149">
        <f>'Provinces Matrix (intraprov)'!AG4 / 'Provinces Matrix (intraprov)'!$CK$4</f>
        <v>7.7603600807077451E-5</v>
      </c>
      <c r="AH4" s="149">
        <f>'Provinces Matrix (intraprov)'!AH4 / 'Provinces Matrix (intraprov)'!$CK$4</f>
        <v>4.6562160484246469E-5</v>
      </c>
      <c r="AI4" s="149">
        <f>'Provinces Matrix (intraprov)'!AI4 / 'Provinces Matrix (intraprov)'!$CK$4</f>
        <v>1.2416576129132393E-4</v>
      </c>
      <c r="AJ4" s="149">
        <f>'Provinces Matrix (intraprov)'!AJ4 / 'Provinces Matrix (intraprov)'!$CK$4</f>
        <v>2.3281080242123234E-4</v>
      </c>
      <c r="AK4" s="149">
        <f>'Provinces Matrix (intraprov)'!AK4 / 'Provinces Matrix (intraprov)'!$CK$4</f>
        <v>3.7249728387397175E-4</v>
      </c>
      <c r="AL4" s="149">
        <f>'Provinces Matrix (intraprov)'!AL4 / 'Provinces Matrix (intraprov)'!$CK$4</f>
        <v>3.5697656371255624E-4</v>
      </c>
      <c r="AM4" s="149">
        <f>'Provinces Matrix (intraprov)'!AM4 / 'Provinces Matrix (intraprov)'!$CK$4</f>
        <v>3.1041440322830982E-5</v>
      </c>
      <c r="AN4" s="173">
        <f>'Provinces Matrix (intraprov)'!AN4 / 'Provinces Matrix (intraprov)'!$CK$4</f>
        <v>4.3458016451963371E-4</v>
      </c>
      <c r="AO4" s="149">
        <f>'Provinces Matrix (intraprov)'!AO4 / 'Provinces Matrix (intraprov)'!$CK$4</f>
        <v>0</v>
      </c>
      <c r="AP4" s="149">
        <f>'Provinces Matrix (intraprov)'!AP4 / 'Provinces Matrix (intraprov)'!$CK$4</f>
        <v>0</v>
      </c>
      <c r="AQ4" s="149">
        <f>'Provinces Matrix (intraprov)'!AQ4 / 'Provinces Matrix (intraprov)'!$CK$4</f>
        <v>9.3124320968492939E-5</v>
      </c>
      <c r="AR4" s="149">
        <f>'Provinces Matrix (intraprov)'!AR4 / 'Provinces Matrix (intraprov)'!$CK$4</f>
        <v>1.0088468104920069E-3</v>
      </c>
      <c r="AS4" s="149">
        <f>'Provinces Matrix (intraprov)'!AS4 / 'Provinces Matrix (intraprov)'!$CK$4</f>
        <v>0</v>
      </c>
      <c r="AT4" s="149">
        <f>'Provinces Matrix (intraprov)'!AT4 / 'Provinces Matrix (intraprov)'!$CK$4</f>
        <v>2.9489368306689429E-4</v>
      </c>
      <c r="AU4" s="149">
        <f>'Provinces Matrix (intraprov)'!AU4 / 'Provinces Matrix (intraprov)'!$CK$4</f>
        <v>2.7937296290547883E-4</v>
      </c>
      <c r="AV4" s="149">
        <f>'Provinces Matrix (intraprov)'!AV4 / 'Provinces Matrix (intraprov)'!$CK$4</f>
        <v>1.0243675306534222E-3</v>
      </c>
      <c r="AW4" s="149">
        <f>'Provinces Matrix (intraprov)'!AW4 / 'Provinces Matrix (intraprov)'!$CK$4</f>
        <v>0</v>
      </c>
      <c r="AX4" s="149">
        <f>'Provinces Matrix (intraprov)'!AX4 / 'Provinces Matrix (intraprov)'!$CK$4</f>
        <v>0</v>
      </c>
      <c r="AY4" s="149">
        <f>'Provinces Matrix (intraprov)'!AY4 / 'Provinces Matrix (intraprov)'!$CK$4</f>
        <v>0</v>
      </c>
      <c r="AZ4" s="149">
        <f>'Provinces Matrix (intraprov)'!AZ4 / 'Provinces Matrix (intraprov)'!$CK$4</f>
        <v>7.7603600807077451E-5</v>
      </c>
      <c r="BA4" s="149">
        <f>'Provinces Matrix (intraprov)'!BA4 / 'Provinces Matrix (intraprov)'!$CK$4</f>
        <v>4.6562160484246469E-5</v>
      </c>
      <c r="BB4" s="149">
        <f>'Provinces Matrix (intraprov)'!BB4 / 'Provinces Matrix (intraprov)'!$CK$4</f>
        <v>0</v>
      </c>
      <c r="BC4" s="149">
        <f>'Provinces Matrix (intraprov)'!BC4 / 'Provinces Matrix (intraprov)'!$CK$4</f>
        <v>9.3124320968492939E-5</v>
      </c>
      <c r="BD4" s="149">
        <f>'Provinces Matrix (intraprov)'!BD4 / 'Provinces Matrix (intraprov)'!$CK$4</f>
        <v>6.2082880645661964E-5</v>
      </c>
      <c r="BE4" s="149">
        <f>'Provinces Matrix (intraprov)'!BE4 / 'Provinces Matrix (intraprov)'!$CK$4</f>
        <v>3.4145584355114078E-4</v>
      </c>
      <c r="BF4" s="149">
        <f>'Provinces Matrix (intraprov)'!BF4 / 'Provinces Matrix (intraprov)'!$CK$4</f>
        <v>0</v>
      </c>
      <c r="BG4" s="149">
        <f>'Provinces Matrix (intraprov)'!BG4 / 'Provinces Matrix (intraprov)'!$CK$4</f>
        <v>2.3281080242123234E-4</v>
      </c>
      <c r="BH4" s="149">
        <f>'Provinces Matrix (intraprov)'!BH4 / 'Provinces Matrix (intraprov)'!$CK$4</f>
        <v>0</v>
      </c>
      <c r="BI4" s="149">
        <f>'Provinces Matrix (intraprov)'!BI4 / 'Provinces Matrix (intraprov)'!$CK$4</f>
        <v>0</v>
      </c>
      <c r="BJ4" s="149">
        <f>'Provinces Matrix (intraprov)'!BJ4 / 'Provinces Matrix (intraprov)'!$CK$4</f>
        <v>0</v>
      </c>
      <c r="BK4" s="149">
        <f>'Provinces Matrix (intraprov)'!BK4 / 'Provinces Matrix (intraprov)'!$CK$4</f>
        <v>1.5520720161415491E-5</v>
      </c>
      <c r="BL4" s="149">
        <f>'Provinces Matrix (intraprov)'!BL4 / 'Provinces Matrix (intraprov)'!$CK$4</f>
        <v>6.8291168710228156E-4</v>
      </c>
      <c r="BM4" s="149">
        <f>'Provinces Matrix (intraprov)'!BM4 / 'Provinces Matrix (intraprov)'!$CK$4</f>
        <v>6.2082880645661964E-5</v>
      </c>
      <c r="BN4" s="149">
        <f>'Provinces Matrix (intraprov)'!BN4 / 'Provinces Matrix (intraprov)'!$CK$4</f>
        <v>6.2082880645661964E-5</v>
      </c>
      <c r="BO4" s="149">
        <f>'Provinces Matrix (intraprov)'!BO4 / 'Provinces Matrix (intraprov)'!$CK$4</f>
        <v>1.5520720161415491E-5</v>
      </c>
      <c r="BP4" s="149">
        <f>'Provinces Matrix (intraprov)'!BP4 / 'Provinces Matrix (intraprov)'!$CK$4</f>
        <v>4.8114232500388019E-4</v>
      </c>
      <c r="BQ4" s="149">
        <f>'Provinces Matrix (intraprov)'!BQ4 / 'Provinces Matrix (intraprov)'!$CK$4</f>
        <v>3.1041440322830977E-3</v>
      </c>
      <c r="BR4" s="149">
        <f>'Provinces Matrix (intraprov)'!BR4 / 'Provinces Matrix (intraprov)'!$CK$4</f>
        <v>6.2082880645661964E-5</v>
      </c>
      <c r="BS4" s="149">
        <f>'Provinces Matrix (intraprov)'!BS4 / 'Provinces Matrix (intraprov)'!$CK$4</f>
        <v>0</v>
      </c>
      <c r="BT4" s="149">
        <f>'Provinces Matrix (intraprov)'!BT4 / 'Provinces Matrix (intraprov)'!$CK$4</f>
        <v>3.1041440322830982E-5</v>
      </c>
      <c r="BU4" s="149">
        <f>'Provinces Matrix (intraprov)'!BU4 / 'Provinces Matrix (intraprov)'!$CK$4</f>
        <v>7.7603600807077451E-5</v>
      </c>
      <c r="BV4" s="149">
        <f>'Provinces Matrix (intraprov)'!BV4 / 'Provinces Matrix (intraprov)'!$CK$4</f>
        <v>7.9155672823218995E-4</v>
      </c>
      <c r="BW4" s="173">
        <f>'Provinces Matrix (intraprov)'!BW4 / 'Provinces Matrix (intraprov)'!$CK$4</f>
        <v>3.104144032283098E-4</v>
      </c>
      <c r="BX4" s="173">
        <f>'Provinces Matrix (intraprov)'!BX4 / 'Provinces Matrix (intraprov)'!$CK$4</f>
        <v>4.0353872419680273E-4</v>
      </c>
      <c r="BY4" s="173">
        <f>'Provinces Matrix (intraprov)'!BY4 / 'Provinces Matrix (intraprov)'!$CK$4</f>
        <v>4.5010088468104922E-4</v>
      </c>
      <c r="BZ4" s="149">
        <f>'Provinces Matrix (intraprov)'!BZ4 / 'Provinces Matrix (intraprov)'!$CK$4</f>
        <v>0</v>
      </c>
      <c r="CA4" s="149">
        <f>'Provinces Matrix (intraprov)'!CA4 / 'Provinces Matrix (intraprov)'!$CK$4</f>
        <v>0</v>
      </c>
      <c r="CB4" s="149">
        <f>'Provinces Matrix (intraprov)'!CB4 / 'Provinces Matrix (intraprov)'!$CK$4</f>
        <v>0</v>
      </c>
      <c r="CC4" s="149">
        <f>'Provinces Matrix (intraprov)'!CC4 / 'Provinces Matrix (intraprov)'!$CK$4</f>
        <v>6.2082880645661964E-5</v>
      </c>
      <c r="CD4" s="149">
        <f>'Provinces Matrix (intraprov)'!CD4 / 'Provinces Matrix (intraprov)'!$CK$4</f>
        <v>0</v>
      </c>
      <c r="CE4" s="149">
        <f>'Provinces Matrix (intraprov)'!CE4 / 'Provinces Matrix (intraprov)'!$CK$4</f>
        <v>1.7538413782399503E-3</v>
      </c>
      <c r="CF4" s="150">
        <f>'Provinces Matrix (intraprov)'!CF4 / 'Provinces Matrix (intraprov)'!$CK$4</f>
        <v>1.6296756169486264E-3</v>
      </c>
      <c r="CG4" s="151">
        <f t="shared" si="0"/>
        <v>1.2416576129132393E-4</v>
      </c>
      <c r="CH4" s="151">
        <f t="shared" si="1"/>
        <v>2.0021729008225984E-3</v>
      </c>
      <c r="CI4" s="151">
        <f t="shared" si="2"/>
        <v>1.5986341766257956E-3</v>
      </c>
      <c r="CJ4" s="152">
        <f>'Provinces Matrix (intraprov)'!CJ4 / 'Provinces Matrix (intraprov)'!CK4</f>
        <v>3.7808474313208135E-2</v>
      </c>
      <c r="CK4" s="152">
        <f>CJ4 - D93</f>
        <v>1.15488962262696E-2</v>
      </c>
      <c r="CL4" s="145"/>
      <c r="CM4" s="164" t="s">
        <v>2184</v>
      </c>
      <c r="CN4" s="135">
        <f t="shared" si="3"/>
        <v>1.15488962262696E-2</v>
      </c>
      <c r="CO4" s="145"/>
    </row>
    <row r="5" spans="1:93">
      <c r="A5" s="166" t="s">
        <v>2185</v>
      </c>
      <c r="B5" s="149">
        <f>'Provinces Matrix (intraprov)'!B5 / 'Provinces Matrix (intraprov)'!$CK$5</f>
        <v>0</v>
      </c>
      <c r="C5" s="149">
        <f>'Provinces Matrix (intraprov)'!C5 / 'Provinces Matrix (intraprov)'!$CK$5</f>
        <v>0</v>
      </c>
      <c r="D5" s="149">
        <f>'Provinces Matrix (intraprov)'!D5 / 'Provinces Matrix (intraprov)'!$CK$5</f>
        <v>0</v>
      </c>
      <c r="E5" s="149">
        <f>'Provinces Matrix (intraprov)'!E5 / 'Provinces Matrix (intraprov)'!$CK$5</f>
        <v>6.5089637729673433E-3</v>
      </c>
      <c r="F5" s="149">
        <f>'Provinces Matrix (intraprov)'!F5 / 'Provinces Matrix (intraprov)'!$CK$5</f>
        <v>7.4388157405341074E-5</v>
      </c>
      <c r="G5" s="149">
        <f>'Provinces Matrix (intraprov)'!G5 / 'Provinces Matrix (intraprov)'!$CK$5</f>
        <v>1.0972253217287808E-3</v>
      </c>
      <c r="H5" s="149">
        <f>'Provinces Matrix (intraprov)'!H5 / 'Provinces Matrix (intraprov)'!$CK$5</f>
        <v>0</v>
      </c>
      <c r="I5" s="149">
        <f>'Provinces Matrix (intraprov)'!I5 / 'Provinces Matrix (intraprov)'!$CK$5</f>
        <v>5.5791118054005802E-5</v>
      </c>
      <c r="J5" s="149">
        <f>'Provinces Matrix (intraprov)'!J5 / 'Provinces Matrix (intraprov)'!$CK$5</f>
        <v>0</v>
      </c>
      <c r="K5" s="149">
        <f>'Provinces Matrix (intraprov)'!K5 / 'Provinces Matrix (intraprov)'!$CK$5</f>
        <v>1.4877631481068215E-4</v>
      </c>
      <c r="L5" s="149">
        <f>'Provinces Matrix (intraprov)'!L5 / 'Provinces Matrix (intraprov)'!$CK$5</f>
        <v>0</v>
      </c>
      <c r="M5" s="149">
        <f>'Provinces Matrix (intraprov)'!M5 / 'Provinces Matrix (intraprov)'!$CK$5</f>
        <v>3.7194078702670537E-5</v>
      </c>
      <c r="N5" s="149">
        <f>'Provinces Matrix (intraprov)'!N5 / 'Provinces Matrix (intraprov)'!$CK$5</f>
        <v>0</v>
      </c>
      <c r="O5" s="149">
        <f>'Provinces Matrix (intraprov)'!O5 / 'Provinces Matrix (intraprov)'!$CK$5</f>
        <v>2.975526296213643E-4</v>
      </c>
      <c r="P5" s="149">
        <f>'Provinces Matrix (intraprov)'!P5 / 'Provinces Matrix (intraprov)'!$CK$5</f>
        <v>7.4388157405341074E-5</v>
      </c>
      <c r="Q5" s="149">
        <f>'Provinces Matrix (intraprov)'!Q5 / 'Provinces Matrix (intraprov)'!$CK$5</f>
        <v>0</v>
      </c>
      <c r="R5" s="149">
        <f>'Provinces Matrix (intraprov)'!R5 / 'Provinces Matrix (intraprov)'!$CK$5</f>
        <v>5.5791118054005802E-5</v>
      </c>
      <c r="S5" s="149">
        <f>'Provinces Matrix (intraprov)'!S5 / 'Provinces Matrix (intraprov)'!$CK$5</f>
        <v>0</v>
      </c>
      <c r="T5" s="149">
        <f>'Provinces Matrix (intraprov)'!T5 / 'Provinces Matrix (intraprov)'!$CK$5</f>
        <v>1.0972253217287808E-3</v>
      </c>
      <c r="U5" s="149">
        <f>'Provinces Matrix (intraprov)'!U5 / 'Provinces Matrix (intraprov)'!$CK$5</f>
        <v>0</v>
      </c>
      <c r="V5" s="149">
        <f>'Provinces Matrix (intraprov)'!V5 / 'Provinces Matrix (intraprov)'!$CK$5</f>
        <v>5.5791118054005807E-4</v>
      </c>
      <c r="W5" s="149">
        <f>'Provinces Matrix (intraprov)'!W5 / 'Provinces Matrix (intraprov)'!$CK$5</f>
        <v>2.975526296213643E-4</v>
      </c>
      <c r="X5" s="149">
        <f>'Provinces Matrix (intraprov)'!X5 / 'Provinces Matrix (intraprov)'!$CK$5</f>
        <v>1.8597039351335268E-5</v>
      </c>
      <c r="Y5" s="149">
        <f>'Provinces Matrix (intraprov)'!Y5 / 'Provinces Matrix (intraprov)'!$CK$5</f>
        <v>3.7194078702670537E-5</v>
      </c>
      <c r="Z5" s="149">
        <f>'Provinces Matrix (intraprov)'!Z5 / 'Provinces Matrix (intraprov)'!$CK$5</f>
        <v>0</v>
      </c>
      <c r="AA5" s="149">
        <f>'Provinces Matrix (intraprov)'!AA5 / 'Provinces Matrix (intraprov)'!$CK$5</f>
        <v>1.8597039351335268E-5</v>
      </c>
      <c r="AB5" s="149">
        <f>'Provinces Matrix (intraprov)'!AB5 / 'Provinces Matrix (intraprov)'!$CK$5</f>
        <v>1.8597039351335268E-5</v>
      </c>
      <c r="AC5" s="149">
        <f>'Provinces Matrix (intraprov)'!AC5 / 'Provinces Matrix (intraprov)'!$CK$5</f>
        <v>0</v>
      </c>
      <c r="AD5" s="149">
        <f>'Provinces Matrix (intraprov)'!AD5 / 'Provinces Matrix (intraprov)'!$CK$5</f>
        <v>7.4388157405341074E-5</v>
      </c>
      <c r="AE5" s="149">
        <f>'Provinces Matrix (intraprov)'!AE5 / 'Provinces Matrix (intraprov)'!$CK$5</f>
        <v>1.3575838726474746E-3</v>
      </c>
      <c r="AF5" s="149">
        <f>'Provinces Matrix (intraprov)'!AF5 / 'Provinces Matrix (intraprov)'!$CK$5</f>
        <v>3.7194078702670537E-5</v>
      </c>
      <c r="AG5" s="149">
        <f>'Provinces Matrix (intraprov)'!AG5 / 'Provinces Matrix (intraprov)'!$CK$5</f>
        <v>0</v>
      </c>
      <c r="AH5" s="149">
        <f>'Provinces Matrix (intraprov)'!AH5 / 'Provinces Matrix (intraprov)'!$CK$5</f>
        <v>0</v>
      </c>
      <c r="AI5" s="149">
        <f>'Provinces Matrix (intraprov)'!AI5 / 'Provinces Matrix (intraprov)'!$CK$5</f>
        <v>1.3017927545934686E-4</v>
      </c>
      <c r="AJ5" s="149">
        <f>'Provinces Matrix (intraprov)'!AJ5 / 'Provinces Matrix (intraprov)'!$CK$5</f>
        <v>5.5791118054005802E-5</v>
      </c>
      <c r="AK5" s="149">
        <f>'Provinces Matrix (intraprov)'!AK5 / 'Provinces Matrix (intraprov)'!$CK$5</f>
        <v>1.115822361080116E-4</v>
      </c>
      <c r="AL5" s="149">
        <f>'Provinces Matrix (intraprov)'!AL5 / 'Provinces Matrix (intraprov)'!$CK$5</f>
        <v>7.4388157405341074E-5</v>
      </c>
      <c r="AM5" s="149">
        <f>'Provinces Matrix (intraprov)'!AM5 / 'Provinces Matrix (intraprov)'!$CK$5</f>
        <v>3.3474670832403481E-4</v>
      </c>
      <c r="AN5" s="173">
        <f>'Provinces Matrix (intraprov)'!AN5 / 'Provinces Matrix (intraprov)'!$CK$5</f>
        <v>6.1370229859406379E-4</v>
      </c>
      <c r="AO5" s="149">
        <f>'Provinces Matrix (intraprov)'!AO5 / 'Provinces Matrix (intraprov)'!$CK$5</f>
        <v>1.8597039351335268E-5</v>
      </c>
      <c r="AP5" s="149">
        <f>'Provinces Matrix (intraprov)'!AP5 / 'Provinces Matrix (intraprov)'!$CK$5</f>
        <v>7.4388157405341074E-5</v>
      </c>
      <c r="AQ5" s="149">
        <f>'Provinces Matrix (intraprov)'!AQ5 / 'Provinces Matrix (intraprov)'!$CK$5</f>
        <v>0</v>
      </c>
      <c r="AR5" s="149">
        <f>'Provinces Matrix (intraprov)'!AR5 / 'Provinces Matrix (intraprov)'!$CK$5</f>
        <v>9.2985196756676332E-5</v>
      </c>
      <c r="AS5" s="149">
        <f>'Provinces Matrix (intraprov)'!AS5 / 'Provinces Matrix (intraprov)'!$CK$5</f>
        <v>0</v>
      </c>
      <c r="AT5" s="149">
        <f>'Provinces Matrix (intraprov)'!AT5 / 'Provinces Matrix (intraprov)'!$CK$5</f>
        <v>7.8107565275608128E-4</v>
      </c>
      <c r="AU5" s="149">
        <f>'Provinces Matrix (intraprov)'!AU5 / 'Provinces Matrix (intraprov)'!$CK$5</f>
        <v>1.6737335416201741E-4</v>
      </c>
      <c r="AV5" s="149">
        <f>'Provinces Matrix (intraprov)'!AV5 / 'Provinces Matrix (intraprov)'!$CK$5</f>
        <v>3.7194078702670537E-5</v>
      </c>
      <c r="AW5" s="149">
        <f>'Provinces Matrix (intraprov)'!AW5 / 'Provinces Matrix (intraprov)'!$CK$5</f>
        <v>0</v>
      </c>
      <c r="AX5" s="149">
        <f>'Provinces Matrix (intraprov)'!AX5 / 'Provinces Matrix (intraprov)'!$CK$5</f>
        <v>1.6737335416201741E-4</v>
      </c>
      <c r="AY5" s="149">
        <f>'Provinces Matrix (intraprov)'!AY5 / 'Provinces Matrix (intraprov)'!$CK$5</f>
        <v>0</v>
      </c>
      <c r="AZ5" s="149">
        <f>'Provinces Matrix (intraprov)'!AZ5 / 'Provinces Matrix (intraprov)'!$CK$5</f>
        <v>1.8597039351335268E-5</v>
      </c>
      <c r="BA5" s="149">
        <f>'Provinces Matrix (intraprov)'!BA5 / 'Provinces Matrix (intraprov)'!$CK$5</f>
        <v>1.115822361080116E-4</v>
      </c>
      <c r="BB5" s="149">
        <f>'Provinces Matrix (intraprov)'!BB5 / 'Provinces Matrix (intraprov)'!$CK$5</f>
        <v>3.7194078702670533E-4</v>
      </c>
      <c r="BC5" s="149">
        <f>'Provinces Matrix (intraprov)'!BC5 / 'Provinces Matrix (intraprov)'!$CK$5</f>
        <v>2.4176151156735847E-4</v>
      </c>
      <c r="BD5" s="149">
        <f>'Provinces Matrix (intraprov)'!BD5 / 'Provinces Matrix (intraprov)'!$CK$5</f>
        <v>5.5791118054005802E-5</v>
      </c>
      <c r="BE5" s="149">
        <f>'Provinces Matrix (intraprov)'!BE5 / 'Provinces Matrix (intraprov)'!$CK$5</f>
        <v>1.115822361080116E-4</v>
      </c>
      <c r="BF5" s="149">
        <f>'Provinces Matrix (intraprov)'!BF5 / 'Provinces Matrix (intraprov)'!$CK$5</f>
        <v>0</v>
      </c>
      <c r="BG5" s="149">
        <f>'Provinces Matrix (intraprov)'!BG5 / 'Provinces Matrix (intraprov)'!$CK$5</f>
        <v>6.5089637729673431E-4</v>
      </c>
      <c r="BH5" s="149">
        <f>'Provinces Matrix (intraprov)'!BH5 / 'Provinces Matrix (intraprov)'!$CK$5</f>
        <v>9.1125492821542814E-4</v>
      </c>
      <c r="BI5" s="149">
        <f>'Provinces Matrix (intraprov)'!BI5 / 'Provinces Matrix (intraprov)'!$CK$5</f>
        <v>1.4877631481068215E-4</v>
      </c>
      <c r="BJ5" s="149">
        <f>'Provinces Matrix (intraprov)'!BJ5 / 'Provinces Matrix (intraprov)'!$CK$5</f>
        <v>0</v>
      </c>
      <c r="BK5" s="149">
        <f>'Provinces Matrix (intraprov)'!BK5 / 'Provinces Matrix (intraprov)'!$CK$5</f>
        <v>0</v>
      </c>
      <c r="BL5" s="149">
        <f>'Provinces Matrix (intraprov)'!BL5 / 'Provinces Matrix (intraprov)'!$CK$5</f>
        <v>5.5791118054005802E-5</v>
      </c>
      <c r="BM5" s="149">
        <f>'Provinces Matrix (intraprov)'!BM5 / 'Provinces Matrix (intraprov)'!$CK$5</f>
        <v>0</v>
      </c>
      <c r="BN5" s="149">
        <f>'Provinces Matrix (intraprov)'!BN5 / 'Provinces Matrix (intraprov)'!$CK$5</f>
        <v>3.7194078702670537E-5</v>
      </c>
      <c r="BO5" s="149">
        <f>'Provinces Matrix (intraprov)'!BO5 / 'Provinces Matrix (intraprov)'!$CK$5</f>
        <v>0</v>
      </c>
      <c r="BP5" s="149">
        <f>'Provinces Matrix (intraprov)'!BP5 / 'Provinces Matrix (intraprov)'!$CK$5</f>
        <v>3.7194078702670537E-5</v>
      </c>
      <c r="BQ5" s="149">
        <f>'Provinces Matrix (intraprov)'!BQ5 / 'Provinces Matrix (intraprov)'!$CK$5</f>
        <v>0</v>
      </c>
      <c r="BR5" s="149">
        <f>'Provinces Matrix (intraprov)'!BR5 / 'Provinces Matrix (intraprov)'!$CK$5</f>
        <v>3.7194078702670537E-5</v>
      </c>
      <c r="BS5" s="149">
        <f>'Provinces Matrix (intraprov)'!BS5 / 'Provinces Matrix (intraprov)'!$CK$5</f>
        <v>0</v>
      </c>
      <c r="BT5" s="149">
        <f>'Provinces Matrix (intraprov)'!BT5 / 'Provinces Matrix (intraprov)'!$CK$5</f>
        <v>1.8597039351335268E-5</v>
      </c>
      <c r="BU5" s="149">
        <f>'Provinces Matrix (intraprov)'!BU5 / 'Provinces Matrix (intraprov)'!$CK$5</f>
        <v>1.8597039351335268E-5</v>
      </c>
      <c r="BV5" s="149">
        <f>'Provinces Matrix (intraprov)'!BV5 / 'Provinces Matrix (intraprov)'!$CK$5</f>
        <v>7.4388157405341074E-5</v>
      </c>
      <c r="BW5" s="173">
        <f>'Provinces Matrix (intraprov)'!BW5 / 'Provinces Matrix (intraprov)'!$CK$5</f>
        <v>9.2985196756676335E-4</v>
      </c>
      <c r="BX5" s="173">
        <f>'Provinces Matrix (intraprov)'!BX5 / 'Provinces Matrix (intraprov)'!$CK$5</f>
        <v>7.8107565275608128E-4</v>
      </c>
      <c r="BY5" s="173">
        <f>'Provinces Matrix (intraprov)'!BY5 / 'Provinces Matrix (intraprov)'!$CK$5</f>
        <v>6.3229933794539911E-4</v>
      </c>
      <c r="BZ5" s="149">
        <f>'Provinces Matrix (intraprov)'!BZ5 / 'Provinces Matrix (intraprov)'!$CK$5</f>
        <v>0</v>
      </c>
      <c r="CA5" s="149">
        <f>'Provinces Matrix (intraprov)'!CA5 / 'Provinces Matrix (intraprov)'!$CK$5</f>
        <v>0</v>
      </c>
      <c r="CB5" s="149">
        <f>'Provinces Matrix (intraprov)'!CB5 / 'Provinces Matrix (intraprov)'!$CK$5</f>
        <v>1.8597039351335268E-5</v>
      </c>
      <c r="CC5" s="149">
        <f>'Provinces Matrix (intraprov)'!CC5 / 'Provinces Matrix (intraprov)'!$CK$5</f>
        <v>0</v>
      </c>
      <c r="CD5" s="149">
        <f>'Provinces Matrix (intraprov)'!CD5 / 'Provinces Matrix (intraprov)'!$CK$5</f>
        <v>0</v>
      </c>
      <c r="CE5" s="149">
        <f>'Provinces Matrix (intraprov)'!CE5 / 'Provinces Matrix (intraprov)'!$CK$5</f>
        <v>0</v>
      </c>
      <c r="CF5" s="150">
        <f>'Provinces Matrix (intraprov)'!CF5 / 'Provinces Matrix (intraprov)'!$CK$5</f>
        <v>7.4388157405341066E-4</v>
      </c>
      <c r="CG5" s="151">
        <f t="shared" si="0"/>
        <v>7.4388157405341074E-5</v>
      </c>
      <c r="CH5" s="151">
        <f t="shared" si="1"/>
        <v>8.5546381016142221E-4</v>
      </c>
      <c r="CI5" s="151">
        <f t="shared" si="2"/>
        <v>2.956929256862308E-3</v>
      </c>
      <c r="CJ5" s="152">
        <f>'Provinces Matrix (intraprov)'!CJ5 / 'Provinces Matrix (intraprov)'!CK5</f>
        <v>2.0531131443874136E-2</v>
      </c>
      <c r="CK5" s="152">
        <f>CJ5 - E93</f>
        <v>9.2607583807507825E-3</v>
      </c>
      <c r="CL5" s="145"/>
      <c r="CM5" s="164" t="s">
        <v>2185</v>
      </c>
      <c r="CN5" s="135">
        <f t="shared" si="3"/>
        <v>9.2607583807507825E-3</v>
      </c>
      <c r="CO5" s="145"/>
    </row>
    <row r="6" spans="1:93">
      <c r="A6" s="166" t="s">
        <v>2186</v>
      </c>
      <c r="B6" s="149">
        <f>'Provinces Matrix (intraprov)'!B6 / 'Provinces Matrix (intraprov)'!$CK$6</f>
        <v>0</v>
      </c>
      <c r="C6" s="149">
        <f>'Provinces Matrix (intraprov)'!C6 / 'Provinces Matrix (intraprov)'!$CK$6</f>
        <v>8.2169268693508631E-6</v>
      </c>
      <c r="D6" s="149">
        <f>'Provinces Matrix (intraprov)'!D6 / 'Provinces Matrix (intraprov)'!$CK$6</f>
        <v>2.4650780608052589E-5</v>
      </c>
      <c r="E6" s="149">
        <f>'Provinces Matrix (intraprov)'!E6 / 'Provinces Matrix (intraprov)'!$CK$6</f>
        <v>1.6433853738701726E-5</v>
      </c>
      <c r="F6" s="149">
        <f>'Provinces Matrix (intraprov)'!F6 / 'Provinces Matrix (intraprov)'!$CK$6</f>
        <v>6.0230073952341825E-3</v>
      </c>
      <c r="G6" s="149">
        <f>'Provinces Matrix (intraprov)'!G6 / 'Provinces Matrix (intraprov)'!$CK$6</f>
        <v>1.6433853738701726E-5</v>
      </c>
      <c r="H6" s="149">
        <f>'Provinces Matrix (intraprov)'!H6 / 'Provinces Matrix (intraprov)'!$CK$6</f>
        <v>4.1084634346754312E-5</v>
      </c>
      <c r="I6" s="149">
        <f>'Provinces Matrix (intraprov)'!I6 / 'Provinces Matrix (intraprov)'!$CK$6</f>
        <v>9.0386195562859497E-5</v>
      </c>
      <c r="J6" s="149">
        <f>'Provinces Matrix (intraprov)'!J6 / 'Provinces Matrix (intraprov)'!$CK$6</f>
        <v>0</v>
      </c>
      <c r="K6" s="149">
        <f>'Provinces Matrix (intraprov)'!K6 / 'Provinces Matrix (intraprov)'!$CK$6</f>
        <v>3.8619556285949055E-4</v>
      </c>
      <c r="L6" s="149">
        <f>'Provinces Matrix (intraprov)'!L6 / 'Provinces Matrix (intraprov)'!$CK$6</f>
        <v>2.4650780608052589E-5</v>
      </c>
      <c r="M6" s="149">
        <f>'Provinces Matrix (intraprov)'!M6 / 'Provinces Matrix (intraprov)'!$CK$6</f>
        <v>5.7518488085456038E-5</v>
      </c>
      <c r="N6" s="149">
        <f>'Provinces Matrix (intraprov)'!N6 / 'Provinces Matrix (intraprov)'!$CK$6</f>
        <v>4.1084634346754312E-5</v>
      </c>
      <c r="O6" s="149">
        <f>'Provinces Matrix (intraprov)'!O6 / 'Provinces Matrix (intraprov)'!$CK$6</f>
        <v>5.4231717337715698E-4</v>
      </c>
      <c r="P6" s="149">
        <f>'Provinces Matrix (intraprov)'!P6 / 'Provinces Matrix (intraprov)'!$CK$6</f>
        <v>1.2325390304026294E-4</v>
      </c>
      <c r="Q6" s="149">
        <f>'Provinces Matrix (intraprov)'!Q6 / 'Provinces Matrix (intraprov)'!$CK$6</f>
        <v>3.286770747740345E-4</v>
      </c>
      <c r="R6" s="149">
        <f>'Provinces Matrix (intraprov)'!R6 / 'Provinces Matrix (intraprov)'!$CK$6</f>
        <v>1.4708299096138045E-3</v>
      </c>
      <c r="S6" s="149">
        <f>'Provinces Matrix (intraprov)'!S6 / 'Provinces Matrix (intraprov)'!$CK$6</f>
        <v>8.2169268693508631E-6</v>
      </c>
      <c r="T6" s="149">
        <f>'Provinces Matrix (intraprov)'!T6 / 'Provinces Matrix (intraprov)'!$CK$6</f>
        <v>4.1084634346754312E-5</v>
      </c>
      <c r="U6" s="149">
        <f>'Provinces Matrix (intraprov)'!U6 / 'Provinces Matrix (intraprov)'!$CK$6</f>
        <v>2.9580936729663106E-4</v>
      </c>
      <c r="V6" s="149">
        <f>'Provinces Matrix (intraprov)'!V6 / 'Provinces Matrix (intraprov)'!$CK$6</f>
        <v>9.4494658997534918E-4</v>
      </c>
      <c r="W6" s="149">
        <f>'Provinces Matrix (intraprov)'!W6 / 'Provinces Matrix (intraprov)'!$CK$6</f>
        <v>1.1503697617091208E-4</v>
      </c>
      <c r="X6" s="149">
        <f>'Provinces Matrix (intraprov)'!X6 / 'Provinces Matrix (intraprov)'!$CK$6</f>
        <v>0</v>
      </c>
      <c r="Y6" s="149">
        <f>'Provinces Matrix (intraprov)'!Y6 / 'Provinces Matrix (intraprov)'!$CK$6</f>
        <v>4.1084634346754312E-5</v>
      </c>
      <c r="Z6" s="149">
        <f>'Provinces Matrix (intraprov)'!Z6 / 'Provinces Matrix (intraprov)'!$CK$6</f>
        <v>1.6433853738701726E-5</v>
      </c>
      <c r="AA6" s="149">
        <f>'Provinces Matrix (intraprov)'!AA6 / 'Provinces Matrix (intraprov)'!$CK$6</f>
        <v>8.2169268693508631E-6</v>
      </c>
      <c r="AB6" s="149">
        <f>'Provinces Matrix (intraprov)'!AB6 / 'Provinces Matrix (intraprov)'!$CK$6</f>
        <v>0</v>
      </c>
      <c r="AC6" s="149">
        <f>'Provinces Matrix (intraprov)'!AC6 / 'Provinces Matrix (intraprov)'!$CK$6</f>
        <v>8.2169268693508631E-6</v>
      </c>
      <c r="AD6" s="149">
        <f>'Provinces Matrix (intraprov)'!AD6 / 'Provinces Matrix (intraprov)'!$CK$6</f>
        <v>0</v>
      </c>
      <c r="AE6" s="149">
        <f>'Provinces Matrix (intraprov)'!AE6 / 'Provinces Matrix (intraprov)'!$CK$6</f>
        <v>1.0682004930156122E-4</v>
      </c>
      <c r="AF6" s="149">
        <f>'Provinces Matrix (intraprov)'!AF6 / 'Provinces Matrix (intraprov)'!$CK$6</f>
        <v>7.3952341824157764E-5</v>
      </c>
      <c r="AG6" s="149">
        <f>'Provinces Matrix (intraprov)'!AG6 / 'Provinces Matrix (intraprov)'!$CK$6</f>
        <v>8.2169268693508631E-6</v>
      </c>
      <c r="AH6" s="149">
        <f>'Provinces Matrix (intraprov)'!AH6 / 'Provinces Matrix (intraprov)'!$CK$6</f>
        <v>0</v>
      </c>
      <c r="AI6" s="149">
        <f>'Provinces Matrix (intraprov)'!AI6 / 'Provinces Matrix (intraprov)'!$CK$6</f>
        <v>5.7518488085456037E-4</v>
      </c>
      <c r="AJ6" s="149">
        <f>'Provinces Matrix (intraprov)'!AJ6 / 'Provinces Matrix (intraprov)'!$CK$6</f>
        <v>4.1084634346754312E-5</v>
      </c>
      <c r="AK6" s="149">
        <f>'Provinces Matrix (intraprov)'!AK6 / 'Provinces Matrix (intraprov)'!$CK$6</f>
        <v>0</v>
      </c>
      <c r="AL6" s="149">
        <f>'Provinces Matrix (intraprov)'!AL6 / 'Provinces Matrix (intraprov)'!$CK$6</f>
        <v>1.7255546425636812E-4</v>
      </c>
      <c r="AM6" s="149">
        <f>'Provinces Matrix (intraprov)'!AM6 / 'Provinces Matrix (intraprov)'!$CK$6</f>
        <v>8.2169268693508631E-6</v>
      </c>
      <c r="AN6" s="173">
        <f>'Provinces Matrix (intraprov)'!AN6 / 'Provinces Matrix (intraprov)'!$CK$6</f>
        <v>5.4231717337715698E-4</v>
      </c>
      <c r="AO6" s="149">
        <f>'Provinces Matrix (intraprov)'!AO6 / 'Provinces Matrix (intraprov)'!$CK$6</f>
        <v>0</v>
      </c>
      <c r="AP6" s="149">
        <f>'Provinces Matrix (intraprov)'!AP6 / 'Provinces Matrix (intraprov)'!$CK$6</f>
        <v>4.5193097781429743E-4</v>
      </c>
      <c r="AQ6" s="149">
        <f>'Provinces Matrix (intraprov)'!AQ6 / 'Provinces Matrix (intraprov)'!$CK$6</f>
        <v>8.2169268693508631E-6</v>
      </c>
      <c r="AR6" s="149">
        <f>'Provinces Matrix (intraprov)'!AR6 / 'Provinces Matrix (intraprov)'!$CK$6</f>
        <v>0</v>
      </c>
      <c r="AS6" s="149">
        <f>'Provinces Matrix (intraprov)'!AS6 / 'Provinces Matrix (intraprov)'!$CK$6</f>
        <v>0</v>
      </c>
      <c r="AT6" s="149">
        <f>'Provinces Matrix (intraprov)'!AT6 / 'Provinces Matrix (intraprov)'!$CK$6</f>
        <v>6.5735414954806905E-5</v>
      </c>
      <c r="AU6" s="149">
        <f>'Provinces Matrix (intraprov)'!AU6 / 'Provinces Matrix (intraprov)'!$CK$6</f>
        <v>1.6433853738701726E-5</v>
      </c>
      <c r="AV6" s="149">
        <f>'Provinces Matrix (intraprov)'!AV6 / 'Provinces Matrix (intraprov)'!$CK$6</f>
        <v>1.6433853738701726E-5</v>
      </c>
      <c r="AW6" s="149">
        <f>'Provinces Matrix (intraprov)'!AW6 / 'Provinces Matrix (intraprov)'!$CK$6</f>
        <v>5.7518488085456038E-5</v>
      </c>
      <c r="AX6" s="149">
        <f>'Provinces Matrix (intraprov)'!AX6 / 'Provinces Matrix (intraprov)'!$CK$6</f>
        <v>1.561216105176664E-4</v>
      </c>
      <c r="AY6" s="149">
        <f>'Provinces Matrix (intraprov)'!AY6 / 'Provinces Matrix (intraprov)'!$CK$6</f>
        <v>8.2169268693508631E-6</v>
      </c>
      <c r="AZ6" s="149">
        <f>'Provinces Matrix (intraprov)'!AZ6 / 'Provinces Matrix (intraprov)'!$CK$6</f>
        <v>4.1084634346754312E-5</v>
      </c>
      <c r="BA6" s="149">
        <f>'Provinces Matrix (intraprov)'!BA6 / 'Provinces Matrix (intraprov)'!$CK$6</f>
        <v>5.7518488085456038E-5</v>
      </c>
      <c r="BB6" s="149">
        <f>'Provinces Matrix (intraprov)'!BB6 / 'Provinces Matrix (intraprov)'!$CK$6</f>
        <v>4.1084634346754312E-5</v>
      </c>
      <c r="BC6" s="149">
        <f>'Provinces Matrix (intraprov)'!BC6 / 'Provinces Matrix (intraprov)'!$CK$6</f>
        <v>2.9580936729663106E-4</v>
      </c>
      <c r="BD6" s="149">
        <f>'Provinces Matrix (intraprov)'!BD6 / 'Provinces Matrix (intraprov)'!$CK$6</f>
        <v>9.0386195562859497E-5</v>
      </c>
      <c r="BE6" s="149">
        <f>'Provinces Matrix (intraprov)'!BE6 / 'Provinces Matrix (intraprov)'!$CK$6</f>
        <v>5.1766639276910431E-4</v>
      </c>
      <c r="BF6" s="149">
        <f>'Provinces Matrix (intraprov)'!BF6 / 'Provinces Matrix (intraprov)'!$CK$6</f>
        <v>0</v>
      </c>
      <c r="BG6" s="149">
        <f>'Provinces Matrix (intraprov)'!BG6 / 'Provinces Matrix (intraprov)'!$CK$6</f>
        <v>1.076417419884963E-3</v>
      </c>
      <c r="BH6" s="149">
        <f>'Provinces Matrix (intraprov)'!BH6 / 'Provinces Matrix (intraprov)'!$CK$6</f>
        <v>5.7518488085456038E-5</v>
      </c>
      <c r="BI6" s="149">
        <f>'Provinces Matrix (intraprov)'!BI6 / 'Provinces Matrix (intraprov)'!$CK$6</f>
        <v>1.4790468364831553E-4</v>
      </c>
      <c r="BJ6" s="149">
        <f>'Provinces Matrix (intraprov)'!BJ6 / 'Provinces Matrix (intraprov)'!$CK$6</f>
        <v>0</v>
      </c>
      <c r="BK6" s="149">
        <f>'Provinces Matrix (intraprov)'!BK6 / 'Provinces Matrix (intraprov)'!$CK$6</f>
        <v>1.2982744453574363E-3</v>
      </c>
      <c r="BL6" s="149">
        <f>'Provinces Matrix (intraprov)'!BL6 / 'Provinces Matrix (intraprov)'!$CK$6</f>
        <v>0</v>
      </c>
      <c r="BM6" s="149">
        <f>'Provinces Matrix (intraprov)'!BM6 / 'Provinces Matrix (intraprov)'!$CK$6</f>
        <v>8.2169268693508631E-6</v>
      </c>
      <c r="BN6" s="149">
        <f>'Provinces Matrix (intraprov)'!BN6 / 'Provinces Matrix (intraprov)'!$CK$6</f>
        <v>0</v>
      </c>
      <c r="BO6" s="149">
        <f>'Provinces Matrix (intraprov)'!BO6 / 'Provinces Matrix (intraprov)'!$CK$6</f>
        <v>0</v>
      </c>
      <c r="BP6" s="149">
        <f>'Provinces Matrix (intraprov)'!BP6 / 'Provinces Matrix (intraprov)'!$CK$6</f>
        <v>2.4650780608052589E-5</v>
      </c>
      <c r="BQ6" s="149">
        <f>'Provinces Matrix (intraprov)'!BQ6 / 'Provinces Matrix (intraprov)'!$CK$6</f>
        <v>8.2169268693508631E-6</v>
      </c>
      <c r="BR6" s="149">
        <f>'Provinces Matrix (intraprov)'!BR6 / 'Provinces Matrix (intraprov)'!$CK$6</f>
        <v>1.0682004930156122E-4</v>
      </c>
      <c r="BS6" s="149">
        <f>'Provinces Matrix (intraprov)'!BS6 / 'Provinces Matrix (intraprov)'!$CK$6</f>
        <v>0</v>
      </c>
      <c r="BT6" s="149">
        <f>'Provinces Matrix (intraprov)'!BT6 / 'Provinces Matrix (intraprov)'!$CK$6</f>
        <v>9.0386195562859497E-5</v>
      </c>
      <c r="BU6" s="149">
        <f>'Provinces Matrix (intraprov)'!BU6 / 'Provinces Matrix (intraprov)'!$CK$6</f>
        <v>1.6433853738701726E-5</v>
      </c>
      <c r="BV6" s="149">
        <f>'Provinces Matrix (intraprov)'!BV6 / 'Provinces Matrix (intraprov)'!$CK$6</f>
        <v>4.9301561216105178E-5</v>
      </c>
      <c r="BW6" s="173">
        <f>'Provinces Matrix (intraprov)'!BW6 / 'Provinces Matrix (intraprov)'!$CK$6</f>
        <v>1.972062448644207E-3</v>
      </c>
      <c r="BX6" s="173">
        <f>'Provinces Matrix (intraprov)'!BX6 / 'Provinces Matrix (intraprov)'!$CK$6</f>
        <v>1.0599835661462614E-3</v>
      </c>
      <c r="BY6" s="173">
        <f>'Provinces Matrix (intraprov)'!BY6 / 'Provinces Matrix (intraprov)'!$CK$6</f>
        <v>1.4215283483976992E-3</v>
      </c>
      <c r="BZ6" s="149">
        <f>'Provinces Matrix (intraprov)'!BZ6 / 'Provinces Matrix (intraprov)'!$CK$6</f>
        <v>0</v>
      </c>
      <c r="CA6" s="149">
        <f>'Provinces Matrix (intraprov)'!CA6 / 'Provinces Matrix (intraprov)'!$CK$6</f>
        <v>8.2169268693508631E-6</v>
      </c>
      <c r="CB6" s="149">
        <f>'Provinces Matrix (intraprov)'!CB6 / 'Provinces Matrix (intraprov)'!$CK$6</f>
        <v>0</v>
      </c>
      <c r="CC6" s="149">
        <f>'Provinces Matrix (intraprov)'!CC6 / 'Provinces Matrix (intraprov)'!$CK$6</f>
        <v>0</v>
      </c>
      <c r="CD6" s="149">
        <f>'Provinces Matrix (intraprov)'!CD6 / 'Provinces Matrix (intraprov)'!$CK$6</f>
        <v>0</v>
      </c>
      <c r="CE6" s="149">
        <f>'Provinces Matrix (intraprov)'!CE6 / 'Provinces Matrix (intraprov)'!$CK$6</f>
        <v>2.4650780608052589E-5</v>
      </c>
      <c r="CF6" s="150">
        <f>'Provinces Matrix (intraprov)'!CF6 / 'Provinces Matrix (intraprov)'!$CK$6</f>
        <v>7.4774034511092854E-4</v>
      </c>
      <c r="CG6" s="151">
        <f t="shared" si="0"/>
        <v>1.2325390304026294E-4</v>
      </c>
      <c r="CH6" s="151">
        <f t="shared" si="1"/>
        <v>7.4774034511092854E-4</v>
      </c>
      <c r="CI6" s="151">
        <f t="shared" si="2"/>
        <v>4.995891536565324E-3</v>
      </c>
      <c r="CJ6" s="152">
        <f>'Provinces Matrix (intraprov)'!CJ6 / 'Provinces Matrix (intraprov)'!CK6</f>
        <v>2.2144617912900576E-2</v>
      </c>
      <c r="CK6" s="152">
        <f>CJ6 - F93</f>
        <v>1.1781508532375945E-3</v>
      </c>
      <c r="CL6" s="145"/>
      <c r="CM6" s="164" t="s">
        <v>2186</v>
      </c>
      <c r="CN6" s="135">
        <f t="shared" si="3"/>
        <v>1.1781508532375945E-3</v>
      </c>
      <c r="CO6" s="145"/>
    </row>
    <row r="7" spans="1:93">
      <c r="A7" s="166" t="s">
        <v>2187</v>
      </c>
      <c r="B7" s="149">
        <f>'Provinces Matrix (intraprov)'!B7 / 'Provinces Matrix (intraprov)'!$CK$7</f>
        <v>1.8229878771306172E-5</v>
      </c>
      <c r="C7" s="149">
        <f>'Provinces Matrix (intraprov)'!C7 / 'Provinces Matrix (intraprov)'!$CK$7</f>
        <v>1.0937927262783702E-4</v>
      </c>
      <c r="D7" s="149">
        <f>'Provinces Matrix (intraprov)'!D7 / 'Provinces Matrix (intraprov)'!$CK$7</f>
        <v>0</v>
      </c>
      <c r="E7" s="149">
        <f>'Provinces Matrix (intraprov)'!E7 / 'Provinces Matrix (intraprov)'!$CK$7</f>
        <v>8.7503418102269619E-4</v>
      </c>
      <c r="F7" s="149">
        <f>'Provinces Matrix (intraprov)'!F7 / 'Provinces Matrix (intraprov)'!$CK$7</f>
        <v>1.8229878771306172E-5</v>
      </c>
      <c r="G7" s="149">
        <f>'Provinces Matrix (intraprov)'!G7 / 'Provinces Matrix (intraprov)'!$CK$7</f>
        <v>4.2840215112569498E-3</v>
      </c>
      <c r="H7" s="149">
        <f>'Provinces Matrix (intraprov)'!H7 / 'Provinces Matrix (intraprov)'!$CK$7</f>
        <v>0</v>
      </c>
      <c r="I7" s="149">
        <f>'Provinces Matrix (intraprov)'!I7 / 'Provinces Matrix (intraprov)'!$CK$7</f>
        <v>7.2919515085224687E-5</v>
      </c>
      <c r="J7" s="149">
        <f>'Provinces Matrix (intraprov)'!J7 / 'Provinces Matrix (intraprov)'!$CK$7</f>
        <v>0</v>
      </c>
      <c r="K7" s="149">
        <f>'Provinces Matrix (intraprov)'!K7 / 'Provinces Matrix (intraprov)'!$CK$7</f>
        <v>9.1149393856530849E-5</v>
      </c>
      <c r="L7" s="149">
        <f>'Provinces Matrix (intraprov)'!L7 / 'Provinces Matrix (intraprov)'!$CK$7</f>
        <v>3.6459757542612344E-5</v>
      </c>
      <c r="M7" s="149">
        <f>'Provinces Matrix (intraprov)'!M7 / 'Provinces Matrix (intraprov)'!$CK$7</f>
        <v>1.0937927262783702E-4</v>
      </c>
      <c r="N7" s="149">
        <f>'Provinces Matrix (intraprov)'!N7 / 'Provinces Matrix (intraprov)'!$CK$7</f>
        <v>1.0937927262783702E-4</v>
      </c>
      <c r="O7" s="149">
        <f>'Provinces Matrix (intraprov)'!O7 / 'Provinces Matrix (intraprov)'!$CK$7</f>
        <v>3.0990793911220488E-4</v>
      </c>
      <c r="P7" s="149">
        <f>'Provinces Matrix (intraprov)'!P7 / 'Provinces Matrix (intraprov)'!$CK$7</f>
        <v>1.8229878771306172E-5</v>
      </c>
      <c r="Q7" s="149">
        <f>'Provinces Matrix (intraprov)'!Q7 / 'Provinces Matrix (intraprov)'!$CK$7</f>
        <v>0</v>
      </c>
      <c r="R7" s="149">
        <f>'Provinces Matrix (intraprov)'!R7 / 'Provinces Matrix (intraprov)'!$CK$7</f>
        <v>1.4583903017044937E-4</v>
      </c>
      <c r="S7" s="149">
        <f>'Provinces Matrix (intraprov)'!S7 / 'Provinces Matrix (intraprov)'!$CK$7</f>
        <v>0</v>
      </c>
      <c r="T7" s="149">
        <f>'Provinces Matrix (intraprov)'!T7 / 'Provinces Matrix (intraprov)'!$CK$7</f>
        <v>3.645975754261234E-4</v>
      </c>
      <c r="U7" s="149">
        <f>'Provinces Matrix (intraprov)'!U7 / 'Provinces Matrix (intraprov)'!$CK$7</f>
        <v>0</v>
      </c>
      <c r="V7" s="149">
        <f>'Provinces Matrix (intraprov)'!V7 / 'Provinces Matrix (intraprov)'!$CK$7</f>
        <v>7.4742502962355298E-4</v>
      </c>
      <c r="W7" s="149">
        <f>'Provinces Matrix (intraprov)'!W7 / 'Provinces Matrix (intraprov)'!$CK$7</f>
        <v>2.9167806034089875E-4</v>
      </c>
      <c r="X7" s="149">
        <f>'Provinces Matrix (intraprov)'!X7 / 'Provinces Matrix (intraprov)'!$CK$7</f>
        <v>0</v>
      </c>
      <c r="Y7" s="149">
        <f>'Provinces Matrix (intraprov)'!Y7 / 'Provinces Matrix (intraprov)'!$CK$7</f>
        <v>2.1875854525567405E-4</v>
      </c>
      <c r="Z7" s="149">
        <f>'Provinces Matrix (intraprov)'!Z7 / 'Provinces Matrix (intraprov)'!$CK$7</f>
        <v>3.6459757542612344E-5</v>
      </c>
      <c r="AA7" s="149">
        <f>'Provinces Matrix (intraprov)'!AA7 / 'Provinces Matrix (intraprov)'!$CK$7</f>
        <v>1.8229878771306172E-5</v>
      </c>
      <c r="AB7" s="149">
        <f>'Provinces Matrix (intraprov)'!AB7 / 'Provinces Matrix (intraprov)'!$CK$7</f>
        <v>0</v>
      </c>
      <c r="AC7" s="149">
        <f>'Provinces Matrix (intraprov)'!AC7 / 'Provinces Matrix (intraprov)'!$CK$7</f>
        <v>0</v>
      </c>
      <c r="AD7" s="149">
        <f>'Provinces Matrix (intraprov)'!AD7 / 'Provinces Matrix (intraprov)'!$CK$7</f>
        <v>0</v>
      </c>
      <c r="AE7" s="149">
        <f>'Provinces Matrix (intraprov)'!AE7 / 'Provinces Matrix (intraprov)'!$CK$7</f>
        <v>1.8959073922158417E-3</v>
      </c>
      <c r="AF7" s="149">
        <f>'Provinces Matrix (intraprov)'!AF7 / 'Provinces Matrix (intraprov)'!$CK$7</f>
        <v>1.8229878771306172E-5</v>
      </c>
      <c r="AG7" s="149">
        <f>'Provinces Matrix (intraprov)'!AG7 / 'Provinces Matrix (intraprov)'!$CK$7</f>
        <v>0</v>
      </c>
      <c r="AH7" s="149">
        <f>'Provinces Matrix (intraprov)'!AH7 / 'Provinces Matrix (intraprov)'!$CK$7</f>
        <v>1.8229878771306172E-5</v>
      </c>
      <c r="AI7" s="149">
        <f>'Provinces Matrix (intraprov)'!AI7 / 'Provinces Matrix (intraprov)'!$CK$7</f>
        <v>2.0052866648436789E-4</v>
      </c>
      <c r="AJ7" s="149">
        <f>'Provinces Matrix (intraprov)'!AJ7 / 'Provinces Matrix (intraprov)'!$CK$7</f>
        <v>1.8229878771306172E-5</v>
      </c>
      <c r="AK7" s="149">
        <f>'Provinces Matrix (intraprov)'!AK7 / 'Provinces Matrix (intraprov)'!$CK$7</f>
        <v>1.8229878771306172E-5</v>
      </c>
      <c r="AL7" s="149">
        <f>'Provinces Matrix (intraprov)'!AL7 / 'Provinces Matrix (intraprov)'!$CK$7</f>
        <v>3.6459757542612344E-5</v>
      </c>
      <c r="AM7" s="149">
        <f>'Provinces Matrix (intraprov)'!AM7 / 'Provinces Matrix (intraprov)'!$CK$7</f>
        <v>1.8229878771306172E-5</v>
      </c>
      <c r="AN7" s="173">
        <f>'Provinces Matrix (intraprov)'!AN7 / 'Provinces Matrix (intraprov)'!$CK$7</f>
        <v>6.9273539330963452E-4</v>
      </c>
      <c r="AO7" s="149">
        <f>'Provinces Matrix (intraprov)'!AO7 / 'Provinces Matrix (intraprov)'!$CK$7</f>
        <v>0</v>
      </c>
      <c r="AP7" s="149">
        <f>'Provinces Matrix (intraprov)'!AP7 / 'Provinces Matrix (intraprov)'!$CK$7</f>
        <v>3.6459757542612344E-5</v>
      </c>
      <c r="AQ7" s="149">
        <f>'Provinces Matrix (intraprov)'!AQ7 / 'Provinces Matrix (intraprov)'!$CK$7</f>
        <v>0</v>
      </c>
      <c r="AR7" s="149">
        <f>'Provinces Matrix (intraprov)'!AR7 / 'Provinces Matrix (intraprov)'!$CK$7</f>
        <v>0</v>
      </c>
      <c r="AS7" s="149">
        <f>'Provinces Matrix (intraprov)'!AS7 / 'Provinces Matrix (intraprov)'!$CK$7</f>
        <v>0</v>
      </c>
      <c r="AT7" s="149">
        <f>'Provinces Matrix (intraprov)'!AT7 / 'Provinces Matrix (intraprov)'!$CK$7</f>
        <v>1.1484823625922888E-3</v>
      </c>
      <c r="AU7" s="149">
        <f>'Provinces Matrix (intraprov)'!AU7 / 'Provinces Matrix (intraprov)'!$CK$7</f>
        <v>1.2760915139914319E-4</v>
      </c>
      <c r="AV7" s="149">
        <f>'Provinces Matrix (intraprov)'!AV7 / 'Provinces Matrix (intraprov)'!$CK$7</f>
        <v>3.0990793911220488E-4</v>
      </c>
      <c r="AW7" s="149">
        <f>'Provinces Matrix (intraprov)'!AW7 / 'Provinces Matrix (intraprov)'!$CK$7</f>
        <v>3.6459757542612344E-5</v>
      </c>
      <c r="AX7" s="149">
        <f>'Provinces Matrix (intraprov)'!AX7 / 'Provinces Matrix (intraprov)'!$CK$7</f>
        <v>0</v>
      </c>
      <c r="AY7" s="149">
        <f>'Provinces Matrix (intraprov)'!AY7 / 'Provinces Matrix (intraprov)'!$CK$7</f>
        <v>0</v>
      </c>
      <c r="AZ7" s="149">
        <f>'Provinces Matrix (intraprov)'!AZ7 / 'Provinces Matrix (intraprov)'!$CK$7</f>
        <v>8.9326405979400238E-4</v>
      </c>
      <c r="BA7" s="149">
        <f>'Provinces Matrix (intraprov)'!BA7 / 'Provinces Matrix (intraprov)'!$CK$7</f>
        <v>2.3698842402698021E-4</v>
      </c>
      <c r="BB7" s="149">
        <f>'Provinces Matrix (intraprov)'!BB7 / 'Provinces Matrix (intraprov)'!$CK$7</f>
        <v>5.4689636313918512E-4</v>
      </c>
      <c r="BC7" s="149">
        <f>'Provinces Matrix (intraprov)'!BC7 / 'Provinces Matrix (intraprov)'!$CK$7</f>
        <v>3.8282745419742958E-4</v>
      </c>
      <c r="BD7" s="149">
        <f>'Provinces Matrix (intraprov)'!BD7 / 'Provinces Matrix (intraprov)'!$CK$7</f>
        <v>3.6459757542612344E-5</v>
      </c>
      <c r="BE7" s="149">
        <f>'Provinces Matrix (intraprov)'!BE7 / 'Provinces Matrix (intraprov)'!$CK$7</f>
        <v>1.6406890894175554E-4</v>
      </c>
      <c r="BF7" s="149">
        <f>'Provinces Matrix (intraprov)'!BF7 / 'Provinces Matrix (intraprov)'!$CK$7</f>
        <v>1.8229878771306172E-5</v>
      </c>
      <c r="BG7" s="149">
        <f>'Provinces Matrix (intraprov)'!BG7 / 'Provinces Matrix (intraprov)'!$CK$7</f>
        <v>4.5574696928265429E-4</v>
      </c>
      <c r="BH7" s="149">
        <f>'Provinces Matrix (intraprov)'!BH7 / 'Provinces Matrix (intraprov)'!$CK$7</f>
        <v>7.2919515085224687E-5</v>
      </c>
      <c r="BI7" s="149">
        <f>'Provinces Matrix (intraprov)'!BI7 / 'Provinces Matrix (intraprov)'!$CK$7</f>
        <v>0</v>
      </c>
      <c r="BJ7" s="149">
        <f>'Provinces Matrix (intraprov)'!BJ7 / 'Provinces Matrix (intraprov)'!$CK$7</f>
        <v>0</v>
      </c>
      <c r="BK7" s="149">
        <f>'Provinces Matrix (intraprov)'!BK7 / 'Provinces Matrix (intraprov)'!$CK$7</f>
        <v>1.0937927262783702E-4</v>
      </c>
      <c r="BL7" s="149">
        <f>'Provinces Matrix (intraprov)'!BL7 / 'Provinces Matrix (intraprov)'!$CK$7</f>
        <v>9.1149393856530849E-5</v>
      </c>
      <c r="BM7" s="149">
        <f>'Provinces Matrix (intraprov)'!BM7 / 'Provinces Matrix (intraprov)'!$CK$7</f>
        <v>0</v>
      </c>
      <c r="BN7" s="149">
        <f>'Provinces Matrix (intraprov)'!BN7 / 'Provinces Matrix (intraprov)'!$CK$7</f>
        <v>9.1149393856530849E-5</v>
      </c>
      <c r="BO7" s="149">
        <f>'Provinces Matrix (intraprov)'!BO7 / 'Provinces Matrix (intraprov)'!$CK$7</f>
        <v>0</v>
      </c>
      <c r="BP7" s="149">
        <f>'Provinces Matrix (intraprov)'!BP7 / 'Provinces Matrix (intraprov)'!$CK$7</f>
        <v>9.1149393856530849E-5</v>
      </c>
      <c r="BQ7" s="149">
        <f>'Provinces Matrix (intraprov)'!BQ7 / 'Provinces Matrix (intraprov)'!$CK$7</f>
        <v>1.0937927262783702E-4</v>
      </c>
      <c r="BR7" s="149">
        <f>'Provinces Matrix (intraprov)'!BR7 / 'Provinces Matrix (intraprov)'!$CK$7</f>
        <v>1.0937927262783702E-4</v>
      </c>
      <c r="BS7" s="149">
        <f>'Provinces Matrix (intraprov)'!BS7 / 'Provinces Matrix (intraprov)'!$CK$7</f>
        <v>0</v>
      </c>
      <c r="BT7" s="149">
        <f>'Provinces Matrix (intraprov)'!BT7 / 'Provinces Matrix (intraprov)'!$CK$7</f>
        <v>1.8229878771306172E-5</v>
      </c>
      <c r="BU7" s="149">
        <f>'Provinces Matrix (intraprov)'!BU7 / 'Provinces Matrix (intraprov)'!$CK$7</f>
        <v>9.1149393856530849E-5</v>
      </c>
      <c r="BV7" s="149">
        <f>'Provinces Matrix (intraprov)'!BV7 / 'Provinces Matrix (intraprov)'!$CK$7</f>
        <v>2.3698842402698021E-4</v>
      </c>
      <c r="BW7" s="173">
        <f>'Provinces Matrix (intraprov)'!BW7 / 'Provinces Matrix (intraprov)'!$CK$7</f>
        <v>1.6224592106462493E-3</v>
      </c>
      <c r="BX7" s="173">
        <f>'Provinces Matrix (intraprov)'!BX7 / 'Provinces Matrix (intraprov)'!$CK$7</f>
        <v>8.2034454470877774E-4</v>
      </c>
      <c r="BY7" s="173">
        <f>'Provinces Matrix (intraprov)'!BY7 / 'Provinces Matrix (intraprov)'!$CK$7</f>
        <v>1.2031719989062074E-3</v>
      </c>
      <c r="BZ7" s="149">
        <f>'Provinces Matrix (intraprov)'!BZ7 / 'Provinces Matrix (intraprov)'!$CK$7</f>
        <v>0</v>
      </c>
      <c r="CA7" s="149">
        <f>'Provinces Matrix (intraprov)'!CA7 / 'Provinces Matrix (intraprov)'!$CK$7</f>
        <v>0</v>
      </c>
      <c r="CB7" s="149">
        <f>'Provinces Matrix (intraprov)'!CB7 / 'Provinces Matrix (intraprov)'!$CK$7</f>
        <v>5.4689636313918512E-5</v>
      </c>
      <c r="CC7" s="149">
        <f>'Provinces Matrix (intraprov)'!CC7 / 'Provinces Matrix (intraprov)'!$CK$7</f>
        <v>9.1149393856530849E-5</v>
      </c>
      <c r="CD7" s="149">
        <f>'Provinces Matrix (intraprov)'!CD7 / 'Provinces Matrix (intraprov)'!$CK$7</f>
        <v>0</v>
      </c>
      <c r="CE7" s="149">
        <f>'Provinces Matrix (intraprov)'!CE7 / 'Provinces Matrix (intraprov)'!$CK$7</f>
        <v>0</v>
      </c>
      <c r="CF7" s="150">
        <f>'Provinces Matrix (intraprov)'!CF7 / 'Provinces Matrix (intraprov)'!$CK$7</f>
        <v>1.0026433324218393E-3</v>
      </c>
      <c r="CG7" s="151">
        <f t="shared" si="0"/>
        <v>1.8229878771306172E-5</v>
      </c>
      <c r="CH7" s="151">
        <f t="shared" si="1"/>
        <v>1.0208732111931455E-3</v>
      </c>
      <c r="CI7" s="151">
        <f t="shared" si="2"/>
        <v>4.338711147570869E-3</v>
      </c>
      <c r="CJ7" s="152">
        <f>'Provinces Matrix (intraprov)'!CJ7 / 'Provinces Matrix (intraprov)'!CK7</f>
        <v>2.1000820344544709E-2</v>
      </c>
      <c r="CK7" s="152">
        <f>CJ7 - G93</f>
        <v>1.0129019089413601E-2</v>
      </c>
      <c r="CL7" s="145"/>
      <c r="CM7" s="164" t="s">
        <v>2187</v>
      </c>
      <c r="CN7" s="135">
        <f t="shared" si="3"/>
        <v>1.0129019089413601E-2</v>
      </c>
      <c r="CO7" s="145"/>
    </row>
    <row r="8" spans="1:93">
      <c r="A8" s="148" t="s">
        <v>2154</v>
      </c>
      <c r="B8" s="149">
        <f>'Provinces Matrix (intraprov)'!B8 / 'Provinces Matrix (intraprov)'!$CK$8</f>
        <v>0</v>
      </c>
      <c r="C8" s="149">
        <f>'Provinces Matrix (intraprov)'!C8 / 'Provinces Matrix (intraprov)'!$CK$8</f>
        <v>0</v>
      </c>
      <c r="D8" s="149">
        <f>'Provinces Matrix (intraprov)'!D8 / 'Provinces Matrix (intraprov)'!$CK$8</f>
        <v>0</v>
      </c>
      <c r="E8" s="149">
        <f>'Provinces Matrix (intraprov)'!E8 / 'Provinces Matrix (intraprov)'!$CK$8</f>
        <v>0</v>
      </c>
      <c r="F8" s="149">
        <f>'Provinces Matrix (intraprov)'!F8 / 'Provinces Matrix (intraprov)'!$CK$8</f>
        <v>0</v>
      </c>
      <c r="G8" s="149">
        <f>'Provinces Matrix (intraprov)'!G8 / 'Provinces Matrix (intraprov)'!$CK$8</f>
        <v>0</v>
      </c>
      <c r="H8" s="149">
        <f>'Provinces Matrix (intraprov)'!H8 / 'Provinces Matrix (intraprov)'!$CK$8</f>
        <v>5.4060496269635071E-2</v>
      </c>
      <c r="I8" s="149">
        <f>'Provinces Matrix (intraprov)'!I8 / 'Provinces Matrix (intraprov)'!$CK$8</f>
        <v>0</v>
      </c>
      <c r="J8" s="149">
        <f>'Provinces Matrix (intraprov)'!J8 / 'Provinces Matrix (intraprov)'!$CK$8</f>
        <v>1.1918098824875455E-4</v>
      </c>
      <c r="K8" s="149">
        <f>'Provinces Matrix (intraprov)'!K8 / 'Provinces Matrix (intraprov)'!$CK$8</f>
        <v>0</v>
      </c>
      <c r="L8" s="149">
        <f>'Provinces Matrix (intraprov)'!L8 / 'Provinces Matrix (intraprov)'!$CK$8</f>
        <v>7.1508592949252734E-5</v>
      </c>
      <c r="M8" s="149">
        <f>'Provinces Matrix (intraprov)'!M8 / 'Provinces Matrix (intraprov)'!$CK$8</f>
        <v>0</v>
      </c>
      <c r="N8" s="149">
        <f>'Provinces Matrix (intraprov)'!N8 / 'Provinces Matrix (intraprov)'!$CK$8</f>
        <v>0</v>
      </c>
      <c r="O8" s="149">
        <f>'Provinces Matrix (intraprov)'!O8 / 'Provinces Matrix (intraprov)'!$CK$8</f>
        <v>0</v>
      </c>
      <c r="P8" s="149">
        <f>'Provinces Matrix (intraprov)'!P8 / 'Provinces Matrix (intraprov)'!$CK$8</f>
        <v>0</v>
      </c>
      <c r="Q8" s="149">
        <f>'Provinces Matrix (intraprov)'!Q8 / 'Provinces Matrix (intraprov)'!$CK$8</f>
        <v>0</v>
      </c>
      <c r="R8" s="149">
        <f>'Provinces Matrix (intraprov)'!R8 / 'Provinces Matrix (intraprov)'!$CK$8</f>
        <v>0</v>
      </c>
      <c r="S8" s="149">
        <f>'Provinces Matrix (intraprov)'!S8 / 'Provinces Matrix (intraprov)'!$CK$8</f>
        <v>0</v>
      </c>
      <c r="T8" s="149">
        <f>'Provinces Matrix (intraprov)'!T8 / 'Provinces Matrix (intraprov)'!$CK$8</f>
        <v>0</v>
      </c>
      <c r="U8" s="149">
        <f>'Provinces Matrix (intraprov)'!U8 / 'Provinces Matrix (intraprov)'!$CK$8</f>
        <v>0</v>
      </c>
      <c r="V8" s="149">
        <f>'Provinces Matrix (intraprov)'!V8 / 'Provinces Matrix (intraprov)'!$CK$8</f>
        <v>0</v>
      </c>
      <c r="W8" s="149">
        <f>'Provinces Matrix (intraprov)'!W8 / 'Provinces Matrix (intraprov)'!$CK$8</f>
        <v>0</v>
      </c>
      <c r="X8" s="149">
        <f>'Provinces Matrix (intraprov)'!X8 / 'Provinces Matrix (intraprov)'!$CK$8</f>
        <v>0</v>
      </c>
      <c r="Y8" s="149">
        <f>'Provinces Matrix (intraprov)'!Y8 / 'Provinces Matrix (intraprov)'!$CK$8</f>
        <v>0</v>
      </c>
      <c r="Z8" s="149">
        <f>'Provinces Matrix (intraprov)'!Z8 / 'Provinces Matrix (intraprov)'!$CK$8</f>
        <v>0</v>
      </c>
      <c r="AA8" s="149">
        <f>'Provinces Matrix (intraprov)'!AA8 / 'Provinces Matrix (intraprov)'!$CK$8</f>
        <v>0</v>
      </c>
      <c r="AB8" s="149">
        <f>'Provinces Matrix (intraprov)'!AB8 / 'Provinces Matrix (intraprov)'!$CK$8</f>
        <v>0</v>
      </c>
      <c r="AC8" s="149">
        <f>'Provinces Matrix (intraprov)'!AC8 / 'Provinces Matrix (intraprov)'!$CK$8</f>
        <v>0</v>
      </c>
      <c r="AD8" s="149">
        <f>'Provinces Matrix (intraprov)'!AD8 / 'Provinces Matrix (intraprov)'!$CK$8</f>
        <v>0</v>
      </c>
      <c r="AE8" s="149">
        <f>'Provinces Matrix (intraprov)'!AE8 / 'Provinces Matrix (intraprov)'!$CK$8</f>
        <v>0</v>
      </c>
      <c r="AF8" s="149">
        <f>'Provinces Matrix (intraprov)'!AF8 / 'Provinces Matrix (intraprov)'!$CK$8</f>
        <v>0</v>
      </c>
      <c r="AG8" s="149">
        <f>'Provinces Matrix (intraprov)'!AG8 / 'Provinces Matrix (intraprov)'!$CK$8</f>
        <v>0</v>
      </c>
      <c r="AH8" s="149">
        <f>'Provinces Matrix (intraprov)'!AH8 / 'Provinces Matrix (intraprov)'!$CK$8</f>
        <v>0</v>
      </c>
      <c r="AI8" s="149">
        <f>'Provinces Matrix (intraprov)'!AI8 / 'Provinces Matrix (intraprov)'!$CK$8</f>
        <v>0</v>
      </c>
      <c r="AJ8" s="149">
        <f>'Provinces Matrix (intraprov)'!AJ8 / 'Provinces Matrix (intraprov)'!$CK$8</f>
        <v>0</v>
      </c>
      <c r="AK8" s="149">
        <f>'Provinces Matrix (intraprov)'!AK8 / 'Provinces Matrix (intraprov)'!$CK$8</f>
        <v>0</v>
      </c>
      <c r="AL8" s="149">
        <f>'Provinces Matrix (intraprov)'!AL8 / 'Provinces Matrix (intraprov)'!$CK$8</f>
        <v>0</v>
      </c>
      <c r="AM8" s="149">
        <f>'Provinces Matrix (intraprov)'!AM8 / 'Provinces Matrix (intraprov)'!$CK$8</f>
        <v>0</v>
      </c>
      <c r="AN8" s="173">
        <f>'Provinces Matrix (intraprov)'!AN8 / 'Provinces Matrix (intraprov)'!$CK$8</f>
        <v>2.3836197649750912E-5</v>
      </c>
      <c r="AO8" s="149">
        <f>'Provinces Matrix (intraprov)'!AO8 / 'Provinces Matrix (intraprov)'!$CK$8</f>
        <v>0</v>
      </c>
      <c r="AP8" s="149">
        <f>'Provinces Matrix (intraprov)'!AP8 / 'Provinces Matrix (intraprov)'!$CK$8</f>
        <v>0</v>
      </c>
      <c r="AQ8" s="149">
        <f>'Provinces Matrix (intraprov)'!AQ8 / 'Provinces Matrix (intraprov)'!$CK$8</f>
        <v>0</v>
      </c>
      <c r="AR8" s="149">
        <f>'Provinces Matrix (intraprov)'!AR8 / 'Provinces Matrix (intraprov)'!$CK$8</f>
        <v>0</v>
      </c>
      <c r="AS8" s="149">
        <f>'Provinces Matrix (intraprov)'!AS8 / 'Provinces Matrix (intraprov)'!$CK$8</f>
        <v>0</v>
      </c>
      <c r="AT8" s="149">
        <f>'Provinces Matrix (intraprov)'!AT8 / 'Provinces Matrix (intraprov)'!$CK$8</f>
        <v>0</v>
      </c>
      <c r="AU8" s="149">
        <f>'Provinces Matrix (intraprov)'!AU8 / 'Provinces Matrix (intraprov)'!$CK$8</f>
        <v>0</v>
      </c>
      <c r="AV8" s="149">
        <f>'Provinces Matrix (intraprov)'!AV8 / 'Provinces Matrix (intraprov)'!$CK$8</f>
        <v>0</v>
      </c>
      <c r="AW8" s="149">
        <f>'Provinces Matrix (intraprov)'!AW8 / 'Provinces Matrix (intraprov)'!$CK$8</f>
        <v>0</v>
      </c>
      <c r="AX8" s="149">
        <f>'Provinces Matrix (intraprov)'!AX8 / 'Provinces Matrix (intraprov)'!$CK$8</f>
        <v>0</v>
      </c>
      <c r="AY8" s="149">
        <f>'Provinces Matrix (intraprov)'!AY8 / 'Provinces Matrix (intraprov)'!$CK$8</f>
        <v>0</v>
      </c>
      <c r="AZ8" s="149">
        <f>'Provinces Matrix (intraprov)'!AZ8 / 'Provinces Matrix (intraprov)'!$CK$8</f>
        <v>0</v>
      </c>
      <c r="BA8" s="149">
        <f>'Provinces Matrix (intraprov)'!BA8 / 'Provinces Matrix (intraprov)'!$CK$8</f>
        <v>0</v>
      </c>
      <c r="BB8" s="149">
        <f>'Provinces Matrix (intraprov)'!BB8 / 'Provinces Matrix (intraprov)'!$CK$8</f>
        <v>4.7672395299501825E-5</v>
      </c>
      <c r="BC8" s="149">
        <f>'Provinces Matrix (intraprov)'!BC8 / 'Provinces Matrix (intraprov)'!$CK$8</f>
        <v>0</v>
      </c>
      <c r="BD8" s="149">
        <f>'Provinces Matrix (intraprov)'!BD8 / 'Provinces Matrix (intraprov)'!$CK$8</f>
        <v>0</v>
      </c>
      <c r="BE8" s="149">
        <f>'Provinces Matrix (intraprov)'!BE8 / 'Provinces Matrix (intraprov)'!$CK$8</f>
        <v>0</v>
      </c>
      <c r="BF8" s="149">
        <f>'Provinces Matrix (intraprov)'!BF8 / 'Provinces Matrix (intraprov)'!$CK$8</f>
        <v>0</v>
      </c>
      <c r="BG8" s="149">
        <f>'Provinces Matrix (intraprov)'!BG8 / 'Provinces Matrix (intraprov)'!$CK$8</f>
        <v>0</v>
      </c>
      <c r="BH8" s="149">
        <f>'Provinces Matrix (intraprov)'!BH8 / 'Provinces Matrix (intraprov)'!$CK$8</f>
        <v>0</v>
      </c>
      <c r="BI8" s="149">
        <f>'Provinces Matrix (intraprov)'!BI8 / 'Provinces Matrix (intraprov)'!$CK$8</f>
        <v>0</v>
      </c>
      <c r="BJ8" s="149">
        <f>'Provinces Matrix (intraprov)'!BJ8 / 'Provinces Matrix (intraprov)'!$CK$8</f>
        <v>0</v>
      </c>
      <c r="BK8" s="149">
        <f>'Provinces Matrix (intraprov)'!BK8 / 'Provinces Matrix (intraprov)'!$CK$8</f>
        <v>0</v>
      </c>
      <c r="BL8" s="149">
        <f>'Provinces Matrix (intraprov)'!BL8 / 'Provinces Matrix (intraprov)'!$CK$8</f>
        <v>0</v>
      </c>
      <c r="BM8" s="149">
        <f>'Provinces Matrix (intraprov)'!BM8 / 'Provinces Matrix (intraprov)'!$CK$8</f>
        <v>0</v>
      </c>
      <c r="BN8" s="149">
        <f>'Provinces Matrix (intraprov)'!BN8 / 'Provinces Matrix (intraprov)'!$CK$8</f>
        <v>0</v>
      </c>
      <c r="BO8" s="149">
        <f>'Provinces Matrix (intraprov)'!BO8 / 'Provinces Matrix (intraprov)'!$CK$8</f>
        <v>9.534479059900365E-5</v>
      </c>
      <c r="BP8" s="149">
        <f>'Provinces Matrix (intraprov)'!BP8 / 'Provinces Matrix (intraprov)'!$CK$8</f>
        <v>0</v>
      </c>
      <c r="BQ8" s="149">
        <f>'Provinces Matrix (intraprov)'!BQ8 / 'Provinces Matrix (intraprov)'!$CK$8</f>
        <v>0</v>
      </c>
      <c r="BR8" s="149">
        <f>'Provinces Matrix (intraprov)'!BR8 / 'Provinces Matrix (intraprov)'!$CK$8</f>
        <v>0</v>
      </c>
      <c r="BS8" s="149">
        <f>'Provinces Matrix (intraprov)'!BS8 / 'Provinces Matrix (intraprov)'!$CK$8</f>
        <v>0</v>
      </c>
      <c r="BT8" s="149">
        <f>'Provinces Matrix (intraprov)'!BT8 / 'Provinces Matrix (intraprov)'!$CK$8</f>
        <v>0</v>
      </c>
      <c r="BU8" s="149">
        <f>'Provinces Matrix (intraprov)'!BU8 / 'Provinces Matrix (intraprov)'!$CK$8</f>
        <v>0</v>
      </c>
      <c r="BV8" s="149">
        <f>'Provinces Matrix (intraprov)'!BV8 / 'Provinces Matrix (intraprov)'!$CK$8</f>
        <v>4.290515576955164E-4</v>
      </c>
      <c r="BW8" s="173">
        <f>'Provinces Matrix (intraprov)'!BW8 / 'Provinces Matrix (intraprov)'!$CK$8</f>
        <v>0</v>
      </c>
      <c r="BX8" s="173">
        <f>'Provinces Matrix (intraprov)'!BX8 / 'Provinces Matrix (intraprov)'!$CK$8</f>
        <v>0</v>
      </c>
      <c r="BY8" s="173">
        <f>'Provinces Matrix (intraprov)'!BY8 / 'Provinces Matrix (intraprov)'!$CK$8</f>
        <v>0</v>
      </c>
      <c r="BZ8" s="149">
        <f>'Provinces Matrix (intraprov)'!BZ8 / 'Provinces Matrix (intraprov)'!$CK$8</f>
        <v>0</v>
      </c>
      <c r="CA8" s="149">
        <f>'Provinces Matrix (intraprov)'!CA8 / 'Provinces Matrix (intraprov)'!$CK$8</f>
        <v>0</v>
      </c>
      <c r="CB8" s="149">
        <f>'Provinces Matrix (intraprov)'!CB8 / 'Provinces Matrix (intraprov)'!$CK$8</f>
        <v>0</v>
      </c>
      <c r="CC8" s="149">
        <f>'Provinces Matrix (intraprov)'!CC8 / 'Provinces Matrix (intraprov)'!$CK$8</f>
        <v>0</v>
      </c>
      <c r="CD8" s="149">
        <f>'Provinces Matrix (intraprov)'!CD8 / 'Provinces Matrix (intraprov)'!$CK$8</f>
        <v>0</v>
      </c>
      <c r="CE8" s="149">
        <f>'Provinces Matrix (intraprov)'!CE8 / 'Provinces Matrix (intraprov)'!$CK$8</f>
        <v>0</v>
      </c>
      <c r="CF8" s="150">
        <f>'Provinces Matrix (intraprov)'!CF8 / 'Provinces Matrix (intraprov)'!$CK$8</f>
        <v>9.534479059900365E-5</v>
      </c>
      <c r="CG8" s="151">
        <f t="shared" si="0"/>
        <v>1.1918098824875455E-4</v>
      </c>
      <c r="CH8" s="151">
        <f t="shared" si="1"/>
        <v>9.534479059900365E-5</v>
      </c>
      <c r="CI8" s="151">
        <f t="shared" si="2"/>
        <v>2.3836197649750912E-5</v>
      </c>
      <c r="CJ8" s="152">
        <f>'Provinces Matrix (intraprov)'!CJ8 / 'Provinces Matrix (intraprov)'!CK8</f>
        <v>5.494243558267585E-2</v>
      </c>
      <c r="CK8" s="146">
        <f>CJ8 - H93</f>
        <v>-3.9251762054074157E-3</v>
      </c>
      <c r="CL8" s="145"/>
      <c r="CM8" s="164" t="s">
        <v>2188</v>
      </c>
      <c r="CN8" s="135">
        <f>CK9</f>
        <v>1.3218122694684808E-2</v>
      </c>
      <c r="CO8" s="145"/>
    </row>
    <row r="9" spans="1:93">
      <c r="A9" s="166" t="s">
        <v>2188</v>
      </c>
      <c r="B9" s="149">
        <f>'Provinces Matrix (intraprov)'!B9 / 'Provinces Matrix (intraprov)'!$CK$9</f>
        <v>0</v>
      </c>
      <c r="C9" s="149">
        <f>'Provinces Matrix (intraprov)'!C9 / 'Provinces Matrix (intraprov)'!$CK$9</f>
        <v>1.4573647929813312E-5</v>
      </c>
      <c r="D9" s="149">
        <f>'Provinces Matrix (intraprov)'!D9 / 'Provinces Matrix (intraprov)'!$CK$9</f>
        <v>0</v>
      </c>
      <c r="E9" s="149">
        <f>'Provinces Matrix (intraprov)'!E9 / 'Provinces Matrix (intraprov)'!$CK$9</f>
        <v>4.3720943789439932E-5</v>
      </c>
      <c r="F9" s="149">
        <f>'Provinces Matrix (intraprov)'!F9 / 'Provinces Matrix (intraprov)'!$CK$9</f>
        <v>2.0403107101738636E-4</v>
      </c>
      <c r="G9" s="149">
        <f>'Provinces Matrix (intraprov)'!G9 / 'Provinces Matrix (intraprov)'!$CK$9</f>
        <v>0</v>
      </c>
      <c r="H9" s="149">
        <f>'Provinces Matrix (intraprov)'!H9 / 'Provinces Matrix (intraprov)'!$CK$9</f>
        <v>0</v>
      </c>
      <c r="I9" s="149">
        <f>'Provinces Matrix (intraprov)'!I9 / 'Provinces Matrix (intraprov)'!$CK$9</f>
        <v>8.8316306454668675E-3</v>
      </c>
      <c r="J9" s="149">
        <f>'Provinces Matrix (intraprov)'!J9 / 'Provinces Matrix (intraprov)'!$CK$9</f>
        <v>0</v>
      </c>
      <c r="K9" s="149">
        <f>'Provinces Matrix (intraprov)'!K9 / 'Provinces Matrix (intraprov)'!$CK$9</f>
        <v>6.4124050891178571E-4</v>
      </c>
      <c r="L9" s="149">
        <f>'Provinces Matrix (intraprov)'!L9 / 'Provinces Matrix (intraprov)'!$CK$9</f>
        <v>1.0201553550869318E-4</v>
      </c>
      <c r="M9" s="149">
        <f>'Provinces Matrix (intraprov)'!M9 / 'Provinces Matrix (intraprov)'!$CK$9</f>
        <v>1.4573647929813312E-5</v>
      </c>
      <c r="N9" s="149">
        <f>'Provinces Matrix (intraprov)'!N9 / 'Provinces Matrix (intraprov)'!$CK$9</f>
        <v>1.0201553550869318E-4</v>
      </c>
      <c r="O9" s="149">
        <f>'Provinces Matrix (intraprov)'!O9 / 'Provinces Matrix (intraprov)'!$CK$9</f>
        <v>6.8496145270122567E-4</v>
      </c>
      <c r="P9" s="149">
        <f>'Provinces Matrix (intraprov)'!P9 / 'Provinces Matrix (intraprov)'!$CK$9</f>
        <v>1.7488377515775973E-4</v>
      </c>
      <c r="Q9" s="149">
        <f>'Provinces Matrix (intraprov)'!Q9 / 'Provinces Matrix (intraprov)'!$CK$9</f>
        <v>4.3720943789439932E-5</v>
      </c>
      <c r="R9" s="149">
        <f>'Provinces Matrix (intraprov)'!R9 / 'Provinces Matrix (intraprov)'!$CK$9</f>
        <v>2.0403107101738636E-4</v>
      </c>
      <c r="S9" s="149">
        <f>'Provinces Matrix (intraprov)'!S9 / 'Provinces Matrix (intraprov)'!$CK$9</f>
        <v>0</v>
      </c>
      <c r="T9" s="149">
        <f>'Provinces Matrix (intraprov)'!T9 / 'Provinces Matrix (intraprov)'!$CK$9</f>
        <v>0</v>
      </c>
      <c r="U9" s="149">
        <f>'Provinces Matrix (intraprov)'!U9 / 'Provinces Matrix (intraprov)'!$CK$9</f>
        <v>4.3720943789439932E-5</v>
      </c>
      <c r="V9" s="149">
        <f>'Provinces Matrix (intraprov)'!V9 / 'Provinces Matrix (intraprov)'!$CK$9</f>
        <v>1.0493026509465584E-3</v>
      </c>
      <c r="W9" s="149">
        <f>'Provinces Matrix (intraprov)'!W9 / 'Provinces Matrix (intraprov)'!$CK$9</f>
        <v>2.6232566273663959E-4</v>
      </c>
      <c r="X9" s="149">
        <f>'Provinces Matrix (intraprov)'!X9 / 'Provinces Matrix (intraprov)'!$CK$9</f>
        <v>2.9147295859626624E-5</v>
      </c>
      <c r="Y9" s="149">
        <f>'Provinces Matrix (intraprov)'!Y9 / 'Provinces Matrix (intraprov)'!$CK$9</f>
        <v>1.4573647929813312E-5</v>
      </c>
      <c r="Z9" s="149">
        <f>'Provinces Matrix (intraprov)'!Z9 / 'Provinces Matrix (intraprov)'!$CK$9</f>
        <v>0</v>
      </c>
      <c r="AA9" s="149">
        <f>'Provinces Matrix (intraprov)'!AA9 / 'Provinces Matrix (intraprov)'!$CK$9</f>
        <v>1.4573647929813312E-5</v>
      </c>
      <c r="AB9" s="149">
        <f>'Provinces Matrix (intraprov)'!AB9 / 'Provinces Matrix (intraprov)'!$CK$9</f>
        <v>1.4573647929813312E-5</v>
      </c>
      <c r="AC9" s="149">
        <f>'Provinces Matrix (intraprov)'!AC9 / 'Provinces Matrix (intraprov)'!$CK$9</f>
        <v>1.4573647929813312E-5</v>
      </c>
      <c r="AD9" s="149">
        <f>'Provinces Matrix (intraprov)'!AD9 / 'Provinces Matrix (intraprov)'!$CK$9</f>
        <v>1.4573647929813312E-5</v>
      </c>
      <c r="AE9" s="149">
        <f>'Provinces Matrix (intraprov)'!AE9 / 'Provinces Matrix (intraprov)'!$CK$9</f>
        <v>1.165891834385065E-4</v>
      </c>
      <c r="AF9" s="149">
        <f>'Provinces Matrix (intraprov)'!AF9 / 'Provinces Matrix (intraprov)'!$CK$9</f>
        <v>1.6031012722794643E-4</v>
      </c>
      <c r="AG9" s="149">
        <f>'Provinces Matrix (intraprov)'!AG9 / 'Provinces Matrix (intraprov)'!$CK$9</f>
        <v>0</v>
      </c>
      <c r="AH9" s="149">
        <f>'Provinces Matrix (intraprov)'!AH9 / 'Provinces Matrix (intraprov)'!$CK$9</f>
        <v>1.6031012722794643E-4</v>
      </c>
      <c r="AI9" s="149">
        <f>'Provinces Matrix (intraprov)'!AI9 / 'Provinces Matrix (intraprov)'!$CK$9</f>
        <v>5.829459171925325E-4</v>
      </c>
      <c r="AJ9" s="149">
        <f>'Provinces Matrix (intraprov)'!AJ9 / 'Provinces Matrix (intraprov)'!$CK$9</f>
        <v>1.7488377515775973E-4</v>
      </c>
      <c r="AK9" s="149">
        <f>'Provinces Matrix (intraprov)'!AK9 / 'Provinces Matrix (intraprov)'!$CK$9</f>
        <v>1.4573647929813312E-5</v>
      </c>
      <c r="AL9" s="149">
        <f>'Provinces Matrix (intraprov)'!AL9 / 'Provinces Matrix (intraprov)'!$CK$9</f>
        <v>2.1860471894719966E-4</v>
      </c>
      <c r="AM9" s="149">
        <f>'Provinces Matrix (intraprov)'!AM9 / 'Provinces Matrix (intraprov)'!$CK$9</f>
        <v>4.3720943789439932E-5</v>
      </c>
      <c r="AN9" s="173">
        <f>'Provinces Matrix (intraprov)'!AN9 / 'Provinces Matrix (intraprov)'!$CK$9</f>
        <v>1.0055817071571184E-3</v>
      </c>
      <c r="AO9" s="149">
        <f>'Provinces Matrix (intraprov)'!AO9 / 'Provinces Matrix (intraprov)'!$CK$9</f>
        <v>1.4573647929813312E-5</v>
      </c>
      <c r="AP9" s="149">
        <f>'Provinces Matrix (intraprov)'!AP9 / 'Provinces Matrix (intraprov)'!$CK$9</f>
        <v>1.6031012722794643E-4</v>
      </c>
      <c r="AQ9" s="149">
        <f>'Provinces Matrix (intraprov)'!AQ9 / 'Provinces Matrix (intraprov)'!$CK$9</f>
        <v>4.3720943789439932E-5</v>
      </c>
      <c r="AR9" s="149">
        <f>'Provinces Matrix (intraprov)'!AR9 / 'Provinces Matrix (intraprov)'!$CK$9</f>
        <v>4.3720943789439932E-5</v>
      </c>
      <c r="AS9" s="149">
        <f>'Provinces Matrix (intraprov)'!AS9 / 'Provinces Matrix (intraprov)'!$CK$9</f>
        <v>0</v>
      </c>
      <c r="AT9" s="149">
        <f>'Provinces Matrix (intraprov)'!AT9 / 'Provinces Matrix (intraprov)'!$CK$9</f>
        <v>2.1860471894719966E-4</v>
      </c>
      <c r="AU9" s="149">
        <f>'Provinces Matrix (intraprov)'!AU9 / 'Provinces Matrix (intraprov)'!$CK$9</f>
        <v>0</v>
      </c>
      <c r="AV9" s="149">
        <f>'Provinces Matrix (intraprov)'!AV9 / 'Provinces Matrix (intraprov)'!$CK$9</f>
        <v>1.4573647929813312E-5</v>
      </c>
      <c r="AW9" s="149">
        <f>'Provinces Matrix (intraprov)'!AW9 / 'Provinces Matrix (intraprov)'!$CK$9</f>
        <v>4.3720943789439932E-5</v>
      </c>
      <c r="AX9" s="149">
        <f>'Provinces Matrix (intraprov)'!AX9 / 'Provinces Matrix (intraprov)'!$CK$9</f>
        <v>6.7038780477141232E-4</v>
      </c>
      <c r="AY9" s="149">
        <f>'Provinces Matrix (intraprov)'!AY9 / 'Provinces Matrix (intraprov)'!$CK$9</f>
        <v>5.8294591719253248E-5</v>
      </c>
      <c r="AZ9" s="149">
        <f>'Provinces Matrix (intraprov)'!AZ9 / 'Provinces Matrix (intraprov)'!$CK$9</f>
        <v>4.3720943789439932E-5</v>
      </c>
      <c r="BA9" s="149">
        <f>'Provinces Matrix (intraprov)'!BA9 / 'Provinces Matrix (intraprov)'!$CK$9</f>
        <v>7.2868239649066563E-5</v>
      </c>
      <c r="BB9" s="149">
        <f>'Provinces Matrix (intraprov)'!BB9 / 'Provinces Matrix (intraprov)'!$CK$9</f>
        <v>1.4573647929813312E-5</v>
      </c>
      <c r="BC9" s="149">
        <f>'Provinces Matrix (intraprov)'!BC9 / 'Provinces Matrix (intraprov)'!$CK$9</f>
        <v>1.6468222160689041E-3</v>
      </c>
      <c r="BD9" s="149">
        <f>'Provinces Matrix (intraprov)'!BD9 / 'Provinces Matrix (intraprov)'!$CK$9</f>
        <v>1.0055817071571184E-3</v>
      </c>
      <c r="BE9" s="149">
        <f>'Provinces Matrix (intraprov)'!BE9 / 'Provinces Matrix (intraprov)'!$CK$9</f>
        <v>3.9348849410495942E-4</v>
      </c>
      <c r="BF9" s="149">
        <f>'Provinces Matrix (intraprov)'!BF9 / 'Provinces Matrix (intraprov)'!$CK$9</f>
        <v>0</v>
      </c>
      <c r="BG9" s="149">
        <f>'Provinces Matrix (intraprov)'!BG9 / 'Provinces Matrix (intraprov)'!$CK$9</f>
        <v>7.1410874856085227E-4</v>
      </c>
      <c r="BH9" s="149">
        <f>'Provinces Matrix (intraprov)'!BH9 / 'Provinces Matrix (intraprov)'!$CK$9</f>
        <v>4.3720943789439932E-5</v>
      </c>
      <c r="BI9" s="149">
        <f>'Provinces Matrix (intraprov)'!BI9 / 'Provinces Matrix (intraprov)'!$CK$9</f>
        <v>3.6434119824533282E-4</v>
      </c>
      <c r="BJ9" s="149">
        <f>'Provinces Matrix (intraprov)'!BJ9 / 'Provinces Matrix (intraprov)'!$CK$9</f>
        <v>0</v>
      </c>
      <c r="BK9" s="149">
        <f>'Provinces Matrix (intraprov)'!BK9 / 'Provinces Matrix (intraprov)'!$CK$9</f>
        <v>2.9147295859626624E-5</v>
      </c>
      <c r="BL9" s="149">
        <f>'Provinces Matrix (intraprov)'!BL9 / 'Provinces Matrix (intraprov)'!$CK$9</f>
        <v>5.8294591719253248E-5</v>
      </c>
      <c r="BM9" s="149">
        <f>'Provinces Matrix (intraprov)'!BM9 / 'Provinces Matrix (intraprov)'!$CK$9</f>
        <v>0</v>
      </c>
      <c r="BN9" s="149">
        <f>'Provinces Matrix (intraprov)'!BN9 / 'Provinces Matrix (intraprov)'!$CK$9</f>
        <v>2.9147295859626624E-5</v>
      </c>
      <c r="BO9" s="149">
        <f>'Provinces Matrix (intraprov)'!BO9 / 'Provinces Matrix (intraprov)'!$CK$9</f>
        <v>0</v>
      </c>
      <c r="BP9" s="149">
        <f>'Provinces Matrix (intraprov)'!BP9 / 'Provinces Matrix (intraprov)'!$CK$9</f>
        <v>5.8294591719253248E-5</v>
      </c>
      <c r="BQ9" s="149">
        <f>'Provinces Matrix (intraprov)'!BQ9 / 'Provinces Matrix (intraprov)'!$CK$9</f>
        <v>0</v>
      </c>
      <c r="BR9" s="149">
        <f>'Provinces Matrix (intraprov)'!BR9 / 'Provinces Matrix (intraprov)'!$CK$9</f>
        <v>5.5379862133290579E-4</v>
      </c>
      <c r="BS9" s="149">
        <f>'Provinces Matrix (intraprov)'!BS9 / 'Provinces Matrix (intraprov)'!$CK$9</f>
        <v>0</v>
      </c>
      <c r="BT9" s="149">
        <f>'Provinces Matrix (intraprov)'!BT9 / 'Provinces Matrix (intraprov)'!$CK$9</f>
        <v>3.4539545593657546E-3</v>
      </c>
      <c r="BU9" s="149">
        <f>'Provinces Matrix (intraprov)'!BU9 / 'Provinces Matrix (intraprov)'!$CK$9</f>
        <v>1.4573647929813312E-5</v>
      </c>
      <c r="BV9" s="149">
        <f>'Provinces Matrix (intraprov)'!BV9 / 'Provinces Matrix (intraprov)'!$CK$9</f>
        <v>8.7441887578879865E-5</v>
      </c>
      <c r="BW9" s="173">
        <f>'Provinces Matrix (intraprov)'!BW9 / 'Provinces Matrix (intraprov)'!$CK$9</f>
        <v>1.1513181864552515E-3</v>
      </c>
      <c r="BX9" s="173">
        <f>'Provinces Matrix (intraprov)'!BX9 / 'Provinces Matrix (intraprov)'!$CK$9</f>
        <v>8.1612428406954544E-4</v>
      </c>
      <c r="BY9" s="173">
        <f>'Provinces Matrix (intraprov)'!BY9 / 'Provinces Matrix (intraprov)'!$CK$9</f>
        <v>5.829459171925325E-4</v>
      </c>
      <c r="BZ9" s="149">
        <f>'Provinces Matrix (intraprov)'!BZ9 / 'Provinces Matrix (intraprov)'!$CK$9</f>
        <v>4.3720943789439932E-5</v>
      </c>
      <c r="CA9" s="149">
        <f>'Provinces Matrix (intraprov)'!CA9 / 'Provinces Matrix (intraprov)'!$CK$9</f>
        <v>2.9147295859626624E-5</v>
      </c>
      <c r="CB9" s="149">
        <f>'Provinces Matrix (intraprov)'!CB9 / 'Provinces Matrix (intraprov)'!$CK$9</f>
        <v>0</v>
      </c>
      <c r="CC9" s="149">
        <f>'Provinces Matrix (intraprov)'!CC9 / 'Provinces Matrix (intraprov)'!$CK$9</f>
        <v>0</v>
      </c>
      <c r="CD9" s="149">
        <f>'Provinces Matrix (intraprov)'!CD9 / 'Provinces Matrix (intraprov)'!$CK$9</f>
        <v>0</v>
      </c>
      <c r="CE9" s="149">
        <f>'Provinces Matrix (intraprov)'!CE9 / 'Provinces Matrix (intraprov)'!$CK$9</f>
        <v>0</v>
      </c>
      <c r="CF9" s="150">
        <f>'Provinces Matrix (intraprov)'!CF9 / 'Provinces Matrix (intraprov)'!$CK$9</f>
        <v>1.3844965533322646E-3</v>
      </c>
      <c r="CG9" s="151">
        <f t="shared" si="0"/>
        <v>1.7488377515775973E-4</v>
      </c>
      <c r="CH9" s="151">
        <f t="shared" si="1"/>
        <v>1.3990702012620778E-3</v>
      </c>
      <c r="CI9" s="151">
        <f t="shared" si="2"/>
        <v>3.555970094874448E-3</v>
      </c>
      <c r="CJ9" s="152">
        <f>'Provinces Matrix (intraprov)'!CJ9 / 'Provinces Matrix (intraprov)'!CK9</f>
        <v>2.8855822901030358E-2</v>
      </c>
      <c r="CK9" s="152">
        <f>CJ9 - I93</f>
        <v>1.3218122694684808E-2</v>
      </c>
      <c r="CL9" s="145"/>
      <c r="CM9" s="164" t="s">
        <v>2189</v>
      </c>
      <c r="CN9" s="135">
        <f>CK10</f>
        <v>-3.5338547333136766E-3</v>
      </c>
      <c r="CO9" s="145"/>
    </row>
    <row r="10" spans="1:93">
      <c r="A10" s="166" t="s">
        <v>2189</v>
      </c>
      <c r="B10" s="149">
        <f>'Provinces Matrix (intraprov)'!B10 / 'Provinces Matrix (intraprov)'!$CK$10</f>
        <v>2.5398975574651824E-5</v>
      </c>
      <c r="C10" s="149">
        <f>'Provinces Matrix (intraprov)'!C10 / 'Provinces Matrix (intraprov)'!$CK$10</f>
        <v>7.1963764128180166E-5</v>
      </c>
      <c r="D10" s="149">
        <f>'Provinces Matrix (intraprov)'!D10 / 'Provinces Matrix (intraprov)'!$CK$10</f>
        <v>1.2699487787325912E-5</v>
      </c>
      <c r="E10" s="149">
        <f>'Provinces Matrix (intraprov)'!E10 / 'Provinces Matrix (intraprov)'!$CK$10</f>
        <v>2.9632138170427126E-5</v>
      </c>
      <c r="F10" s="149">
        <f>'Provinces Matrix (intraprov)'!F10 / 'Provinces Matrix (intraprov)'!$CK$10</f>
        <v>3.3018668247047369E-4</v>
      </c>
      <c r="G10" s="149">
        <f>'Provinces Matrix (intraprov)'!G10 / 'Provinces Matrix (intraprov)'!$CK$10</f>
        <v>4.6564788553528339E-5</v>
      </c>
      <c r="H10" s="149">
        <f>'Provinces Matrix (intraprov)'!H10 / 'Provinces Matrix (intraprov)'!$CK$10</f>
        <v>0</v>
      </c>
      <c r="I10" s="149">
        <f>'Provinces Matrix (intraprov)'!I10 / 'Provinces Matrix (intraprov)'!$CK$10</f>
        <v>1.2699487787325912E-4</v>
      </c>
      <c r="J10" s="149">
        <f>'Provinces Matrix (intraprov)'!J10 / 'Provinces Matrix (intraprov)'!$CK$10</f>
        <v>4.233162595775304E-6</v>
      </c>
      <c r="K10" s="149">
        <f>'Provinces Matrix (intraprov)'!K10 / 'Provinces Matrix (intraprov)'!$CK$10</f>
        <v>7.1582779494560383E-3</v>
      </c>
      <c r="L10" s="149">
        <f>'Provinces Matrix (intraprov)'!L10 / 'Provinces Matrix (intraprov)'!$CK$10</f>
        <v>5.9264276340854253E-5</v>
      </c>
      <c r="M10" s="149">
        <f>'Provinces Matrix (intraprov)'!M10 / 'Provinces Matrix (intraprov)'!$CK$10</f>
        <v>4.2331625957753037E-5</v>
      </c>
      <c r="N10" s="149">
        <f>'Provinces Matrix (intraprov)'!N10 / 'Provinces Matrix (intraprov)'!$CK$10</f>
        <v>5.9264276340854253E-5</v>
      </c>
      <c r="O10" s="149">
        <f>'Provinces Matrix (intraprov)'!O10 / 'Provinces Matrix (intraprov)'!$CK$10</f>
        <v>5.9264276340854254E-4</v>
      </c>
      <c r="P10" s="149">
        <f>'Provinces Matrix (intraprov)'!P10 / 'Provinces Matrix (intraprov)'!$CK$10</f>
        <v>4.2331625957753037E-5</v>
      </c>
      <c r="Q10" s="149">
        <f>'Provinces Matrix (intraprov)'!Q10 / 'Provinces Matrix (intraprov)'!$CK$10</f>
        <v>2.4552343055496764E-4</v>
      </c>
      <c r="R10" s="149">
        <f>'Provinces Matrix (intraprov)'!R10 / 'Provinces Matrix (intraprov)'!$CK$10</f>
        <v>6.6883969013249798E-4</v>
      </c>
      <c r="S10" s="149">
        <f>'Provinces Matrix (intraprov)'!S10 / 'Provinces Matrix (intraprov)'!$CK$10</f>
        <v>0</v>
      </c>
      <c r="T10" s="149">
        <f>'Provinces Matrix (intraprov)'!T10 / 'Provinces Matrix (intraprov)'!$CK$10</f>
        <v>4.6564788553528339E-5</v>
      </c>
      <c r="U10" s="149">
        <f>'Provinces Matrix (intraprov)'!U10 / 'Provinces Matrix (intraprov)'!$CK$10</f>
        <v>4.6564788553528339E-5</v>
      </c>
      <c r="V10" s="149">
        <f>'Provinces Matrix (intraprov)'!V10 / 'Provinces Matrix (intraprov)'!$CK$10</f>
        <v>1.3292130550734455E-3</v>
      </c>
      <c r="W10" s="149">
        <f>'Provinces Matrix (intraprov)'!W10 / 'Provinces Matrix (intraprov)'!$CK$10</f>
        <v>1.3122804046903443E-4</v>
      </c>
      <c r="X10" s="149">
        <f>'Provinces Matrix (intraprov)'!X10 / 'Provinces Matrix (intraprov)'!$CK$10</f>
        <v>3.8098463361977734E-5</v>
      </c>
      <c r="Y10" s="149">
        <f>'Provinces Matrix (intraprov)'!Y10 / 'Provinces Matrix (intraprov)'!$CK$10</f>
        <v>5.0797951149303648E-5</v>
      </c>
      <c r="Z10" s="149">
        <f>'Provinces Matrix (intraprov)'!Z10 / 'Provinces Matrix (intraprov)'!$CK$10</f>
        <v>0</v>
      </c>
      <c r="AA10" s="149">
        <f>'Provinces Matrix (intraprov)'!AA10 / 'Provinces Matrix (intraprov)'!$CK$10</f>
        <v>9.736273970283198E-5</v>
      </c>
      <c r="AB10" s="149">
        <f>'Provinces Matrix (intraprov)'!AB10 / 'Provinces Matrix (intraprov)'!$CK$10</f>
        <v>1.6932650383101216E-5</v>
      </c>
      <c r="AC10" s="149">
        <f>'Provinces Matrix (intraprov)'!AC10 / 'Provinces Matrix (intraprov)'!$CK$10</f>
        <v>8.466325191550608E-6</v>
      </c>
      <c r="AD10" s="149">
        <f>'Provinces Matrix (intraprov)'!AD10 / 'Provinces Matrix (intraprov)'!$CK$10</f>
        <v>3.3865300766202432E-5</v>
      </c>
      <c r="AE10" s="149">
        <f>'Provinces Matrix (intraprov)'!AE10 / 'Provinces Matrix (intraprov)'!$CK$10</f>
        <v>1.4392752825636033E-4</v>
      </c>
      <c r="AF10" s="149">
        <f>'Provinces Matrix (intraprov)'!AF10 / 'Provinces Matrix (intraprov)'!$CK$10</f>
        <v>1.100622274901579E-4</v>
      </c>
      <c r="AG10" s="149">
        <f>'Provinces Matrix (intraprov)'!AG10 / 'Provinces Matrix (intraprov)'!$CK$10</f>
        <v>0</v>
      </c>
      <c r="AH10" s="149">
        <f>'Provinces Matrix (intraprov)'!AH10 / 'Provinces Matrix (intraprov)'!$CK$10</f>
        <v>3.8098463361977734E-5</v>
      </c>
      <c r="AI10" s="149">
        <f>'Provinces Matrix (intraprov)'!AI10 / 'Provinces Matrix (intraprov)'!$CK$10</f>
        <v>2.2520425009524615E-3</v>
      </c>
      <c r="AJ10" s="149">
        <f>'Provinces Matrix (intraprov)'!AJ10 / 'Provinces Matrix (intraprov)'!$CK$10</f>
        <v>1.058290648943826E-4</v>
      </c>
      <c r="AK10" s="149">
        <f>'Provinces Matrix (intraprov)'!AK10 / 'Provinces Matrix (intraprov)'!$CK$10</f>
        <v>5.503111374507895E-5</v>
      </c>
      <c r="AL10" s="149">
        <f>'Provinces Matrix (intraprov)'!AL10 / 'Provinces Matrix (intraprov)'!$CK$10</f>
        <v>2.4975659315074294E-4</v>
      </c>
      <c r="AM10" s="149">
        <f>'Provinces Matrix (intraprov)'!AM10 / 'Provinces Matrix (intraprov)'!$CK$10</f>
        <v>5.0797951149303648E-5</v>
      </c>
      <c r="AN10" s="173">
        <f>'Provinces Matrix (intraprov)'!AN10 / 'Provinces Matrix (intraprov)'!$CK$10</f>
        <v>4.6141472293950811E-4</v>
      </c>
      <c r="AO10" s="149">
        <f>'Provinces Matrix (intraprov)'!AO10 / 'Provinces Matrix (intraprov)'!$CK$10</f>
        <v>9.3129577107056678E-5</v>
      </c>
      <c r="AP10" s="149">
        <f>'Provinces Matrix (intraprov)'!AP10 / 'Provinces Matrix (intraprov)'!$CK$10</f>
        <v>1.7355966642678745E-4</v>
      </c>
      <c r="AQ10" s="149">
        <f>'Provinces Matrix (intraprov)'!AQ10 / 'Provinces Matrix (intraprov)'!$CK$10</f>
        <v>2.1165812978876518E-5</v>
      </c>
      <c r="AR10" s="149">
        <f>'Provinces Matrix (intraprov)'!AR10 / 'Provinces Matrix (intraprov)'!$CK$10</f>
        <v>4.6564788553528339E-5</v>
      </c>
      <c r="AS10" s="149">
        <f>'Provinces Matrix (intraprov)'!AS10 / 'Provinces Matrix (intraprov)'!$CK$10</f>
        <v>0</v>
      </c>
      <c r="AT10" s="149">
        <f>'Provinces Matrix (intraprov)'!AT10 / 'Provinces Matrix (intraprov)'!$CK$10</f>
        <v>2.7515556872539476E-4</v>
      </c>
      <c r="AU10" s="149">
        <f>'Provinces Matrix (intraprov)'!AU10 / 'Provinces Matrix (intraprov)'!$CK$10</f>
        <v>1.015959022986073E-4</v>
      </c>
      <c r="AV10" s="149">
        <f>'Provinces Matrix (intraprov)'!AV10 / 'Provinces Matrix (intraprov)'!$CK$10</f>
        <v>3.8098463361977734E-5</v>
      </c>
      <c r="AW10" s="149">
        <f>'Provinces Matrix (intraprov)'!AW10 / 'Provinces Matrix (intraprov)'!$CK$10</f>
        <v>5.503111374507895E-5</v>
      </c>
      <c r="AX10" s="149">
        <f>'Provinces Matrix (intraprov)'!AX10 / 'Provinces Matrix (intraprov)'!$CK$10</f>
        <v>2.243576175760911E-4</v>
      </c>
      <c r="AY10" s="149">
        <f>'Provinces Matrix (intraprov)'!AY10 / 'Provinces Matrix (intraprov)'!$CK$10</f>
        <v>8.466325191550608E-6</v>
      </c>
      <c r="AZ10" s="149">
        <f>'Provinces Matrix (intraprov)'!AZ10 / 'Provinces Matrix (intraprov)'!$CK$10</f>
        <v>3.7251830842822671E-4</v>
      </c>
      <c r="BA10" s="149">
        <f>'Provinces Matrix (intraprov)'!BA10 / 'Provinces Matrix (intraprov)'!$CK$10</f>
        <v>1.282648266519917E-3</v>
      </c>
      <c r="BB10" s="149">
        <f>'Provinces Matrix (intraprov)'!BB10 / 'Provinces Matrix (intraprov)'!$CK$10</f>
        <v>3.8098463361977734E-5</v>
      </c>
      <c r="BC10" s="149">
        <f>'Provinces Matrix (intraprov)'!BC10 / 'Provinces Matrix (intraprov)'!$CK$10</f>
        <v>1.9049231680988866E-4</v>
      </c>
      <c r="BD10" s="149">
        <f>'Provinces Matrix (intraprov)'!BD10 / 'Provinces Matrix (intraprov)'!$CK$10</f>
        <v>3.7251830842822671E-4</v>
      </c>
      <c r="BE10" s="149">
        <f>'Provinces Matrix (intraprov)'!BE10 / 'Provinces Matrix (intraprov)'!$CK$10</f>
        <v>1.7186640138847733E-3</v>
      </c>
      <c r="BF10" s="149">
        <f>'Provinces Matrix (intraprov)'!BF10 / 'Provinces Matrix (intraprov)'!$CK$10</f>
        <v>0</v>
      </c>
      <c r="BG10" s="149">
        <f>'Provinces Matrix (intraprov)'!BG10 / 'Provinces Matrix (intraprov)'!$CK$10</f>
        <v>5.249121618761377E-4</v>
      </c>
      <c r="BH10" s="149">
        <f>'Provinces Matrix (intraprov)'!BH10 / 'Provinces Matrix (intraprov)'!$CK$10</f>
        <v>2.4129026795919231E-4</v>
      </c>
      <c r="BI10" s="149">
        <f>'Provinces Matrix (intraprov)'!BI10 / 'Provinces Matrix (intraprov)'!$CK$10</f>
        <v>1.2276171527748382E-4</v>
      </c>
      <c r="BJ10" s="149">
        <f>'Provinces Matrix (intraprov)'!BJ10 / 'Provinces Matrix (intraprov)'!$CK$10</f>
        <v>4.233162595775304E-6</v>
      </c>
      <c r="BK10" s="149">
        <f>'Provinces Matrix (intraprov)'!BK10 / 'Provinces Matrix (intraprov)'!$CK$10</f>
        <v>1.9049231680988866E-4</v>
      </c>
      <c r="BL10" s="149">
        <f>'Provinces Matrix (intraprov)'!BL10 / 'Provinces Matrix (intraprov)'!$CK$10</f>
        <v>5.0797951149303648E-5</v>
      </c>
      <c r="BM10" s="149">
        <f>'Provinces Matrix (intraprov)'!BM10 / 'Provinces Matrix (intraprov)'!$CK$10</f>
        <v>3.3865300766202432E-5</v>
      </c>
      <c r="BN10" s="149">
        <f>'Provinces Matrix (intraprov)'!BN10 / 'Provinces Matrix (intraprov)'!$CK$10</f>
        <v>2.1165812978876518E-5</v>
      </c>
      <c r="BO10" s="149">
        <f>'Provinces Matrix (intraprov)'!BO10 / 'Provinces Matrix (intraprov)'!$CK$10</f>
        <v>0</v>
      </c>
      <c r="BP10" s="149">
        <f>'Provinces Matrix (intraprov)'!BP10 / 'Provinces Matrix (intraprov)'!$CK$10</f>
        <v>9.3129577107056678E-5</v>
      </c>
      <c r="BQ10" s="149">
        <f>'Provinces Matrix (intraprov)'!BQ10 / 'Provinces Matrix (intraprov)'!$CK$10</f>
        <v>1.6932650383101216E-5</v>
      </c>
      <c r="BR10" s="149">
        <f>'Provinces Matrix (intraprov)'!BR10 / 'Provinces Matrix (intraprov)'!$CK$10</f>
        <v>1.6086017863946154E-4</v>
      </c>
      <c r="BS10" s="149">
        <f>'Provinces Matrix (intraprov)'!BS10 / 'Provinces Matrix (intraprov)'!$CK$10</f>
        <v>4.233162595775304E-6</v>
      </c>
      <c r="BT10" s="149">
        <f>'Provinces Matrix (intraprov)'!BT10 / 'Provinces Matrix (intraprov)'!$CK$10</f>
        <v>8.8896414511281376E-5</v>
      </c>
      <c r="BU10" s="149">
        <f>'Provinces Matrix (intraprov)'!BU10 / 'Provinces Matrix (intraprov)'!$CK$10</f>
        <v>2.5398975574651824E-5</v>
      </c>
      <c r="BV10" s="149">
        <f>'Provinces Matrix (intraprov)'!BV10 / 'Provinces Matrix (intraprov)'!$CK$10</f>
        <v>1.5662701604368624E-4</v>
      </c>
      <c r="BW10" s="173">
        <f>'Provinces Matrix (intraprov)'!BW10 / 'Provinces Matrix (intraprov)'!$CK$10</f>
        <v>1.1217880878804554E-3</v>
      </c>
      <c r="BX10" s="173">
        <f>'Provinces Matrix (intraprov)'!BX10 / 'Provinces Matrix (intraprov)'!$CK$10</f>
        <v>4.8258053591838463E-4</v>
      </c>
      <c r="BY10" s="173">
        <f>'Provinces Matrix (intraprov)'!BY10 / 'Provinces Matrix (intraprov)'!$CK$10</f>
        <v>1.4392752825636032E-3</v>
      </c>
      <c r="BZ10" s="149">
        <f>'Provinces Matrix (intraprov)'!BZ10 / 'Provinces Matrix (intraprov)'!$CK$10</f>
        <v>1.2699487787325912E-5</v>
      </c>
      <c r="CA10" s="149">
        <f>'Provinces Matrix (intraprov)'!CA10 / 'Provinces Matrix (intraprov)'!$CK$10</f>
        <v>4.233162595775304E-6</v>
      </c>
      <c r="CB10" s="149">
        <f>'Provinces Matrix (intraprov)'!CB10 / 'Provinces Matrix (intraprov)'!$CK$10</f>
        <v>0</v>
      </c>
      <c r="CC10" s="149">
        <f>'Provinces Matrix (intraprov)'!CC10 / 'Provinces Matrix (intraprov)'!$CK$10</f>
        <v>8.466325191550608E-6</v>
      </c>
      <c r="CD10" s="149">
        <f>'Provinces Matrix (intraprov)'!CD10 / 'Provinces Matrix (intraprov)'!$CK$10</f>
        <v>0</v>
      </c>
      <c r="CE10" s="149">
        <f>'Provinces Matrix (intraprov)'!CE10 / 'Provinces Matrix (intraprov)'!$CK$10</f>
        <v>0</v>
      </c>
      <c r="CF10" s="150">
        <f>'Provinces Matrix (intraprov)'!CF10 / 'Provinces Matrix (intraprov)'!$CK$10</f>
        <v>4.7834737332260932E-4</v>
      </c>
      <c r="CG10" s="151">
        <f t="shared" si="0"/>
        <v>4.6564788553528339E-5</v>
      </c>
      <c r="CH10" s="151">
        <f t="shared" si="1"/>
        <v>5.3337848706768831E-4</v>
      </c>
      <c r="CI10" s="151">
        <f t="shared" si="2"/>
        <v>3.505058629301951E-3</v>
      </c>
      <c r="CJ10" s="152">
        <f>'Provinces Matrix (intraprov)'!CJ10 / 'Provinces Matrix (intraprov)'!CK10</f>
        <v>2.5077255217372901E-2</v>
      </c>
      <c r="CK10" s="152">
        <f>CJ10 - K93</f>
        <v>-3.5338547333136766E-3</v>
      </c>
      <c r="CL10" s="145"/>
      <c r="CM10" s="164" t="s">
        <v>2190</v>
      </c>
      <c r="CN10" s="135">
        <f>CK11</f>
        <v>7.74278548939588E-3</v>
      </c>
      <c r="CO10" s="145"/>
    </row>
    <row r="11" spans="1:93">
      <c r="A11" s="166" t="s">
        <v>2190</v>
      </c>
      <c r="B11" s="149">
        <f>'Provinces Matrix (intraprov)'!B11 / 'Provinces Matrix (intraprov)'!$CK$11</f>
        <v>6.3384454273627937E-4</v>
      </c>
      <c r="C11" s="149">
        <f>'Provinces Matrix (intraprov)'!C11 / 'Provinces Matrix (intraprov)'!$CK$11</f>
        <v>0</v>
      </c>
      <c r="D11" s="149">
        <f>'Provinces Matrix (intraprov)'!D11 / 'Provinces Matrix (intraprov)'!$CK$11</f>
        <v>1.3779229189919116E-5</v>
      </c>
      <c r="E11" s="149">
        <f>'Provinces Matrix (intraprov)'!E11 / 'Provinces Matrix (intraprov)'!$CK$11</f>
        <v>1.3779229189919116E-5</v>
      </c>
      <c r="F11" s="149">
        <f>'Provinces Matrix (intraprov)'!F11 / 'Provinces Matrix (intraprov)'!$CK$11</f>
        <v>5.5116916759676465E-5</v>
      </c>
      <c r="G11" s="149">
        <f>'Provinces Matrix (intraprov)'!G11 / 'Provinces Matrix (intraprov)'!$CK$11</f>
        <v>5.5116916759676465E-5</v>
      </c>
      <c r="H11" s="149">
        <f>'Provinces Matrix (intraprov)'!H11 / 'Provinces Matrix (intraprov)'!$CK$11</f>
        <v>1.3779229189919116E-5</v>
      </c>
      <c r="I11" s="149">
        <f>'Provinces Matrix (intraprov)'!I11 / 'Provinces Matrix (intraprov)'!$CK$11</f>
        <v>1.9290920865886762E-4</v>
      </c>
      <c r="J11" s="149">
        <f>'Provinces Matrix (intraprov)'!J11 / 'Provinces Matrix (intraprov)'!$CK$11</f>
        <v>2.7558458379838233E-5</v>
      </c>
      <c r="K11" s="149">
        <f>'Provinces Matrix (intraprov)'!K11 / 'Provinces Matrix (intraprov)'!$CK$11</f>
        <v>5.5116916759676465E-5</v>
      </c>
      <c r="L11" s="149">
        <f>'Provinces Matrix (intraprov)'!L11 / 'Provinces Matrix (intraprov)'!$CK$11</f>
        <v>1.7072464966309785E-2</v>
      </c>
      <c r="M11" s="149">
        <f>'Provinces Matrix (intraprov)'!M11 / 'Provinces Matrix (intraprov)'!$CK$11</f>
        <v>1.3779229189919116E-5</v>
      </c>
      <c r="N11" s="149">
        <f>'Provinces Matrix (intraprov)'!N11 / 'Provinces Matrix (intraprov)'!$CK$11</f>
        <v>8.2675375139514698E-5</v>
      </c>
      <c r="O11" s="149">
        <f>'Provinces Matrix (intraprov)'!O11 / 'Provinces Matrix (intraprov)'!$CK$11</f>
        <v>5.0983148002700727E-4</v>
      </c>
      <c r="P11" s="149">
        <f>'Provinces Matrix (intraprov)'!P11 / 'Provinces Matrix (intraprov)'!$CK$11</f>
        <v>4.4093533407741172E-4</v>
      </c>
      <c r="Q11" s="149">
        <f>'Provinces Matrix (intraprov)'!Q11 / 'Provinces Matrix (intraprov)'!$CK$11</f>
        <v>1.3779229189919116E-5</v>
      </c>
      <c r="R11" s="149">
        <f>'Provinces Matrix (intraprov)'!R11 / 'Provinces Matrix (intraprov)'!$CK$11</f>
        <v>1.5157152108911029E-4</v>
      </c>
      <c r="S11" s="149">
        <f>'Provinces Matrix (intraprov)'!S11 / 'Provinces Matrix (intraprov)'!$CK$11</f>
        <v>0</v>
      </c>
      <c r="T11" s="149">
        <f>'Provinces Matrix (intraprov)'!T11 / 'Provinces Matrix (intraprov)'!$CK$11</f>
        <v>1.3779229189919116E-5</v>
      </c>
      <c r="U11" s="149">
        <f>'Provinces Matrix (intraprov)'!U11 / 'Provinces Matrix (intraprov)'!$CK$11</f>
        <v>8.2675375139514698E-5</v>
      </c>
      <c r="V11" s="149">
        <f>'Provinces Matrix (intraprov)'!V11 / 'Provinces Matrix (intraprov)'!$CK$11</f>
        <v>3.3070150055805879E-4</v>
      </c>
      <c r="W11" s="149">
        <f>'Provinces Matrix (intraprov)'!W11 / 'Provinces Matrix (intraprov)'!$CK$11</f>
        <v>8.2675375139514698E-5</v>
      </c>
      <c r="X11" s="149">
        <f>'Provinces Matrix (intraprov)'!X11 / 'Provinces Matrix (intraprov)'!$CK$11</f>
        <v>1.3779229189919116E-5</v>
      </c>
      <c r="Y11" s="149">
        <f>'Provinces Matrix (intraprov)'!Y11 / 'Provinces Matrix (intraprov)'!$CK$11</f>
        <v>1.3779229189919115E-4</v>
      </c>
      <c r="Z11" s="149">
        <f>'Provinces Matrix (intraprov)'!Z11 / 'Provinces Matrix (intraprov)'!$CK$11</f>
        <v>1.3779229189919116E-5</v>
      </c>
      <c r="AA11" s="149">
        <f>'Provinces Matrix (intraprov)'!AA11 / 'Provinces Matrix (intraprov)'!$CK$11</f>
        <v>0</v>
      </c>
      <c r="AB11" s="149">
        <f>'Provinces Matrix (intraprov)'!AB11 / 'Provinces Matrix (intraprov)'!$CK$11</f>
        <v>1.2401306270927205E-3</v>
      </c>
      <c r="AC11" s="149">
        <f>'Provinces Matrix (intraprov)'!AC11 / 'Provinces Matrix (intraprov)'!$CK$11</f>
        <v>2.0668843784878675E-4</v>
      </c>
      <c r="AD11" s="149">
        <f>'Provinces Matrix (intraprov)'!AD11 / 'Provinces Matrix (intraprov)'!$CK$11</f>
        <v>1.3779229189919116E-3</v>
      </c>
      <c r="AE11" s="149">
        <f>'Provinces Matrix (intraprov)'!AE11 / 'Provinces Matrix (intraprov)'!$CK$11</f>
        <v>8.2675375139514698E-5</v>
      </c>
      <c r="AF11" s="149">
        <f>'Provinces Matrix (intraprov)'!AF11 / 'Provinces Matrix (intraprov)'!$CK$11</f>
        <v>9.9210450167417632E-4</v>
      </c>
      <c r="AG11" s="149">
        <f>'Provinces Matrix (intraprov)'!AG11 / 'Provinces Matrix (intraprov)'!$CK$11</f>
        <v>1.8326374822592423E-3</v>
      </c>
      <c r="AH11" s="149">
        <f>'Provinces Matrix (intraprov)'!AH11 / 'Provinces Matrix (intraprov)'!$CK$11</f>
        <v>3.8857426315571908E-3</v>
      </c>
      <c r="AI11" s="149">
        <f>'Provinces Matrix (intraprov)'!AI11 / 'Provinces Matrix (intraprov)'!$CK$11</f>
        <v>3.444807297479779E-4</v>
      </c>
      <c r="AJ11" s="149">
        <f>'Provinces Matrix (intraprov)'!AJ11 / 'Provinces Matrix (intraprov)'!$CK$11</f>
        <v>6.8896145949595575E-5</v>
      </c>
      <c r="AK11" s="149">
        <f>'Provinces Matrix (intraprov)'!AK11 / 'Provinces Matrix (intraprov)'!$CK$11</f>
        <v>1.653507502790294E-4</v>
      </c>
      <c r="AL11" s="149">
        <f>'Provinces Matrix (intraprov)'!AL11 / 'Provinces Matrix (intraprov)'!$CK$11</f>
        <v>1.2401306270927204E-4</v>
      </c>
      <c r="AM11" s="149">
        <f>'Provinces Matrix (intraprov)'!AM11 / 'Provinces Matrix (intraprov)'!$CK$11</f>
        <v>2.7558458379838233E-5</v>
      </c>
      <c r="AN11" s="173">
        <f>'Provinces Matrix (intraprov)'!AN11 / 'Provinces Matrix (intraprov)'!$CK$11</f>
        <v>8.4053298058506612E-4</v>
      </c>
      <c r="AO11" s="149">
        <f>'Provinces Matrix (intraprov)'!AO11 / 'Provinces Matrix (intraprov)'!$CK$11</f>
        <v>0</v>
      </c>
      <c r="AP11" s="149">
        <f>'Provinces Matrix (intraprov)'!AP11 / 'Provinces Matrix (intraprov)'!$CK$11</f>
        <v>4.1337687569757349E-5</v>
      </c>
      <c r="AQ11" s="149">
        <f>'Provinces Matrix (intraprov)'!AQ11 / 'Provinces Matrix (intraprov)'!$CK$11</f>
        <v>6.8896145949595575E-5</v>
      </c>
      <c r="AR11" s="149">
        <f>'Provinces Matrix (intraprov)'!AR11 / 'Provinces Matrix (intraprov)'!$CK$11</f>
        <v>1.5157152108911029E-4</v>
      </c>
      <c r="AS11" s="149">
        <f>'Provinces Matrix (intraprov)'!AS11 / 'Provinces Matrix (intraprov)'!$CK$11</f>
        <v>2.8247419839334187E-3</v>
      </c>
      <c r="AT11" s="149">
        <f>'Provinces Matrix (intraprov)'!AT11 / 'Provinces Matrix (intraprov)'!$CK$11</f>
        <v>2.0668843784878675E-4</v>
      </c>
      <c r="AU11" s="149">
        <f>'Provinces Matrix (intraprov)'!AU11 / 'Provinces Matrix (intraprov)'!$CK$11</f>
        <v>6.8896145949595575E-5</v>
      </c>
      <c r="AV11" s="149">
        <f>'Provinces Matrix (intraprov)'!AV11 / 'Provinces Matrix (intraprov)'!$CK$11</f>
        <v>9.6454604329433808E-5</v>
      </c>
      <c r="AW11" s="149">
        <f>'Provinces Matrix (intraprov)'!AW11 / 'Provinces Matrix (intraprov)'!$CK$11</f>
        <v>4.1337687569757349E-5</v>
      </c>
      <c r="AX11" s="149">
        <f>'Provinces Matrix (intraprov)'!AX11 / 'Provinces Matrix (intraprov)'!$CK$11</f>
        <v>1.2814683146624777E-3</v>
      </c>
      <c r="AY11" s="149">
        <f>'Provinces Matrix (intraprov)'!AY11 / 'Provinces Matrix (intraprov)'!$CK$11</f>
        <v>1.6121698152205366E-3</v>
      </c>
      <c r="AZ11" s="149">
        <f>'Provinces Matrix (intraprov)'!AZ11 / 'Provinces Matrix (intraprov)'!$CK$11</f>
        <v>2.7558458379838233E-5</v>
      </c>
      <c r="BA11" s="149">
        <f>'Provinces Matrix (intraprov)'!BA11 / 'Provinces Matrix (intraprov)'!$CK$11</f>
        <v>1.7912997946894851E-4</v>
      </c>
      <c r="BB11" s="149">
        <f>'Provinces Matrix (intraprov)'!BB11 / 'Provinces Matrix (intraprov)'!$CK$11</f>
        <v>1.5157152108911029E-4</v>
      </c>
      <c r="BC11" s="149">
        <f>'Provinces Matrix (intraprov)'!BC11 / 'Provinces Matrix (intraprov)'!$CK$11</f>
        <v>2.6180535460846319E-4</v>
      </c>
      <c r="BD11" s="149">
        <f>'Provinces Matrix (intraprov)'!BD11 / 'Provinces Matrix (intraprov)'!$CK$11</f>
        <v>6.5589130944014992E-3</v>
      </c>
      <c r="BE11" s="149">
        <f>'Provinces Matrix (intraprov)'!BE11 / 'Provinces Matrix (intraprov)'!$CK$11</f>
        <v>4.133768756975735E-4</v>
      </c>
      <c r="BF11" s="149">
        <f>'Provinces Matrix (intraprov)'!BF11 / 'Provinces Matrix (intraprov)'!$CK$11</f>
        <v>5.5116916759676465E-5</v>
      </c>
      <c r="BG11" s="149">
        <f>'Provinces Matrix (intraprov)'!BG11 / 'Provinces Matrix (intraprov)'!$CK$11</f>
        <v>3.7203918812781612E-4</v>
      </c>
      <c r="BH11" s="149">
        <f>'Provinces Matrix (intraprov)'!BH11 / 'Provinces Matrix (intraprov)'!$CK$11</f>
        <v>0</v>
      </c>
      <c r="BI11" s="149">
        <f>'Provinces Matrix (intraprov)'!BI11 / 'Provinces Matrix (intraprov)'!$CK$11</f>
        <v>9.6454604329433808E-5</v>
      </c>
      <c r="BJ11" s="149">
        <f>'Provinces Matrix (intraprov)'!BJ11 / 'Provinces Matrix (intraprov)'!$CK$11</f>
        <v>0</v>
      </c>
      <c r="BK11" s="149">
        <f>'Provinces Matrix (intraprov)'!BK11 / 'Provinces Matrix (intraprov)'!$CK$11</f>
        <v>1.3779229189919115E-4</v>
      </c>
      <c r="BL11" s="149">
        <f>'Provinces Matrix (intraprov)'!BL11 / 'Provinces Matrix (intraprov)'!$CK$11</f>
        <v>4.1337687569757349E-5</v>
      </c>
      <c r="BM11" s="149">
        <f>'Provinces Matrix (intraprov)'!BM11 / 'Provinces Matrix (intraprov)'!$CK$11</f>
        <v>1.3779229189919116E-5</v>
      </c>
      <c r="BN11" s="149">
        <f>'Provinces Matrix (intraprov)'!BN11 / 'Provinces Matrix (intraprov)'!$CK$11</f>
        <v>0</v>
      </c>
      <c r="BO11" s="149">
        <f>'Provinces Matrix (intraprov)'!BO11 / 'Provinces Matrix (intraprov)'!$CK$11</f>
        <v>0</v>
      </c>
      <c r="BP11" s="149">
        <f>'Provinces Matrix (intraprov)'!BP11 / 'Provinces Matrix (intraprov)'!$CK$11</f>
        <v>1.2401306270927204E-4</v>
      </c>
      <c r="BQ11" s="149">
        <f>'Provinces Matrix (intraprov)'!BQ11 / 'Provinces Matrix (intraprov)'!$CK$11</f>
        <v>2.7558458379838233E-5</v>
      </c>
      <c r="BR11" s="149">
        <f>'Provinces Matrix (intraprov)'!BR11 / 'Provinces Matrix (intraprov)'!$CK$11</f>
        <v>1.1298967935733674E-3</v>
      </c>
      <c r="BS11" s="149">
        <f>'Provinces Matrix (intraprov)'!BS11 / 'Provinces Matrix (intraprov)'!$CK$11</f>
        <v>0</v>
      </c>
      <c r="BT11" s="149">
        <f>'Provinces Matrix (intraprov)'!BT11 / 'Provinces Matrix (intraprov)'!$CK$11</f>
        <v>7.7163683463547046E-4</v>
      </c>
      <c r="BU11" s="149">
        <f>'Provinces Matrix (intraprov)'!BU11 / 'Provinces Matrix (intraprov)'!$CK$11</f>
        <v>0</v>
      </c>
      <c r="BV11" s="149">
        <f>'Provinces Matrix (intraprov)'!BV11 / 'Provinces Matrix (intraprov)'!$CK$11</f>
        <v>1.9290920865886762E-4</v>
      </c>
      <c r="BW11" s="173">
        <f>'Provinces Matrix (intraprov)'!BW11 / 'Provinces Matrix (intraprov)'!$CK$11</f>
        <v>7.0274068868587491E-4</v>
      </c>
      <c r="BX11" s="173">
        <f>'Provinces Matrix (intraprov)'!BX11 / 'Provinces Matrix (intraprov)'!$CK$11</f>
        <v>4.5471456326733083E-4</v>
      </c>
      <c r="BY11" s="173">
        <f>'Provinces Matrix (intraprov)'!BY11 / 'Provinces Matrix (intraprov)'!$CK$11</f>
        <v>3.9959764650765434E-4</v>
      </c>
      <c r="BZ11" s="149">
        <f>'Provinces Matrix (intraprov)'!BZ11 / 'Provinces Matrix (intraprov)'!$CK$11</f>
        <v>9.6454604329433808E-5</v>
      </c>
      <c r="CA11" s="149">
        <f>'Provinces Matrix (intraprov)'!CA11 / 'Provinces Matrix (intraprov)'!$CK$11</f>
        <v>0</v>
      </c>
      <c r="CB11" s="149">
        <f>'Provinces Matrix (intraprov)'!CB11 / 'Provinces Matrix (intraprov)'!$CK$11</f>
        <v>1.3779229189919116E-5</v>
      </c>
      <c r="CC11" s="149">
        <f>'Provinces Matrix (intraprov)'!CC11 / 'Provinces Matrix (intraprov)'!$CK$11</f>
        <v>0</v>
      </c>
      <c r="CD11" s="149">
        <f>'Provinces Matrix (intraprov)'!CD11 / 'Provinces Matrix (intraprov)'!$CK$11</f>
        <v>5.5116916759676465E-5</v>
      </c>
      <c r="CE11" s="149">
        <f>'Provinces Matrix (intraprov)'!CE11 / 'Provinces Matrix (intraprov)'!$CK$11</f>
        <v>0</v>
      </c>
      <c r="CF11" s="150">
        <f>'Provinces Matrix (intraprov)'!CF11 / 'Provinces Matrix (intraprov)'!$CK$11</f>
        <v>2.0531051492979481E-3</v>
      </c>
      <c r="CG11" s="151">
        <f t="shared" si="0"/>
        <v>4.6849379245724994E-4</v>
      </c>
      <c r="CH11" s="151">
        <f t="shared" si="1"/>
        <v>2.2184558995769774E-3</v>
      </c>
      <c r="CI11" s="151">
        <f t="shared" si="2"/>
        <v>2.3975858790459266E-3</v>
      </c>
      <c r="CJ11" s="152">
        <f>'Provinces Matrix (intraprov)'!CJ11 / 'Provinces Matrix (intraprov)'!CK11</f>
        <v>5.1933914816805149E-2</v>
      </c>
      <c r="CK11" s="152">
        <f>CJ11 - L93</f>
        <v>7.74278548939588E-3</v>
      </c>
      <c r="CL11" s="145"/>
      <c r="CM11" s="164" t="s">
        <v>2191</v>
      </c>
      <c r="CN11" s="135">
        <f t="shared" ref="CN11:CN13" si="4">CK12</f>
        <v>8.6770103744839254E-3</v>
      </c>
      <c r="CO11" s="145"/>
    </row>
    <row r="12" spans="1:93">
      <c r="A12" s="166" t="s">
        <v>2191</v>
      </c>
      <c r="B12" s="149">
        <f>'Provinces Matrix (intraprov)'!B12 / 'Provinces Matrix (intraprov)'!$CK$12</f>
        <v>1.5510007832553954E-5</v>
      </c>
      <c r="C12" s="149">
        <f>'Provinces Matrix (intraprov)'!C12 / 'Provinces Matrix (intraprov)'!$CK$12</f>
        <v>3.0244515273480211E-4</v>
      </c>
      <c r="D12" s="149">
        <f>'Provinces Matrix (intraprov)'!D12 / 'Provinces Matrix (intraprov)'!$CK$12</f>
        <v>3.4122017231618702E-4</v>
      </c>
      <c r="E12" s="149">
        <f>'Provinces Matrix (intraprov)'!E12 / 'Provinces Matrix (intraprov)'!$CK$12</f>
        <v>1.0857005482787768E-4</v>
      </c>
      <c r="F12" s="149">
        <f>'Provinces Matrix (intraprov)'!F12 / 'Provinces Matrix (intraprov)'!$CK$12</f>
        <v>3.1020015665107908E-5</v>
      </c>
      <c r="G12" s="149">
        <f>'Provinces Matrix (intraprov)'!G12 / 'Provinces Matrix (intraprov)'!$CK$12</f>
        <v>3.8775019581384888E-5</v>
      </c>
      <c r="H12" s="149">
        <f>'Provinces Matrix (intraprov)'!H12 / 'Provinces Matrix (intraprov)'!$CK$12</f>
        <v>0</v>
      </c>
      <c r="I12" s="149">
        <f>'Provinces Matrix (intraprov)'!I12 / 'Provinces Matrix (intraprov)'!$CK$12</f>
        <v>3.8775019581384888E-5</v>
      </c>
      <c r="J12" s="149">
        <f>'Provinces Matrix (intraprov)'!J12 / 'Provinces Matrix (intraprov)'!$CK$12</f>
        <v>0</v>
      </c>
      <c r="K12" s="149">
        <f>'Provinces Matrix (intraprov)'!K12 / 'Provinces Matrix (intraprov)'!$CK$12</f>
        <v>1.8612009399064747E-4</v>
      </c>
      <c r="L12" s="149">
        <f>'Provinces Matrix (intraprov)'!L12 / 'Provinces Matrix (intraprov)'!$CK$12</f>
        <v>2.3265011748830934E-5</v>
      </c>
      <c r="M12" s="149">
        <f>'Provinces Matrix (intraprov)'!M12 / 'Provinces Matrix (intraprov)'!$CK$12</f>
        <v>1.1531690823503866E-2</v>
      </c>
      <c r="N12" s="149">
        <f>'Provinces Matrix (intraprov)'!N12 / 'Provinces Matrix (intraprov)'!$CK$12</f>
        <v>8.1427541120908267E-4</v>
      </c>
      <c r="O12" s="149">
        <f>'Provinces Matrix (intraprov)'!O12 / 'Provinces Matrix (intraprov)'!$CK$12</f>
        <v>3.5673018014874096E-4</v>
      </c>
      <c r="P12" s="149">
        <f>'Provinces Matrix (intraprov)'!P12 / 'Provinces Matrix (intraprov)'!$CK$12</f>
        <v>1.5510007832553955E-4</v>
      </c>
      <c r="Q12" s="149">
        <f>'Provinces Matrix (intraprov)'!Q12 / 'Provinces Matrix (intraprov)'!$CK$12</f>
        <v>7.7550039162769769E-6</v>
      </c>
      <c r="R12" s="149">
        <f>'Provinces Matrix (intraprov)'!R12 / 'Provinces Matrix (intraprov)'!$CK$12</f>
        <v>6.2040031330215815E-5</v>
      </c>
      <c r="S12" s="149">
        <f>'Provinces Matrix (intraprov)'!S12 / 'Provinces Matrix (intraprov)'!$CK$12</f>
        <v>5.4285027413938842E-5</v>
      </c>
      <c r="T12" s="149">
        <f>'Provinces Matrix (intraprov)'!T12 / 'Provinces Matrix (intraprov)'!$CK$12</f>
        <v>4.6530023497661868E-5</v>
      </c>
      <c r="U12" s="149">
        <f>'Provinces Matrix (intraprov)'!U12 / 'Provinces Matrix (intraprov)'!$CK$12</f>
        <v>1.5510007832553954E-5</v>
      </c>
      <c r="V12" s="149">
        <f>'Provinces Matrix (intraprov)'!V12 / 'Provinces Matrix (intraprov)'!$CK$12</f>
        <v>7.2121536421375896E-4</v>
      </c>
      <c r="W12" s="149">
        <f>'Provinces Matrix (intraprov)'!W12 / 'Provinces Matrix (intraprov)'!$CK$12</f>
        <v>5.273402663068345E-3</v>
      </c>
      <c r="X12" s="149">
        <f>'Provinces Matrix (intraprov)'!X12 / 'Provinces Matrix (intraprov)'!$CK$12</f>
        <v>4.0326020364640287E-4</v>
      </c>
      <c r="Y12" s="149">
        <f>'Provinces Matrix (intraprov)'!Y12 / 'Provinces Matrix (intraprov)'!$CK$12</f>
        <v>8.2978541904163666E-4</v>
      </c>
      <c r="Z12" s="149">
        <f>'Provinces Matrix (intraprov)'!Z12 / 'Provinces Matrix (intraprov)'!$CK$12</f>
        <v>2.1714010965575537E-4</v>
      </c>
      <c r="AA12" s="149">
        <f>'Provinces Matrix (intraprov)'!AA12 / 'Provinces Matrix (intraprov)'!$CK$12</f>
        <v>3.8775019581384888E-5</v>
      </c>
      <c r="AB12" s="149">
        <f>'Provinces Matrix (intraprov)'!AB12 / 'Provinces Matrix (intraprov)'!$CK$12</f>
        <v>0</v>
      </c>
      <c r="AC12" s="149">
        <f>'Provinces Matrix (intraprov)'!AC12 / 'Provinces Matrix (intraprov)'!$CK$12</f>
        <v>0</v>
      </c>
      <c r="AD12" s="149">
        <f>'Provinces Matrix (intraprov)'!AD12 / 'Provinces Matrix (intraprov)'!$CK$12</f>
        <v>3.8775019581384888E-5</v>
      </c>
      <c r="AE12" s="149">
        <f>'Provinces Matrix (intraprov)'!AE12 / 'Provinces Matrix (intraprov)'!$CK$12</f>
        <v>6.9795035246492796E-5</v>
      </c>
      <c r="AF12" s="149">
        <f>'Provinces Matrix (intraprov)'!AF12 / 'Provinces Matrix (intraprov)'!$CK$12</f>
        <v>2.3265011748830934E-5</v>
      </c>
      <c r="AG12" s="149">
        <f>'Provinces Matrix (intraprov)'!AG12 / 'Provinces Matrix (intraprov)'!$CK$12</f>
        <v>0</v>
      </c>
      <c r="AH12" s="149">
        <f>'Provinces Matrix (intraprov)'!AH12 / 'Provinces Matrix (intraprov)'!$CK$12</f>
        <v>1.5510007832553954E-5</v>
      </c>
      <c r="AI12" s="149">
        <f>'Provinces Matrix (intraprov)'!AI12 / 'Provinces Matrix (intraprov)'!$CK$12</f>
        <v>4.6530023497661865E-4</v>
      </c>
      <c r="AJ12" s="149">
        <f>'Provinces Matrix (intraprov)'!AJ12 / 'Provinces Matrix (intraprov)'!$CK$12</f>
        <v>4.5754523106034166E-4</v>
      </c>
      <c r="AK12" s="149">
        <f>'Provinces Matrix (intraprov)'!AK12 / 'Provinces Matrix (intraprov)'!$CK$12</f>
        <v>0</v>
      </c>
      <c r="AL12" s="149">
        <f>'Provinces Matrix (intraprov)'!AL12 / 'Provinces Matrix (intraprov)'!$CK$12</f>
        <v>6.2040031330215821E-4</v>
      </c>
      <c r="AM12" s="149">
        <f>'Provinces Matrix (intraprov)'!AM12 / 'Provinces Matrix (intraprov)'!$CK$12</f>
        <v>2.3265011748830934E-5</v>
      </c>
      <c r="AN12" s="173">
        <f>'Provinces Matrix (intraprov)'!AN12 / 'Provinces Matrix (intraprov)'!$CK$12</f>
        <v>9.9264050128345304E-4</v>
      </c>
      <c r="AO12" s="149">
        <f>'Provinces Matrix (intraprov)'!AO12 / 'Provinces Matrix (intraprov)'!$CK$12</f>
        <v>3.1020015665107908E-5</v>
      </c>
      <c r="AP12" s="149">
        <f>'Provinces Matrix (intraprov)'!AP12 / 'Provinces Matrix (intraprov)'!$CK$12</f>
        <v>2.2489511357203236E-4</v>
      </c>
      <c r="AQ12" s="149">
        <f>'Provinces Matrix (intraprov)'!AQ12 / 'Provinces Matrix (intraprov)'!$CK$12</f>
        <v>1.9387509790692444E-4</v>
      </c>
      <c r="AR12" s="149">
        <f>'Provinces Matrix (intraprov)'!AR12 / 'Provinces Matrix (intraprov)'!$CK$12</f>
        <v>1.1012105561113308E-3</v>
      </c>
      <c r="AS12" s="149">
        <f>'Provinces Matrix (intraprov)'!AS12 / 'Provinces Matrix (intraprov)'!$CK$12</f>
        <v>0</v>
      </c>
      <c r="AT12" s="149">
        <f>'Provinces Matrix (intraprov)'!AT12 / 'Provinces Matrix (intraprov)'!$CK$12</f>
        <v>3.3346516839991003E-4</v>
      </c>
      <c r="AU12" s="149">
        <f>'Provinces Matrix (intraprov)'!AU12 / 'Provinces Matrix (intraprov)'!$CK$12</f>
        <v>2.7918014098597118E-4</v>
      </c>
      <c r="AV12" s="149">
        <f>'Provinces Matrix (intraprov)'!AV12 / 'Provinces Matrix (intraprov)'!$CK$12</f>
        <v>1.7061008615809351E-4</v>
      </c>
      <c r="AW12" s="149">
        <f>'Provinces Matrix (intraprov)'!AW12 / 'Provinces Matrix (intraprov)'!$CK$12</f>
        <v>1.3183506657670862E-4</v>
      </c>
      <c r="AX12" s="149">
        <f>'Provinces Matrix (intraprov)'!AX12 / 'Provinces Matrix (intraprov)'!$CK$12</f>
        <v>6.2040031330215815E-5</v>
      </c>
      <c r="AY12" s="149">
        <f>'Provinces Matrix (intraprov)'!AY12 / 'Provinces Matrix (intraprov)'!$CK$12</f>
        <v>3.8775019581384888E-5</v>
      </c>
      <c r="AZ12" s="149">
        <f>'Provinces Matrix (intraprov)'!AZ12 / 'Provinces Matrix (intraprov)'!$CK$12</f>
        <v>0</v>
      </c>
      <c r="BA12" s="149">
        <f>'Provinces Matrix (intraprov)'!BA12 / 'Provinces Matrix (intraprov)'!$CK$12</f>
        <v>6.2040031330215815E-5</v>
      </c>
      <c r="BB12" s="149">
        <f>'Provinces Matrix (intraprov)'!BB12 / 'Provinces Matrix (intraprov)'!$CK$12</f>
        <v>7.7550039162769776E-5</v>
      </c>
      <c r="BC12" s="149">
        <f>'Provinces Matrix (intraprov)'!BC12 / 'Provinces Matrix (intraprov)'!$CK$12</f>
        <v>8.5305043079046756E-5</v>
      </c>
      <c r="BD12" s="149">
        <f>'Provinces Matrix (intraprov)'!BD12 / 'Provinces Matrix (intraprov)'!$CK$12</f>
        <v>8.5305043079046756E-5</v>
      </c>
      <c r="BE12" s="149">
        <f>'Provinces Matrix (intraprov)'!BE12 / 'Provinces Matrix (intraprov)'!$CK$12</f>
        <v>5.0407525455800357E-4</v>
      </c>
      <c r="BF12" s="149">
        <f>'Provinces Matrix (intraprov)'!BF12 / 'Provinces Matrix (intraprov)'!$CK$12</f>
        <v>0</v>
      </c>
      <c r="BG12" s="149">
        <f>'Provinces Matrix (intraprov)'!BG12 / 'Provinces Matrix (intraprov)'!$CK$12</f>
        <v>5.3509527022311144E-4</v>
      </c>
      <c r="BH12" s="149">
        <f>'Provinces Matrix (intraprov)'!BH12 / 'Provinces Matrix (intraprov)'!$CK$12</f>
        <v>7.7550039162769769E-6</v>
      </c>
      <c r="BI12" s="149">
        <f>'Provinces Matrix (intraprov)'!BI12 / 'Provinces Matrix (intraprov)'!$CK$12</f>
        <v>4.6530023497661868E-5</v>
      </c>
      <c r="BJ12" s="149">
        <f>'Provinces Matrix (intraprov)'!BJ12 / 'Provinces Matrix (intraprov)'!$CK$12</f>
        <v>4.6530023497661868E-5</v>
      </c>
      <c r="BK12" s="149">
        <f>'Provinces Matrix (intraprov)'!BK12 / 'Provinces Matrix (intraprov)'!$CK$12</f>
        <v>7.7550039162769769E-6</v>
      </c>
      <c r="BL12" s="149">
        <f>'Provinces Matrix (intraprov)'!BL12 / 'Provinces Matrix (intraprov)'!$CK$12</f>
        <v>2.5591512923714025E-4</v>
      </c>
      <c r="BM12" s="149">
        <f>'Provinces Matrix (intraprov)'!BM12 / 'Provinces Matrix (intraprov)'!$CK$12</f>
        <v>1.0081505091160072E-4</v>
      </c>
      <c r="BN12" s="149">
        <f>'Provinces Matrix (intraprov)'!BN12 / 'Provinces Matrix (intraprov)'!$CK$12</f>
        <v>5.4285027413938842E-5</v>
      </c>
      <c r="BO12" s="149">
        <f>'Provinces Matrix (intraprov)'!BO12 / 'Provinces Matrix (intraprov)'!$CK$12</f>
        <v>0</v>
      </c>
      <c r="BP12" s="149">
        <f>'Provinces Matrix (intraprov)'!BP12 / 'Provinces Matrix (intraprov)'!$CK$12</f>
        <v>1.5510007832553955E-4</v>
      </c>
      <c r="BQ12" s="149">
        <f>'Provinces Matrix (intraprov)'!BQ12 / 'Provinces Matrix (intraprov)'!$CK$12</f>
        <v>2.4040512140458632E-4</v>
      </c>
      <c r="BR12" s="149">
        <f>'Provinces Matrix (intraprov)'!BR12 / 'Provinces Matrix (intraprov)'!$CK$12</f>
        <v>2.3265011748830934E-5</v>
      </c>
      <c r="BS12" s="149">
        <f>'Provinces Matrix (intraprov)'!BS12 / 'Provinces Matrix (intraprov)'!$CK$12</f>
        <v>0</v>
      </c>
      <c r="BT12" s="149">
        <f>'Provinces Matrix (intraprov)'!BT12 / 'Provinces Matrix (intraprov)'!$CK$12</f>
        <v>1.5510007832553954E-5</v>
      </c>
      <c r="BU12" s="149">
        <f>'Provinces Matrix (intraprov)'!BU12 / 'Provinces Matrix (intraprov)'!$CK$12</f>
        <v>2.093851057394784E-4</v>
      </c>
      <c r="BV12" s="149">
        <f>'Provinces Matrix (intraprov)'!BV12 / 'Provinces Matrix (intraprov)'!$CK$12</f>
        <v>3.102001566510791E-4</v>
      </c>
      <c r="BW12" s="173">
        <f>'Provinces Matrix (intraprov)'!BW12 / 'Provinces Matrix (intraprov)'!$CK$12</f>
        <v>1.8069159124925358E-3</v>
      </c>
      <c r="BX12" s="173">
        <f>'Provinces Matrix (intraprov)'!BX12 / 'Provinces Matrix (intraprov)'!$CK$12</f>
        <v>1.1322305717764388E-3</v>
      </c>
      <c r="BY12" s="173">
        <f>'Provinces Matrix (intraprov)'!BY12 / 'Provinces Matrix (intraprov)'!$CK$12</f>
        <v>1.4191657166786869E-3</v>
      </c>
      <c r="BZ12" s="149">
        <f>'Provinces Matrix (intraprov)'!BZ12 / 'Provinces Matrix (intraprov)'!$CK$12</f>
        <v>0</v>
      </c>
      <c r="CA12" s="149">
        <f>'Provinces Matrix (intraprov)'!CA12 / 'Provinces Matrix (intraprov)'!$CK$12</f>
        <v>3.1020015665107908E-5</v>
      </c>
      <c r="CB12" s="149">
        <f>'Provinces Matrix (intraprov)'!CB12 / 'Provinces Matrix (intraprov)'!$CK$12</f>
        <v>0</v>
      </c>
      <c r="CC12" s="149">
        <f>'Provinces Matrix (intraprov)'!CC12 / 'Provinces Matrix (intraprov)'!$CK$12</f>
        <v>3.1020015665107908E-5</v>
      </c>
      <c r="CD12" s="149">
        <f>'Provinces Matrix (intraprov)'!CD12 / 'Provinces Matrix (intraprov)'!$CK$12</f>
        <v>0</v>
      </c>
      <c r="CE12" s="149">
        <f>'Provinces Matrix (intraprov)'!CE12 / 'Provinces Matrix (intraprov)'!$CK$12</f>
        <v>1.1632505874415466E-4</v>
      </c>
      <c r="CF12" s="150">
        <f>'Provinces Matrix (intraprov)'!CF12 / 'Provinces Matrix (intraprov)'!$CK$12</f>
        <v>3.7224018798129495E-4</v>
      </c>
      <c r="CG12" s="151">
        <f t="shared" si="0"/>
        <v>1.5510007832553955E-4</v>
      </c>
      <c r="CH12" s="151">
        <f t="shared" si="1"/>
        <v>3.7224018798129495E-4</v>
      </c>
      <c r="CI12" s="151">
        <f t="shared" si="2"/>
        <v>5.3509527022311144E-3</v>
      </c>
      <c r="CJ12" s="152">
        <f>'Provinces Matrix (intraprov)'!CJ12 / 'Provinces Matrix (intraprov)'!CK12</f>
        <v>3.4618337482260432E-2</v>
      </c>
      <c r="CK12" s="152">
        <f>CJ12 - M93</f>
        <v>8.6770103744839254E-3</v>
      </c>
      <c r="CL12" s="145"/>
      <c r="CM12" s="164" t="s">
        <v>2192</v>
      </c>
      <c r="CN12" s="135">
        <f t="shared" si="4"/>
        <v>-8.4148865866802598E-3</v>
      </c>
      <c r="CO12" s="145"/>
    </row>
    <row r="13" spans="1:93">
      <c r="A13" s="166" t="s">
        <v>2192</v>
      </c>
      <c r="B13" s="149">
        <f>'Provinces Matrix (intraprov)'!B13 / 'Provinces Matrix (intraprov)'!$CK$13</f>
        <v>0</v>
      </c>
      <c r="C13" s="149">
        <f>'Provinces Matrix (intraprov)'!C13 / 'Provinces Matrix (intraprov)'!$CK$13</f>
        <v>2.0124150528645954E-4</v>
      </c>
      <c r="D13" s="149">
        <f>'Provinces Matrix (intraprov)'!D13 / 'Provinces Matrix (intraprov)'!$CK$13</f>
        <v>2.7864208424279016E-4</v>
      </c>
      <c r="E13" s="149">
        <f>'Provinces Matrix (intraprov)'!E13 / 'Provinces Matrix (intraprov)'!$CK$13</f>
        <v>0</v>
      </c>
      <c r="F13" s="149">
        <f>'Provinces Matrix (intraprov)'!F13 / 'Provinces Matrix (intraprov)'!$CK$13</f>
        <v>0</v>
      </c>
      <c r="G13" s="149">
        <f>'Provinces Matrix (intraprov)'!G13 / 'Provinces Matrix (intraprov)'!$CK$13</f>
        <v>7.7400578956330588E-5</v>
      </c>
      <c r="H13" s="149">
        <f>'Provinces Matrix (intraprov)'!H13 / 'Provinces Matrix (intraprov)'!$CK$13</f>
        <v>0</v>
      </c>
      <c r="I13" s="149">
        <f>'Provinces Matrix (intraprov)'!I13 / 'Provinces Matrix (intraprov)'!$CK$13</f>
        <v>3.0960231582532239E-5</v>
      </c>
      <c r="J13" s="149">
        <f>'Provinces Matrix (intraprov)'!J13 / 'Provinces Matrix (intraprov)'!$CK$13</f>
        <v>0</v>
      </c>
      <c r="K13" s="149">
        <f>'Provinces Matrix (intraprov)'!K13 / 'Provinces Matrix (intraprov)'!$CK$13</f>
        <v>3.0960231582532239E-5</v>
      </c>
      <c r="L13" s="149">
        <f>'Provinces Matrix (intraprov)'!L13 / 'Provinces Matrix (intraprov)'!$CK$13</f>
        <v>5.4180405269431417E-5</v>
      </c>
      <c r="M13" s="149">
        <f>'Provinces Matrix (intraprov)'!M13 / 'Provinces Matrix (intraprov)'!$CK$13</f>
        <v>4.9536370532051583E-4</v>
      </c>
      <c r="N13" s="149">
        <f>'Provinces Matrix (intraprov)'!N13 / 'Provinces Matrix (intraprov)'!$CK$13</f>
        <v>1.3483180854192789E-2</v>
      </c>
      <c r="O13" s="149">
        <f>'Provinces Matrix (intraprov)'!O13 / 'Provinces Matrix (intraprov)'!$CK$13</f>
        <v>9.2880694747596711E-5</v>
      </c>
      <c r="P13" s="149">
        <f>'Provinces Matrix (intraprov)'!P13 / 'Provinces Matrix (intraprov)'!$CK$13</f>
        <v>5.4180405269431417E-5</v>
      </c>
      <c r="Q13" s="149">
        <f>'Provinces Matrix (intraprov)'!Q13 / 'Provinces Matrix (intraprov)'!$CK$13</f>
        <v>1.548011579126612E-5</v>
      </c>
      <c r="R13" s="149">
        <f>'Provinces Matrix (intraprov)'!R13 / 'Provinces Matrix (intraprov)'!$CK$13</f>
        <v>0</v>
      </c>
      <c r="S13" s="149">
        <f>'Provinces Matrix (intraprov)'!S13 / 'Provinces Matrix (intraprov)'!$CK$13</f>
        <v>1.161008684344959E-4</v>
      </c>
      <c r="T13" s="149">
        <f>'Provinces Matrix (intraprov)'!T13 / 'Provinces Matrix (intraprov)'!$CK$13</f>
        <v>0</v>
      </c>
      <c r="U13" s="149">
        <f>'Provinces Matrix (intraprov)'!U13 / 'Provinces Matrix (intraprov)'!$CK$13</f>
        <v>0</v>
      </c>
      <c r="V13" s="149">
        <f>'Provinces Matrix (intraprov)'!V13 / 'Provinces Matrix (intraprov)'!$CK$13</f>
        <v>2.3220173686899179E-4</v>
      </c>
      <c r="W13" s="149">
        <f>'Provinces Matrix (intraprov)'!W13 / 'Provinces Matrix (intraprov)'!$CK$13</f>
        <v>1.0062075264322978E-3</v>
      </c>
      <c r="X13" s="149">
        <f>'Provinces Matrix (intraprov)'!X13 / 'Provinces Matrix (intraprov)'!$CK$13</f>
        <v>3.4830260530348766E-4</v>
      </c>
      <c r="Y13" s="149">
        <f>'Provinces Matrix (intraprov)'!Y13 / 'Provinces Matrix (intraprov)'!$CK$13</f>
        <v>1.0216876422235639E-3</v>
      </c>
      <c r="Z13" s="149">
        <f>'Provinces Matrix (intraprov)'!Z13 / 'Provinces Matrix (intraprov)'!$CK$13</f>
        <v>6.966052106069754E-5</v>
      </c>
      <c r="AA13" s="149">
        <f>'Provinces Matrix (intraprov)'!AA13 / 'Provinces Matrix (intraprov)'!$CK$13</f>
        <v>0</v>
      </c>
      <c r="AB13" s="149">
        <f>'Provinces Matrix (intraprov)'!AB13 / 'Provinces Matrix (intraprov)'!$CK$13</f>
        <v>1.548011579126612E-5</v>
      </c>
      <c r="AC13" s="149">
        <f>'Provinces Matrix (intraprov)'!AC13 / 'Provinces Matrix (intraprov)'!$CK$13</f>
        <v>0</v>
      </c>
      <c r="AD13" s="149">
        <f>'Provinces Matrix (intraprov)'!AD13 / 'Provinces Matrix (intraprov)'!$CK$13</f>
        <v>3.0960231582532239E-5</v>
      </c>
      <c r="AE13" s="149">
        <f>'Provinces Matrix (intraprov)'!AE13 / 'Provinces Matrix (intraprov)'!$CK$13</f>
        <v>2.5542191055589097E-4</v>
      </c>
      <c r="AF13" s="149">
        <f>'Provinces Matrix (intraprov)'!AF13 / 'Provinces Matrix (intraprov)'!$CK$13</f>
        <v>4.6440347373798355E-5</v>
      </c>
      <c r="AG13" s="149">
        <f>'Provinces Matrix (intraprov)'!AG13 / 'Provinces Matrix (intraprov)'!$CK$13</f>
        <v>0</v>
      </c>
      <c r="AH13" s="149">
        <f>'Provinces Matrix (intraprov)'!AH13 / 'Provinces Matrix (intraprov)'!$CK$13</f>
        <v>7.7400578956330598E-6</v>
      </c>
      <c r="AI13" s="149">
        <f>'Provinces Matrix (intraprov)'!AI13 / 'Provinces Matrix (intraprov)'!$CK$13</f>
        <v>1.0836081053886283E-4</v>
      </c>
      <c r="AJ13" s="149">
        <f>'Provinces Matrix (intraprov)'!AJ13 / 'Provinces Matrix (intraprov)'!$CK$13</f>
        <v>9.0558677378906798E-4</v>
      </c>
      <c r="AK13" s="149">
        <f>'Provinces Matrix (intraprov)'!AK13 / 'Provinces Matrix (intraprov)'!$CK$13</f>
        <v>4.8762364742488276E-4</v>
      </c>
      <c r="AL13" s="149">
        <f>'Provinces Matrix (intraprov)'!AL13 / 'Provinces Matrix (intraprov)'!$CK$13</f>
        <v>6.966052106069754E-5</v>
      </c>
      <c r="AM13" s="149">
        <f>'Provinces Matrix (intraprov)'!AM13 / 'Provinces Matrix (intraprov)'!$CK$13</f>
        <v>9.2880694747596711E-5</v>
      </c>
      <c r="AN13" s="173">
        <f>'Provinces Matrix (intraprov)'!AN13 / 'Provinces Matrix (intraprov)'!$CK$13</f>
        <v>1.7802133159956036E-4</v>
      </c>
      <c r="AO13" s="149">
        <f>'Provinces Matrix (intraprov)'!AO13 / 'Provinces Matrix (intraprov)'!$CK$13</f>
        <v>0</v>
      </c>
      <c r="AP13" s="149">
        <f>'Provinces Matrix (intraprov)'!AP13 / 'Provinces Matrix (intraprov)'!$CK$13</f>
        <v>5.4180405269431417E-5</v>
      </c>
      <c r="AQ13" s="149">
        <f>'Provinces Matrix (intraprov)'!AQ13 / 'Provinces Matrix (intraprov)'!$CK$13</f>
        <v>3.0186225792968929E-4</v>
      </c>
      <c r="AR13" s="149">
        <f>'Provinces Matrix (intraprov)'!AR13 / 'Provinces Matrix (intraprov)'!$CK$13</f>
        <v>4.969117168996424E-3</v>
      </c>
      <c r="AS13" s="149">
        <f>'Provinces Matrix (intraprov)'!AS13 / 'Provinces Matrix (intraprov)'!$CK$13</f>
        <v>1.548011579126612E-5</v>
      </c>
      <c r="AT13" s="149">
        <f>'Provinces Matrix (intraprov)'!AT13 / 'Provinces Matrix (intraprov)'!$CK$13</f>
        <v>1.5480115791266118E-4</v>
      </c>
      <c r="AU13" s="149">
        <f>'Provinces Matrix (intraprov)'!AU13 / 'Provinces Matrix (intraprov)'!$CK$13</f>
        <v>2.1672162107772567E-4</v>
      </c>
      <c r="AV13" s="149">
        <f>'Provinces Matrix (intraprov)'!AV13 / 'Provinces Matrix (intraprov)'!$CK$13</f>
        <v>5.1858387900741501E-4</v>
      </c>
      <c r="AW13" s="149">
        <f>'Provinces Matrix (intraprov)'!AW13 / 'Provinces Matrix (intraprov)'!$CK$13</f>
        <v>0</v>
      </c>
      <c r="AX13" s="149">
        <f>'Provinces Matrix (intraprov)'!AX13 / 'Provinces Matrix (intraprov)'!$CK$13</f>
        <v>3.0960231582532239E-5</v>
      </c>
      <c r="AY13" s="149">
        <f>'Provinces Matrix (intraprov)'!AY13 / 'Provinces Matrix (intraprov)'!$CK$13</f>
        <v>7.7400578956330598E-6</v>
      </c>
      <c r="AZ13" s="149">
        <f>'Provinces Matrix (intraprov)'!AZ13 / 'Provinces Matrix (intraprov)'!$CK$13</f>
        <v>0</v>
      </c>
      <c r="BA13" s="149">
        <f>'Provinces Matrix (intraprov)'!BA13 / 'Provinces Matrix (intraprov)'!$CK$13</f>
        <v>0</v>
      </c>
      <c r="BB13" s="149">
        <f>'Provinces Matrix (intraprov)'!BB13 / 'Provinces Matrix (intraprov)'!$CK$13</f>
        <v>7.7400578956330598E-6</v>
      </c>
      <c r="BC13" s="149">
        <f>'Provinces Matrix (intraprov)'!BC13 / 'Provinces Matrix (intraprov)'!$CK$13</f>
        <v>1.7802133159956036E-4</v>
      </c>
      <c r="BD13" s="149">
        <f>'Provinces Matrix (intraprov)'!BD13 / 'Provinces Matrix (intraprov)'!$CK$13</f>
        <v>1.548011579126612E-5</v>
      </c>
      <c r="BE13" s="149">
        <f>'Provinces Matrix (intraprov)'!BE13 / 'Provinces Matrix (intraprov)'!$CK$13</f>
        <v>4.6440347373798355E-5</v>
      </c>
      <c r="BF13" s="149">
        <f>'Provinces Matrix (intraprov)'!BF13 / 'Provinces Matrix (intraprov)'!$CK$13</f>
        <v>0</v>
      </c>
      <c r="BG13" s="149">
        <f>'Provinces Matrix (intraprov)'!BG13 / 'Provinces Matrix (intraprov)'!$CK$13</f>
        <v>1.0836081053886283E-4</v>
      </c>
      <c r="BH13" s="149">
        <f>'Provinces Matrix (intraprov)'!BH13 / 'Provinces Matrix (intraprov)'!$CK$13</f>
        <v>4.6440347373798355E-5</v>
      </c>
      <c r="BI13" s="149">
        <f>'Provinces Matrix (intraprov)'!BI13 / 'Provinces Matrix (intraprov)'!$CK$13</f>
        <v>1.548011579126612E-5</v>
      </c>
      <c r="BJ13" s="149">
        <f>'Provinces Matrix (intraprov)'!BJ13 / 'Provinces Matrix (intraprov)'!$CK$13</f>
        <v>1.548011579126612E-5</v>
      </c>
      <c r="BK13" s="149">
        <f>'Provinces Matrix (intraprov)'!BK13 / 'Provinces Matrix (intraprov)'!$CK$13</f>
        <v>0</v>
      </c>
      <c r="BL13" s="149">
        <f>'Provinces Matrix (intraprov)'!BL13 / 'Provinces Matrix (intraprov)'!$CK$13</f>
        <v>2.7864208424279016E-4</v>
      </c>
      <c r="BM13" s="149">
        <f>'Provinces Matrix (intraprov)'!BM13 / 'Provinces Matrix (intraprov)'!$CK$13</f>
        <v>0</v>
      </c>
      <c r="BN13" s="149">
        <f>'Provinces Matrix (intraprov)'!BN13 / 'Provinces Matrix (intraprov)'!$CK$13</f>
        <v>8.5140636851963649E-5</v>
      </c>
      <c r="BO13" s="149">
        <f>'Provinces Matrix (intraprov)'!BO13 / 'Provinces Matrix (intraprov)'!$CK$13</f>
        <v>7.7400578956330598E-6</v>
      </c>
      <c r="BP13" s="149">
        <f>'Provinces Matrix (intraprov)'!BP13 / 'Provinces Matrix (intraprov)'!$CK$13</f>
        <v>6.966052106069754E-5</v>
      </c>
      <c r="BQ13" s="149">
        <f>'Provinces Matrix (intraprov)'!BQ13 / 'Provinces Matrix (intraprov)'!$CK$13</f>
        <v>1.0836081053886283E-4</v>
      </c>
      <c r="BR13" s="149">
        <f>'Provinces Matrix (intraprov)'!BR13 / 'Provinces Matrix (intraprov)'!$CK$13</f>
        <v>1.548011579126612E-5</v>
      </c>
      <c r="BS13" s="149">
        <f>'Provinces Matrix (intraprov)'!BS13 / 'Provinces Matrix (intraprov)'!$CK$13</f>
        <v>0</v>
      </c>
      <c r="BT13" s="149">
        <f>'Provinces Matrix (intraprov)'!BT13 / 'Provinces Matrix (intraprov)'!$CK$13</f>
        <v>0</v>
      </c>
      <c r="BU13" s="149">
        <f>'Provinces Matrix (intraprov)'!BU13 / 'Provinces Matrix (intraprov)'!$CK$13</f>
        <v>2.8638214213842322E-4</v>
      </c>
      <c r="BV13" s="149">
        <f>'Provinces Matrix (intraprov)'!BV13 / 'Provinces Matrix (intraprov)'!$CK$13</f>
        <v>9.4428706326723328E-4</v>
      </c>
      <c r="BW13" s="173">
        <f>'Provinces Matrix (intraprov)'!BW13 / 'Provinces Matrix (intraprov)'!$CK$13</f>
        <v>2.0124150528645954E-4</v>
      </c>
      <c r="BX13" s="173">
        <f>'Provinces Matrix (intraprov)'!BX13 / 'Provinces Matrix (intraprov)'!$CK$13</f>
        <v>1.3158098422576202E-4</v>
      </c>
      <c r="BY13" s="173">
        <f>'Provinces Matrix (intraprov)'!BY13 / 'Provinces Matrix (intraprov)'!$CK$13</f>
        <v>2.709020263471571E-4</v>
      </c>
      <c r="BZ13" s="149">
        <f>'Provinces Matrix (intraprov)'!BZ13 / 'Provinces Matrix (intraprov)'!$CK$13</f>
        <v>0</v>
      </c>
      <c r="CA13" s="149">
        <f>'Provinces Matrix (intraprov)'!CA13 / 'Provinces Matrix (intraprov)'!$CK$13</f>
        <v>0</v>
      </c>
      <c r="CB13" s="149">
        <f>'Provinces Matrix (intraprov)'!CB13 / 'Provinces Matrix (intraprov)'!$CK$13</f>
        <v>0</v>
      </c>
      <c r="CC13" s="149">
        <f>'Provinces Matrix (intraprov)'!CC13 / 'Provinces Matrix (intraprov)'!$CK$13</f>
        <v>3.8700289478165294E-5</v>
      </c>
      <c r="CD13" s="149">
        <f>'Provinces Matrix (intraprov)'!CD13 / 'Provinces Matrix (intraprov)'!$CK$13</f>
        <v>0</v>
      </c>
      <c r="CE13" s="149">
        <f>'Provinces Matrix (intraprov)'!CE13 / 'Provinces Matrix (intraprov)'!$CK$13</f>
        <v>1.3932104212139508E-4</v>
      </c>
      <c r="CF13" s="150">
        <f>'Provinces Matrix (intraprov)'!CF13 / 'Provinces Matrix (intraprov)'!$CK$13</f>
        <v>4.4892335794671746E-4</v>
      </c>
      <c r="CG13" s="151">
        <f t="shared" si="0"/>
        <v>5.4180405269431417E-5</v>
      </c>
      <c r="CH13" s="151">
        <f t="shared" si="1"/>
        <v>9.3654700537160022E-4</v>
      </c>
      <c r="CI13" s="151">
        <f t="shared" si="2"/>
        <v>7.817458474589391E-4</v>
      </c>
      <c r="CJ13" s="152">
        <f>'Provinces Matrix (intraprov)'!CJ13 / 'Provinces Matrix (intraprov)'!CK13</f>
        <v>2.9536060929735753E-2</v>
      </c>
      <c r="CK13" s="152">
        <f>CJ13 - N93</f>
        <v>-8.4148865866802598E-3</v>
      </c>
      <c r="CL13" s="145"/>
      <c r="CM13" s="164" t="s">
        <v>2193</v>
      </c>
      <c r="CN13" s="135">
        <f t="shared" si="4"/>
        <v>2.8508439458908436E-3</v>
      </c>
      <c r="CO13" s="145"/>
    </row>
    <row r="14" spans="1:93">
      <c r="A14" s="166" t="s">
        <v>2193</v>
      </c>
      <c r="B14" s="149">
        <f>'Provinces Matrix (intraprov)'!B14 / 'Provinces Matrix (intraprov)'!$CK$14</f>
        <v>3.7349794406358971E-5</v>
      </c>
      <c r="C14" s="149">
        <f>'Provinces Matrix (intraprov)'!C14 / 'Provinces Matrix (intraprov)'!$CK$14</f>
        <v>7.809502466784149E-5</v>
      </c>
      <c r="D14" s="149">
        <f>'Provinces Matrix (intraprov)'!D14 / 'Provinces Matrix (intraprov)'!$CK$14</f>
        <v>1.0186307565370628E-5</v>
      </c>
      <c r="E14" s="149">
        <f>'Provinces Matrix (intraprov)'!E14 / 'Provinces Matrix (intraprov)'!$CK$14</f>
        <v>8.1490460522965025E-5</v>
      </c>
      <c r="F14" s="149">
        <f>'Provinces Matrix (intraprov)'!F14 / 'Provinces Matrix (intraprov)'!$CK$14</f>
        <v>3.5312532893284844E-4</v>
      </c>
      <c r="G14" s="149">
        <f>'Provinces Matrix (intraprov)'!G14 / 'Provinces Matrix (intraprov)'!$CK$14</f>
        <v>6.4513281247347321E-5</v>
      </c>
      <c r="H14" s="149">
        <f>'Provinces Matrix (intraprov)'!H14 / 'Provinces Matrix (intraprov)'!$CK$14</f>
        <v>1.0186307565370628E-5</v>
      </c>
      <c r="I14" s="149">
        <f>'Provinces Matrix (intraprov)'!I14 / 'Provinces Matrix (intraprov)'!$CK$14</f>
        <v>1.5958548519080652E-4</v>
      </c>
      <c r="J14" s="149">
        <f>'Provinces Matrix (intraprov)'!J14 / 'Provinces Matrix (intraprov)'!$CK$14</f>
        <v>6.790871710247086E-6</v>
      </c>
      <c r="K14" s="149">
        <f>'Provinces Matrix (intraprov)'!K14 / 'Provinces Matrix (intraprov)'!$CK$14</f>
        <v>3.259618420918601E-4</v>
      </c>
      <c r="L14" s="149">
        <f>'Provinces Matrix (intraprov)'!L14 / 'Provinces Matrix (intraprov)'!$CK$14</f>
        <v>1.0865394736395338E-4</v>
      </c>
      <c r="M14" s="149">
        <f>'Provinces Matrix (intraprov)'!M14 / 'Provinces Matrix (intraprov)'!$CK$14</f>
        <v>1.3242199834981818E-4</v>
      </c>
      <c r="N14" s="149">
        <f>'Provinces Matrix (intraprov)'!N14 / 'Provinces Matrix (intraprov)'!$CK$14</f>
        <v>3.7349794406358971E-5</v>
      </c>
      <c r="O14" s="149">
        <f>'Provinces Matrix (intraprov)'!O14 / 'Provinces Matrix (intraprov)'!$CK$14</f>
        <v>1.0423988075229276E-2</v>
      </c>
      <c r="P14" s="149">
        <f>'Provinces Matrix (intraprov)'!P14 / 'Provinces Matrix (intraprov)'!$CK$14</f>
        <v>1.6298092104593005E-4</v>
      </c>
      <c r="Q14" s="149">
        <f>'Provinces Matrix (intraprov)'!Q14 / 'Provinces Matrix (intraprov)'!$CK$14</f>
        <v>1.2563112663957108E-4</v>
      </c>
      <c r="R14" s="149">
        <f>'Provinces Matrix (intraprov)'!R14 / 'Provinces Matrix (intraprov)'!$CK$14</f>
        <v>3.870796874840839E-4</v>
      </c>
      <c r="S14" s="149">
        <f>'Provinces Matrix (intraprov)'!S14 / 'Provinces Matrix (intraprov)'!$CK$14</f>
        <v>2.3768050985864802E-5</v>
      </c>
      <c r="T14" s="149">
        <f>'Provinces Matrix (intraprov)'!T14 / 'Provinces Matrix (intraprov)'!$CK$14</f>
        <v>1.4260830591518881E-4</v>
      </c>
      <c r="U14" s="149">
        <f>'Provinces Matrix (intraprov)'!U14 / 'Provinces Matrix (intraprov)'!$CK$14</f>
        <v>5.0931537826853146E-5</v>
      </c>
      <c r="V14" s="149">
        <f>'Provinces Matrix (intraprov)'!V14 / 'Provinces Matrix (intraprov)'!$CK$14</f>
        <v>6.6890086345933793E-4</v>
      </c>
      <c r="W14" s="149">
        <f>'Provinces Matrix (intraprov)'!W14 / 'Provinces Matrix (intraprov)'!$CK$14</f>
        <v>2.8521661183037762E-4</v>
      </c>
      <c r="X14" s="149">
        <f>'Provinces Matrix (intraprov)'!X14 / 'Provinces Matrix (intraprov)'!$CK$14</f>
        <v>6.4513281247347321E-5</v>
      </c>
      <c r="Y14" s="149">
        <f>'Provinces Matrix (intraprov)'!Y14 / 'Provinces Matrix (intraprov)'!$CK$14</f>
        <v>1.4600374177031235E-4</v>
      </c>
      <c r="Z14" s="149">
        <f>'Provinces Matrix (intraprov)'!Z14 / 'Provinces Matrix (intraprov)'!$CK$14</f>
        <v>2.0372615130741256E-5</v>
      </c>
      <c r="AA14" s="149">
        <f>'Provinces Matrix (intraprov)'!AA14 / 'Provinces Matrix (intraprov)'!$CK$14</f>
        <v>8.4885896378088574E-5</v>
      </c>
      <c r="AB14" s="149">
        <f>'Provinces Matrix (intraprov)'!AB14 / 'Provinces Matrix (intraprov)'!$CK$14</f>
        <v>0</v>
      </c>
      <c r="AC14" s="149">
        <f>'Provinces Matrix (intraprov)'!AC14 / 'Provinces Matrix (intraprov)'!$CK$14</f>
        <v>8.4885896378088574E-5</v>
      </c>
      <c r="AD14" s="149">
        <f>'Provinces Matrix (intraprov)'!AD14 / 'Provinces Matrix (intraprov)'!$CK$14</f>
        <v>8.828133223321211E-5</v>
      </c>
      <c r="AE14" s="149">
        <f>'Provinces Matrix (intraprov)'!AE14 / 'Provinces Matrix (intraprov)'!$CK$14</f>
        <v>3.7689337991871324E-4</v>
      </c>
      <c r="AF14" s="149">
        <f>'Provinces Matrix (intraprov)'!AF14 / 'Provinces Matrix (intraprov)'!$CK$14</f>
        <v>3.1917097038161303E-4</v>
      </c>
      <c r="AG14" s="149">
        <f>'Provinces Matrix (intraprov)'!AG14 / 'Provinces Matrix (intraprov)'!$CK$14</f>
        <v>0</v>
      </c>
      <c r="AH14" s="149">
        <f>'Provinces Matrix (intraprov)'!AH14 / 'Provinces Matrix (intraprov)'!$CK$14</f>
        <v>5.772240953710023E-5</v>
      </c>
      <c r="AI14" s="149">
        <f>'Provinces Matrix (intraprov)'!AI14 / 'Provinces Matrix (intraprov)'!$CK$14</f>
        <v>4.5838384044167831E-4</v>
      </c>
      <c r="AJ14" s="149">
        <f>'Provinces Matrix (intraprov)'!AJ14 / 'Provinces Matrix (intraprov)'!$CK$14</f>
        <v>8.828133223321211E-5</v>
      </c>
      <c r="AK14" s="149">
        <f>'Provinces Matrix (intraprov)'!AK14 / 'Provinces Matrix (intraprov)'!$CK$14</f>
        <v>2.0372615130741256E-5</v>
      </c>
      <c r="AL14" s="149">
        <f>'Provinces Matrix (intraprov)'!AL14 / 'Provinces Matrix (intraprov)'!$CK$14</f>
        <v>4.4140666116606058E-4</v>
      </c>
      <c r="AM14" s="149">
        <f>'Provinces Matrix (intraprov)'!AM14 / 'Provinces Matrix (intraprov)'!$CK$14</f>
        <v>4.7536101971729604E-5</v>
      </c>
      <c r="AN14" s="173">
        <f>'Provinces Matrix (intraprov)'!AN14 / 'Provinces Matrix (intraprov)'!$CK$14</f>
        <v>8.8451104025968289E-3</v>
      </c>
      <c r="AO14" s="149">
        <f>'Provinces Matrix (intraprov)'!AO14 / 'Provinces Matrix (intraprov)'!$CK$14</f>
        <v>3.3954358551235428E-5</v>
      </c>
      <c r="AP14" s="149">
        <f>'Provinces Matrix (intraprov)'!AP14 / 'Provinces Matrix (intraprov)'!$CK$14</f>
        <v>3.1917097038161303E-4</v>
      </c>
      <c r="AQ14" s="149">
        <f>'Provinces Matrix (intraprov)'!AQ14 / 'Provinces Matrix (intraprov)'!$CK$14</f>
        <v>5.0931537826853146E-5</v>
      </c>
      <c r="AR14" s="149">
        <f>'Provinces Matrix (intraprov)'!AR14 / 'Provinces Matrix (intraprov)'!$CK$14</f>
        <v>6.1117845392223772E-5</v>
      </c>
      <c r="AS14" s="149">
        <f>'Provinces Matrix (intraprov)'!AS14 / 'Provinces Matrix (intraprov)'!$CK$14</f>
        <v>0</v>
      </c>
      <c r="AT14" s="149">
        <f>'Provinces Matrix (intraprov)'!AT14 / 'Provinces Matrix (intraprov)'!$CK$14</f>
        <v>4.6517471215192538E-4</v>
      </c>
      <c r="AU14" s="149">
        <f>'Provinces Matrix (intraprov)'!AU14 / 'Provinces Matrix (intraprov)'!$CK$14</f>
        <v>1.1544481907420046E-4</v>
      </c>
      <c r="AV14" s="149">
        <f>'Provinces Matrix (intraprov)'!AV14 / 'Provinces Matrix (intraprov)'!$CK$14</f>
        <v>7.1304152957594406E-5</v>
      </c>
      <c r="AW14" s="149">
        <f>'Provinces Matrix (intraprov)'!AW14 / 'Provinces Matrix (intraprov)'!$CK$14</f>
        <v>9.8467639798582743E-5</v>
      </c>
      <c r="AX14" s="149">
        <f>'Provinces Matrix (intraprov)'!AX14 / 'Provinces Matrix (intraprov)'!$CK$14</f>
        <v>8.9639506575261529E-4</v>
      </c>
      <c r="AY14" s="149">
        <f>'Provinces Matrix (intraprov)'!AY14 / 'Provinces Matrix (intraprov)'!$CK$14</f>
        <v>8.828133223321211E-5</v>
      </c>
      <c r="AZ14" s="149">
        <f>'Provinces Matrix (intraprov)'!AZ14 / 'Provinces Matrix (intraprov)'!$CK$14</f>
        <v>9.8467639798582743E-5</v>
      </c>
      <c r="BA14" s="149">
        <f>'Provinces Matrix (intraprov)'!BA14 / 'Provinces Matrix (intraprov)'!$CK$14</f>
        <v>1.3921287006006525E-4</v>
      </c>
      <c r="BB14" s="149">
        <f>'Provinces Matrix (intraprov)'!BB14 / 'Provinces Matrix (intraprov)'!$CK$14</f>
        <v>5.772240953710023E-5</v>
      </c>
      <c r="BC14" s="149">
        <f>'Provinces Matrix (intraprov)'!BC14 / 'Provinces Matrix (intraprov)'!$CK$14</f>
        <v>9.9486270555119798E-4</v>
      </c>
      <c r="BD14" s="149">
        <f>'Provinces Matrix (intraprov)'!BD14 / 'Provinces Matrix (intraprov)'!$CK$14</f>
        <v>6.8248260687983208E-4</v>
      </c>
      <c r="BE14" s="149">
        <f>'Provinces Matrix (intraprov)'!BE14 / 'Provinces Matrix (intraprov)'!$CK$14</f>
        <v>4.9912907070316084E-4</v>
      </c>
      <c r="BF14" s="149">
        <f>'Provinces Matrix (intraprov)'!BF14 / 'Provinces Matrix (intraprov)'!$CK$14</f>
        <v>1.0186307565370628E-5</v>
      </c>
      <c r="BG14" s="149">
        <f>'Provinces Matrix (intraprov)'!BG14 / 'Provinces Matrix (intraprov)'!$CK$14</f>
        <v>9.6430378285508622E-4</v>
      </c>
      <c r="BH14" s="149">
        <f>'Provinces Matrix (intraprov)'!BH14 / 'Provinces Matrix (intraprov)'!$CK$14</f>
        <v>9.5072203943459208E-5</v>
      </c>
      <c r="BI14" s="149">
        <f>'Provinces Matrix (intraprov)'!BI14 / 'Provinces Matrix (intraprov)'!$CK$14</f>
        <v>2.0712158716253612E-4</v>
      </c>
      <c r="BJ14" s="149">
        <f>'Provinces Matrix (intraprov)'!BJ14 / 'Provinces Matrix (intraprov)'!$CK$14</f>
        <v>2.3768050985864802E-5</v>
      </c>
      <c r="BK14" s="149">
        <f>'Provinces Matrix (intraprov)'!BK14 / 'Provinces Matrix (intraprov)'!$CK$14</f>
        <v>2.1051702301765965E-4</v>
      </c>
      <c r="BL14" s="149">
        <f>'Provinces Matrix (intraprov)'!BL14 / 'Provinces Matrix (intraprov)'!$CK$14</f>
        <v>4.0745230261482513E-5</v>
      </c>
      <c r="BM14" s="149">
        <f>'Provinces Matrix (intraprov)'!BM14 / 'Provinces Matrix (intraprov)'!$CK$14</f>
        <v>1.6977179275617714E-5</v>
      </c>
      <c r="BN14" s="149">
        <f>'Provinces Matrix (intraprov)'!BN14 / 'Provinces Matrix (intraprov)'!$CK$14</f>
        <v>1.6977179275617714E-5</v>
      </c>
      <c r="BO14" s="149">
        <f>'Provinces Matrix (intraprov)'!BO14 / 'Provinces Matrix (intraprov)'!$CK$14</f>
        <v>6.790871710247086E-6</v>
      </c>
      <c r="BP14" s="149">
        <f>'Provinces Matrix (intraprov)'!BP14 / 'Provinces Matrix (intraprov)'!$CK$14</f>
        <v>5.4326973681976688E-5</v>
      </c>
      <c r="BQ14" s="149">
        <f>'Provinces Matrix (intraprov)'!BQ14 / 'Provinces Matrix (intraprov)'!$CK$14</f>
        <v>8.4885896378088574E-5</v>
      </c>
      <c r="BR14" s="149">
        <f>'Provinces Matrix (intraprov)'!BR14 / 'Provinces Matrix (intraprov)'!$CK$14</f>
        <v>2.2070333058303029E-4</v>
      </c>
      <c r="BS14" s="149">
        <f>'Provinces Matrix (intraprov)'!BS14 / 'Provinces Matrix (intraprov)'!$CK$14</f>
        <v>0</v>
      </c>
      <c r="BT14" s="149">
        <f>'Provinces Matrix (intraprov)'!BT14 / 'Provinces Matrix (intraprov)'!$CK$14</f>
        <v>1.2223569078444754E-4</v>
      </c>
      <c r="BU14" s="149">
        <f>'Provinces Matrix (intraprov)'!BU14 / 'Provinces Matrix (intraprov)'!$CK$14</f>
        <v>6.4513281247347321E-5</v>
      </c>
      <c r="BV14" s="149">
        <f>'Provinces Matrix (intraprov)'!BV14 / 'Provinces Matrix (intraprov)'!$CK$14</f>
        <v>1.4600374177031235E-4</v>
      </c>
      <c r="BW14" s="173">
        <f>'Provinces Matrix (intraprov)'!BW14 / 'Provinces Matrix (intraprov)'!$CK$14</f>
        <v>8.2746771789360737E-3</v>
      </c>
      <c r="BX14" s="173">
        <f>'Provinces Matrix (intraprov)'!BX14 / 'Provinces Matrix (intraprov)'!$CK$14</f>
        <v>1.0057281002875933E-2</v>
      </c>
      <c r="BY14" s="173">
        <f>'Provinces Matrix (intraprov)'!BY14 / 'Provinces Matrix (intraprov)'!$CK$14</f>
        <v>1.9625619242614077E-3</v>
      </c>
      <c r="BZ14" s="149">
        <f>'Provinces Matrix (intraprov)'!BZ14 / 'Provinces Matrix (intraprov)'!$CK$14</f>
        <v>4.7536101971729604E-5</v>
      </c>
      <c r="CA14" s="149">
        <f>'Provinces Matrix (intraprov)'!CA14 / 'Provinces Matrix (intraprov)'!$CK$14</f>
        <v>0</v>
      </c>
      <c r="CB14" s="149">
        <f>'Provinces Matrix (intraprov)'!CB14 / 'Provinces Matrix (intraprov)'!$CK$14</f>
        <v>0</v>
      </c>
      <c r="CC14" s="149">
        <f>'Provinces Matrix (intraprov)'!CC14 / 'Provinces Matrix (intraprov)'!$CK$14</f>
        <v>3.395435855123543E-6</v>
      </c>
      <c r="CD14" s="149">
        <f>'Provinces Matrix (intraprov)'!CD14 / 'Provinces Matrix (intraprov)'!$CK$14</f>
        <v>0</v>
      </c>
      <c r="CE14" s="149">
        <f>'Provinces Matrix (intraprov)'!CE14 / 'Provinces Matrix (intraprov)'!$CK$14</f>
        <v>3.395435855123543E-6</v>
      </c>
      <c r="CF14" s="150">
        <f>'Provinces Matrix (intraprov)'!CF14 / 'Provinces Matrix (intraprov)'!$CK$14</f>
        <v>4.8554732728266664E-4</v>
      </c>
      <c r="CG14" s="151">
        <f t="shared" si="0"/>
        <v>1.6977179275617715E-4</v>
      </c>
      <c r="CH14" s="151">
        <f t="shared" si="1"/>
        <v>5.0591994241340791E-4</v>
      </c>
      <c r="CI14" s="151">
        <f t="shared" si="2"/>
        <v>2.9139630508670245E-2</v>
      </c>
      <c r="CJ14" s="152">
        <f>'Provinces Matrix (intraprov)'!CJ14 / 'Provinces Matrix (intraprov)'!CK14</f>
        <v>5.2612278575139296E-2</v>
      </c>
      <c r="CK14" s="152">
        <f>CJ14 - O93</f>
        <v>2.8508439458908436E-3</v>
      </c>
      <c r="CL14" s="145"/>
      <c r="CM14" s="164" t="s">
        <v>2194</v>
      </c>
      <c r="CN14" s="135">
        <f>CK16</f>
        <v>1.4210073245925246E-2</v>
      </c>
      <c r="CO14" s="145"/>
    </row>
    <row r="15" spans="1:93">
      <c r="A15" s="148" t="s">
        <v>2153</v>
      </c>
      <c r="B15" s="149">
        <f>'Provinces Matrix (intraprov)'!B15 / 'Provinces Matrix (intraprov)'!$CK$15</f>
        <v>3.3951822364065393E-4</v>
      </c>
      <c r="C15" s="149">
        <f>'Provinces Matrix (intraprov)'!C15 / 'Provinces Matrix (intraprov)'!$CK$15</f>
        <v>0</v>
      </c>
      <c r="D15" s="149">
        <f>'Provinces Matrix (intraprov)'!D15 / 'Provinces Matrix (intraprov)'!$CK$15</f>
        <v>3.3951822364065389E-5</v>
      </c>
      <c r="E15" s="149">
        <f>'Provinces Matrix (intraprov)'!E15 / 'Provinces Matrix (intraprov)'!$CK$15</f>
        <v>8.4879555910163471E-6</v>
      </c>
      <c r="F15" s="149">
        <f>'Provinces Matrix (intraprov)'!F15 / 'Provinces Matrix (intraprov)'!$CK$15</f>
        <v>8.4879555910163471E-6</v>
      </c>
      <c r="G15" s="149">
        <f>'Provinces Matrix (intraprov)'!G15 / 'Provinces Matrix (intraprov)'!$CK$15</f>
        <v>2.5463866773049043E-5</v>
      </c>
      <c r="H15" s="149">
        <f>'Provinces Matrix (intraprov)'!H15 / 'Provinces Matrix (intraprov)'!$CK$15</f>
        <v>8.4879555910163471E-6</v>
      </c>
      <c r="I15" s="149">
        <f>'Provinces Matrix (intraprov)'!I15 / 'Provinces Matrix (intraprov)'!$CK$15</f>
        <v>1.6975911182032694E-5</v>
      </c>
      <c r="J15" s="149">
        <f>'Provinces Matrix (intraprov)'!J15 / 'Provinces Matrix (intraprov)'!$CK$15</f>
        <v>5.1776529105199717E-4</v>
      </c>
      <c r="K15" s="149">
        <f>'Provinces Matrix (intraprov)'!K15 / 'Provinces Matrix (intraprov)'!$CK$15</f>
        <v>7.6391600319147129E-5</v>
      </c>
      <c r="L15" s="149">
        <f>'Provinces Matrix (intraprov)'!L15 / 'Provinces Matrix (intraprov)'!$CK$15</f>
        <v>2.2917480095744139E-4</v>
      </c>
      <c r="M15" s="149">
        <f>'Provinces Matrix (intraprov)'!M15 / 'Provinces Matrix (intraprov)'!$CK$15</f>
        <v>8.4879555910163471E-6</v>
      </c>
      <c r="N15" s="149">
        <f>'Provinces Matrix (intraprov)'!N15 / 'Provinces Matrix (intraprov)'!$CK$15</f>
        <v>5.9415689137114432E-5</v>
      </c>
      <c r="O15" s="149">
        <f>'Provinces Matrix (intraprov)'!O15 / 'Provinces Matrix (intraprov)'!$CK$15</f>
        <v>2.2917480095744139E-4</v>
      </c>
      <c r="P15" s="149">
        <f>'Provinces Matrix (intraprov)'!P15 / 'Provinces Matrix (intraprov)'!$CK$15</f>
        <v>7.4609129645033696E-3</v>
      </c>
      <c r="Q15" s="149">
        <f>'Provinces Matrix (intraprov)'!Q15 / 'Provinces Matrix (intraprov)'!$CK$15</f>
        <v>8.4879555910163471E-6</v>
      </c>
      <c r="R15" s="149">
        <f>'Provinces Matrix (intraprov)'!R15 / 'Provinces Matrix (intraprov)'!$CK$15</f>
        <v>5.9415689137114432E-5</v>
      </c>
      <c r="S15" s="149">
        <f>'Provinces Matrix (intraprov)'!S15 / 'Provinces Matrix (intraprov)'!$CK$15</f>
        <v>0</v>
      </c>
      <c r="T15" s="149">
        <f>'Provinces Matrix (intraprov)'!T15 / 'Provinces Matrix (intraprov)'!$CK$15</f>
        <v>5.9415689137114432E-5</v>
      </c>
      <c r="U15" s="149">
        <f>'Provinces Matrix (intraprov)'!U15 / 'Provinces Matrix (intraprov)'!$CK$15</f>
        <v>0</v>
      </c>
      <c r="V15" s="149">
        <f>'Provinces Matrix (intraprov)'!V15 / 'Provinces Matrix (intraprov)'!$CK$15</f>
        <v>4.3288573514183373E-4</v>
      </c>
      <c r="W15" s="149">
        <f>'Provinces Matrix (intraprov)'!W15 / 'Provinces Matrix (intraprov)'!$CK$15</f>
        <v>3.3951822364065389E-5</v>
      </c>
      <c r="X15" s="149">
        <f>'Provinces Matrix (intraprov)'!X15 / 'Provinces Matrix (intraprov)'!$CK$15</f>
        <v>8.4879555910163471E-6</v>
      </c>
      <c r="Y15" s="149">
        <f>'Provinces Matrix (intraprov)'!Y15 / 'Provinces Matrix (intraprov)'!$CK$15</f>
        <v>3.3951822364065389E-5</v>
      </c>
      <c r="Z15" s="149">
        <f>'Provinces Matrix (intraprov)'!Z15 / 'Provinces Matrix (intraprov)'!$CK$15</f>
        <v>0</v>
      </c>
      <c r="AA15" s="149">
        <f>'Provinces Matrix (intraprov)'!AA15 / 'Provinces Matrix (intraprov)'!$CK$15</f>
        <v>0</v>
      </c>
      <c r="AB15" s="149">
        <f>'Provinces Matrix (intraprov)'!AB15 / 'Provinces Matrix (intraprov)'!$CK$15</f>
        <v>1.1883137827422886E-4</v>
      </c>
      <c r="AC15" s="149">
        <f>'Provinces Matrix (intraprov)'!AC15 / 'Provinces Matrix (intraprov)'!$CK$15</f>
        <v>4.5834960191488278E-4</v>
      </c>
      <c r="AD15" s="149">
        <f>'Provinces Matrix (intraprov)'!AD15 / 'Provinces Matrix (intraprov)'!$CK$15</f>
        <v>4.6683755750589914E-4</v>
      </c>
      <c r="AE15" s="149">
        <f>'Provinces Matrix (intraprov)'!AE15 / 'Provinces Matrix (intraprov)'!$CK$15</f>
        <v>1.0185546709219617E-4</v>
      </c>
      <c r="AF15" s="149">
        <f>'Provinces Matrix (intraprov)'!AF15 / 'Provinces Matrix (intraprov)'!$CK$15</f>
        <v>1.0949462712411089E-3</v>
      </c>
      <c r="AG15" s="149">
        <f>'Provinces Matrix (intraprov)'!AG15 / 'Provinces Matrix (intraprov)'!$CK$15</f>
        <v>5.3474120223402991E-4</v>
      </c>
      <c r="AH15" s="149">
        <f>'Provinces Matrix (intraprov)'!AH15 / 'Provinces Matrix (intraprov)'!$CK$15</f>
        <v>1.8673502300235964E-4</v>
      </c>
      <c r="AI15" s="149">
        <f>'Provinces Matrix (intraprov)'!AI15 / 'Provinces Matrix (intraprov)'!$CK$15</f>
        <v>2.2917480095744139E-4</v>
      </c>
      <c r="AJ15" s="149">
        <f>'Provinces Matrix (intraprov)'!AJ15 / 'Provinces Matrix (intraprov)'!$CK$15</f>
        <v>8.4879555910163471E-6</v>
      </c>
      <c r="AK15" s="149">
        <f>'Provinces Matrix (intraprov)'!AK15 / 'Provinces Matrix (intraprov)'!$CK$15</f>
        <v>5.0927733546098086E-5</v>
      </c>
      <c r="AL15" s="149">
        <f>'Provinces Matrix (intraprov)'!AL15 / 'Provinces Matrix (intraprov)'!$CK$15</f>
        <v>6.7903644728130777E-5</v>
      </c>
      <c r="AM15" s="149">
        <f>'Provinces Matrix (intraprov)'!AM15 / 'Provinces Matrix (intraprov)'!$CK$15</f>
        <v>4.2439777955081741E-5</v>
      </c>
      <c r="AN15" s="173">
        <f>'Provinces Matrix (intraprov)'!AN15 / 'Provinces Matrix (intraprov)'!$CK$15</f>
        <v>8.4879555910163473E-4</v>
      </c>
      <c r="AO15" s="149">
        <f>'Provinces Matrix (intraprov)'!AO15 / 'Provinces Matrix (intraprov)'!$CK$15</f>
        <v>0</v>
      </c>
      <c r="AP15" s="149">
        <f>'Provinces Matrix (intraprov)'!AP15 / 'Provinces Matrix (intraprov)'!$CK$15</f>
        <v>4.2439777955081741E-5</v>
      </c>
      <c r="AQ15" s="149">
        <f>'Provinces Matrix (intraprov)'!AQ15 / 'Provinces Matrix (intraprov)'!$CK$15</f>
        <v>0</v>
      </c>
      <c r="AR15" s="149">
        <f>'Provinces Matrix (intraprov)'!AR15 / 'Provinces Matrix (intraprov)'!$CK$15</f>
        <v>3.3951822364065389E-5</v>
      </c>
      <c r="AS15" s="149">
        <f>'Provinces Matrix (intraprov)'!AS15 / 'Provinces Matrix (intraprov)'!$CK$15</f>
        <v>3.3951822364065389E-5</v>
      </c>
      <c r="AT15" s="149">
        <f>'Provinces Matrix (intraprov)'!AT15 / 'Provinces Matrix (intraprov)'!$CK$15</f>
        <v>3.3951822364065389E-5</v>
      </c>
      <c r="AU15" s="149">
        <f>'Provinces Matrix (intraprov)'!AU15 / 'Provinces Matrix (intraprov)'!$CK$15</f>
        <v>8.4879555910163471E-6</v>
      </c>
      <c r="AV15" s="149">
        <f>'Provinces Matrix (intraprov)'!AV15 / 'Provinces Matrix (intraprov)'!$CK$15</f>
        <v>0</v>
      </c>
      <c r="AW15" s="149">
        <f>'Provinces Matrix (intraprov)'!AW15 / 'Provinces Matrix (intraprov)'!$CK$15</f>
        <v>4.2439777955081741E-5</v>
      </c>
      <c r="AX15" s="149">
        <f>'Provinces Matrix (intraprov)'!AX15 / 'Provinces Matrix (intraprov)'!$CK$15</f>
        <v>1.6975911182032696E-4</v>
      </c>
      <c r="AY15" s="149">
        <f>'Provinces Matrix (intraprov)'!AY15 / 'Provinces Matrix (intraprov)'!$CK$15</f>
        <v>1.1034342268321252E-4</v>
      </c>
      <c r="AZ15" s="149">
        <f>'Provinces Matrix (intraprov)'!AZ15 / 'Provinces Matrix (intraprov)'!$CK$15</f>
        <v>3.3951822364065389E-5</v>
      </c>
      <c r="BA15" s="149">
        <f>'Provinces Matrix (intraprov)'!BA15 / 'Provinces Matrix (intraprov)'!$CK$15</f>
        <v>4.2439777955081741E-5</v>
      </c>
      <c r="BB15" s="149">
        <f>'Provinces Matrix (intraprov)'!BB15 / 'Provinces Matrix (intraprov)'!$CK$15</f>
        <v>2.5463866773049043E-5</v>
      </c>
      <c r="BC15" s="149">
        <f>'Provinces Matrix (intraprov)'!BC15 / 'Provinces Matrix (intraprov)'!$CK$15</f>
        <v>2.2068684536642505E-4</v>
      </c>
      <c r="BD15" s="149">
        <f>'Provinces Matrix (intraprov)'!BD15 / 'Provinces Matrix (intraprov)'!$CK$15</f>
        <v>1.782470674113433E-4</v>
      </c>
      <c r="BE15" s="149">
        <f>'Provinces Matrix (intraprov)'!BE15 / 'Provinces Matrix (intraprov)'!$CK$15</f>
        <v>1.9522297859337601E-4</v>
      </c>
      <c r="BF15" s="149">
        <f>'Provinces Matrix (intraprov)'!BF15 / 'Provinces Matrix (intraprov)'!$CK$15</f>
        <v>3.3951822364065389E-5</v>
      </c>
      <c r="BG15" s="149">
        <f>'Provinces Matrix (intraprov)'!BG15 / 'Provinces Matrix (intraprov)'!$CK$15</f>
        <v>2.4615071213947407E-4</v>
      </c>
      <c r="BH15" s="149">
        <f>'Provinces Matrix (intraprov)'!BH15 / 'Provinces Matrix (intraprov)'!$CK$15</f>
        <v>3.3951822364065389E-5</v>
      </c>
      <c r="BI15" s="149">
        <f>'Provinces Matrix (intraprov)'!BI15 / 'Provinces Matrix (intraprov)'!$CK$15</f>
        <v>1.6975911182032694E-5</v>
      </c>
      <c r="BJ15" s="149">
        <f>'Provinces Matrix (intraprov)'!BJ15 / 'Provinces Matrix (intraprov)'!$CK$15</f>
        <v>0</v>
      </c>
      <c r="BK15" s="149">
        <f>'Provinces Matrix (intraprov)'!BK15 / 'Provinces Matrix (intraprov)'!$CK$15</f>
        <v>0</v>
      </c>
      <c r="BL15" s="149">
        <f>'Provinces Matrix (intraprov)'!BL15 / 'Provinces Matrix (intraprov)'!$CK$15</f>
        <v>4.2439777955081741E-5</v>
      </c>
      <c r="BM15" s="149">
        <f>'Provinces Matrix (intraprov)'!BM15 / 'Provinces Matrix (intraprov)'!$CK$15</f>
        <v>0</v>
      </c>
      <c r="BN15" s="149">
        <f>'Provinces Matrix (intraprov)'!BN15 / 'Provinces Matrix (intraprov)'!$CK$15</f>
        <v>8.4879555910163471E-6</v>
      </c>
      <c r="BO15" s="149">
        <f>'Provinces Matrix (intraprov)'!BO15 / 'Provinces Matrix (intraprov)'!$CK$15</f>
        <v>0</v>
      </c>
      <c r="BP15" s="149">
        <f>'Provinces Matrix (intraprov)'!BP15 / 'Provinces Matrix (intraprov)'!$CK$15</f>
        <v>0</v>
      </c>
      <c r="BQ15" s="149">
        <f>'Provinces Matrix (intraprov)'!BQ15 / 'Provinces Matrix (intraprov)'!$CK$15</f>
        <v>4.2439777955081741E-5</v>
      </c>
      <c r="BR15" s="149">
        <f>'Provinces Matrix (intraprov)'!BR15 / 'Provinces Matrix (intraprov)'!$CK$15</f>
        <v>1.0185546709219617E-4</v>
      </c>
      <c r="BS15" s="149">
        <f>'Provinces Matrix (intraprov)'!BS15 / 'Provinces Matrix (intraprov)'!$CK$15</f>
        <v>0</v>
      </c>
      <c r="BT15" s="149">
        <f>'Provinces Matrix (intraprov)'!BT15 / 'Provinces Matrix (intraprov)'!$CK$15</f>
        <v>2.5463866773049043E-5</v>
      </c>
      <c r="BU15" s="149">
        <f>'Provinces Matrix (intraprov)'!BU15 / 'Provinces Matrix (intraprov)'!$CK$15</f>
        <v>8.4879555910163471E-6</v>
      </c>
      <c r="BV15" s="149">
        <f>'Provinces Matrix (intraprov)'!BV15 / 'Provinces Matrix (intraprov)'!$CK$15</f>
        <v>3.3951822364065389E-5</v>
      </c>
      <c r="BW15" s="173">
        <f>'Provinces Matrix (intraprov)'!BW15 / 'Provinces Matrix (intraprov)'!$CK$15</f>
        <v>9.1669920382976555E-4</v>
      </c>
      <c r="BX15" s="173">
        <f>'Provinces Matrix (intraprov)'!BX15 / 'Provinces Matrix (intraprov)'!$CK$15</f>
        <v>3.564941348226866E-4</v>
      </c>
      <c r="BY15" s="173">
        <f>'Provinces Matrix (intraprov)'!BY15 / 'Provinces Matrix (intraprov)'!$CK$15</f>
        <v>6.8752440287232416E-4</v>
      </c>
      <c r="BZ15" s="149">
        <f>'Provinces Matrix (intraprov)'!BZ15 / 'Provinces Matrix (intraprov)'!$CK$15</f>
        <v>7.6391600319147129E-5</v>
      </c>
      <c r="CA15" s="149">
        <f>'Provinces Matrix (intraprov)'!CA15 / 'Provinces Matrix (intraprov)'!$CK$15</f>
        <v>0</v>
      </c>
      <c r="CB15" s="149">
        <f>'Provinces Matrix (intraprov)'!CB15 / 'Provinces Matrix (intraprov)'!$CK$15</f>
        <v>0</v>
      </c>
      <c r="CC15" s="149">
        <f>'Provinces Matrix (intraprov)'!CC15 / 'Provinces Matrix (intraprov)'!$CK$15</f>
        <v>0</v>
      </c>
      <c r="CD15" s="149">
        <f>'Provinces Matrix (intraprov)'!CD15 / 'Provinces Matrix (intraprov)'!$CK$15</f>
        <v>3.6498209041370297E-4</v>
      </c>
      <c r="CE15" s="149">
        <f>'Provinces Matrix (intraprov)'!CE15 / 'Provinces Matrix (intraprov)'!$CK$15</f>
        <v>8.4879555910163471E-6</v>
      </c>
      <c r="CF15" s="150">
        <f>'Provinces Matrix (intraprov)'!CF15 / 'Provinces Matrix (intraprov)'!$CK$15</f>
        <v>2.8010253450353947E-4</v>
      </c>
      <c r="CG15" s="151">
        <f t="shared" si="0"/>
        <v>7.9786782555553663E-3</v>
      </c>
      <c r="CH15" s="151">
        <f t="shared" si="1"/>
        <v>3.3103026804963756E-4</v>
      </c>
      <c r="CI15" s="151">
        <f t="shared" si="2"/>
        <v>2.8095133006264109E-3</v>
      </c>
      <c r="CJ15" s="152">
        <f>'Provinces Matrix (intraprov)'!CJ15 / 'Provinces Matrix (intraprov)'!CK15</f>
        <v>1.8325496121004294E-2</v>
      </c>
      <c r="CK15" s="146">
        <f>CJ15 - P93</f>
        <v>-8.5149683452397235E-3</v>
      </c>
      <c r="CL15" s="145"/>
      <c r="CM15" s="164" t="s">
        <v>2195</v>
      </c>
      <c r="CN15" s="135">
        <f>CK17</f>
        <v>-2.5772868643809226E-3</v>
      </c>
      <c r="CO15" s="145"/>
    </row>
    <row r="16" spans="1:93">
      <c r="A16" s="166" t="s">
        <v>2194</v>
      </c>
      <c r="B16" s="149">
        <f>'Provinces Matrix (intraprov)'!B16 / 'Provinces Matrix (intraprov)'!$CK$16</f>
        <v>0</v>
      </c>
      <c r="C16" s="149">
        <f>'Provinces Matrix (intraprov)'!C16 / 'Provinces Matrix (intraprov)'!$CK$16</f>
        <v>0</v>
      </c>
      <c r="D16" s="149">
        <f>'Provinces Matrix (intraprov)'!D16 / 'Provinces Matrix (intraprov)'!$CK$16</f>
        <v>1.8675531318866023E-5</v>
      </c>
      <c r="E16" s="149">
        <f>'Provinces Matrix (intraprov)'!E16 / 'Provinces Matrix (intraprov)'!$CK$16</f>
        <v>0</v>
      </c>
      <c r="F16" s="149">
        <f>'Provinces Matrix (intraprov)'!F16 / 'Provinces Matrix (intraprov)'!$CK$16</f>
        <v>7.6569678407350692E-4</v>
      </c>
      <c r="G16" s="149">
        <f>'Provinces Matrix (intraprov)'!G16 / 'Provinces Matrix (intraprov)'!$CK$16</f>
        <v>9.3377656594330105E-5</v>
      </c>
      <c r="H16" s="149">
        <f>'Provinces Matrix (intraprov)'!H16 / 'Provinces Matrix (intraprov)'!$CK$16</f>
        <v>0</v>
      </c>
      <c r="I16" s="149">
        <f>'Provinces Matrix (intraprov)'!I16 / 'Provinces Matrix (intraprov)'!$CK$16</f>
        <v>5.6026593956598066E-5</v>
      </c>
      <c r="J16" s="149">
        <f>'Provinces Matrix (intraprov)'!J16 / 'Provinces Matrix (intraprov)'!$CK$16</f>
        <v>0</v>
      </c>
      <c r="K16" s="149">
        <f>'Provinces Matrix (intraprov)'!K16 / 'Provinces Matrix (intraprov)'!$CK$16</f>
        <v>8.7774997198670297E-4</v>
      </c>
      <c r="L16" s="149">
        <f>'Provinces Matrix (intraprov)'!L16 / 'Provinces Matrix (intraprov)'!$CK$16</f>
        <v>5.6026593956598066E-5</v>
      </c>
      <c r="M16" s="149">
        <f>'Provinces Matrix (intraprov)'!M16 / 'Provinces Matrix (intraprov)'!$CK$16</f>
        <v>1.8675531318866023E-5</v>
      </c>
      <c r="N16" s="149">
        <f>'Provinces Matrix (intraprov)'!N16 / 'Provinces Matrix (intraprov)'!$CK$16</f>
        <v>1.8675531318866023E-5</v>
      </c>
      <c r="O16" s="149">
        <f>'Provinces Matrix (intraprov)'!O16 / 'Provinces Matrix (intraprov)'!$CK$16</f>
        <v>7.8437231539237289E-4</v>
      </c>
      <c r="P16" s="149">
        <f>'Provinces Matrix (intraprov)'!P16 / 'Provinces Matrix (intraprov)'!$CK$16</f>
        <v>1.8675531318866023E-5</v>
      </c>
      <c r="Q16" s="149">
        <f>'Provinces Matrix (intraprov)'!Q16 / 'Provinces Matrix (intraprov)'!$CK$16</f>
        <v>9.0763082209688872E-3</v>
      </c>
      <c r="R16" s="149">
        <f>'Provinces Matrix (intraprov)'!R16 / 'Provinces Matrix (intraprov)'!$CK$16</f>
        <v>2.4278190714525829E-3</v>
      </c>
      <c r="S16" s="149">
        <f>'Provinces Matrix (intraprov)'!S16 / 'Provinces Matrix (intraprov)'!$CK$16</f>
        <v>0</v>
      </c>
      <c r="T16" s="149">
        <f>'Provinces Matrix (intraprov)'!T16 / 'Provinces Matrix (intraprov)'!$CK$16</f>
        <v>0</v>
      </c>
      <c r="U16" s="149">
        <f>'Provinces Matrix (intraprov)'!U16 / 'Provinces Matrix (intraprov)'!$CK$16</f>
        <v>1.8675531318866023E-5</v>
      </c>
      <c r="V16" s="149">
        <f>'Provinces Matrix (intraprov)'!V16 / 'Provinces Matrix (intraprov)'!$CK$16</f>
        <v>1.1765584730885593E-3</v>
      </c>
      <c r="W16" s="149">
        <f>'Provinces Matrix (intraprov)'!W16 / 'Provinces Matrix (intraprov)'!$CK$16</f>
        <v>1.8675531318866023E-5</v>
      </c>
      <c r="X16" s="149">
        <f>'Provinces Matrix (intraprov)'!X16 / 'Provinces Matrix (intraprov)'!$CK$16</f>
        <v>1.8675531318866023E-5</v>
      </c>
      <c r="Y16" s="149">
        <f>'Provinces Matrix (intraprov)'!Y16 / 'Provinces Matrix (intraprov)'!$CK$16</f>
        <v>7.4702125275464092E-5</v>
      </c>
      <c r="Z16" s="149">
        <f>'Provinces Matrix (intraprov)'!Z16 / 'Provinces Matrix (intraprov)'!$CK$16</f>
        <v>1.3072871923206216E-4</v>
      </c>
      <c r="AA16" s="149">
        <f>'Provinces Matrix (intraprov)'!AA16 / 'Provinces Matrix (intraprov)'!$CK$16</f>
        <v>1.8675531318866023E-5</v>
      </c>
      <c r="AB16" s="149">
        <f>'Provinces Matrix (intraprov)'!AB16 / 'Provinces Matrix (intraprov)'!$CK$16</f>
        <v>0</v>
      </c>
      <c r="AC16" s="149">
        <f>'Provinces Matrix (intraprov)'!AC16 / 'Provinces Matrix (intraprov)'!$CK$16</f>
        <v>0</v>
      </c>
      <c r="AD16" s="149">
        <f>'Provinces Matrix (intraprov)'!AD16 / 'Provinces Matrix (intraprov)'!$CK$16</f>
        <v>9.3377656594330105E-5</v>
      </c>
      <c r="AE16" s="149">
        <f>'Provinces Matrix (intraprov)'!AE16 / 'Provinces Matrix (intraprov)'!$CK$16</f>
        <v>9.3377656594330105E-5</v>
      </c>
      <c r="AF16" s="149">
        <f>'Provinces Matrix (intraprov)'!AF16 / 'Provinces Matrix (intraprov)'!$CK$16</f>
        <v>1.1205318791319613E-4</v>
      </c>
      <c r="AG16" s="149">
        <f>'Provinces Matrix (intraprov)'!AG16 / 'Provinces Matrix (intraprov)'!$CK$16</f>
        <v>5.6026593956598066E-5</v>
      </c>
      <c r="AH16" s="149">
        <f>'Provinces Matrix (intraprov)'!AH16 / 'Provinces Matrix (intraprov)'!$CK$16</f>
        <v>5.6026593956598066E-5</v>
      </c>
      <c r="AI16" s="149">
        <f>'Provinces Matrix (intraprov)'!AI16 / 'Provinces Matrix (intraprov)'!$CK$16</f>
        <v>1.4006648489149516E-3</v>
      </c>
      <c r="AJ16" s="149">
        <f>'Provinces Matrix (intraprov)'!AJ16 / 'Provinces Matrix (intraprov)'!$CK$16</f>
        <v>0</v>
      </c>
      <c r="AK16" s="149">
        <f>'Provinces Matrix (intraprov)'!AK16 / 'Provinces Matrix (intraprov)'!$CK$16</f>
        <v>0</v>
      </c>
      <c r="AL16" s="149">
        <f>'Provinces Matrix (intraprov)'!AL16 / 'Provinces Matrix (intraprov)'!$CK$16</f>
        <v>1.4940425055092818E-4</v>
      </c>
      <c r="AM16" s="149">
        <f>'Provinces Matrix (intraprov)'!AM16 / 'Provinces Matrix (intraprov)'!$CK$16</f>
        <v>0</v>
      </c>
      <c r="AN16" s="173">
        <f>'Provinces Matrix (intraprov)'!AN16 / 'Provinces Matrix (intraprov)'!$CK$16</f>
        <v>3.5483509505845439E-4</v>
      </c>
      <c r="AO16" s="149">
        <f>'Provinces Matrix (intraprov)'!AO16 / 'Provinces Matrix (intraprov)'!$CK$16</f>
        <v>1.3072871923206216E-4</v>
      </c>
      <c r="AP16" s="149">
        <f>'Provinces Matrix (intraprov)'!AP16 / 'Provinces Matrix (intraprov)'!$CK$16</f>
        <v>9.3377656594330105E-5</v>
      </c>
      <c r="AQ16" s="149">
        <f>'Provinces Matrix (intraprov)'!AQ16 / 'Provinces Matrix (intraprov)'!$CK$16</f>
        <v>0</v>
      </c>
      <c r="AR16" s="149">
        <f>'Provinces Matrix (intraprov)'!AR16 / 'Provinces Matrix (intraprov)'!$CK$16</f>
        <v>1.8675531318866023E-5</v>
      </c>
      <c r="AS16" s="149">
        <f>'Provinces Matrix (intraprov)'!AS16 / 'Provinces Matrix (intraprov)'!$CK$16</f>
        <v>1.8675531318866023E-5</v>
      </c>
      <c r="AT16" s="149">
        <f>'Provinces Matrix (intraprov)'!AT16 / 'Provinces Matrix (intraprov)'!$CK$16</f>
        <v>1.8675531318866023E-5</v>
      </c>
      <c r="AU16" s="149">
        <f>'Provinces Matrix (intraprov)'!AU16 / 'Provinces Matrix (intraprov)'!$CK$16</f>
        <v>0</v>
      </c>
      <c r="AV16" s="149">
        <f>'Provinces Matrix (intraprov)'!AV16 / 'Provinces Matrix (intraprov)'!$CK$16</f>
        <v>1.8675531318866023E-5</v>
      </c>
      <c r="AW16" s="149">
        <f>'Provinces Matrix (intraprov)'!AW16 / 'Provinces Matrix (intraprov)'!$CK$16</f>
        <v>9.3377656594330105E-5</v>
      </c>
      <c r="AX16" s="149">
        <f>'Provinces Matrix (intraprov)'!AX16 / 'Provinces Matrix (intraprov)'!$CK$16</f>
        <v>7.4702125275464092E-5</v>
      </c>
      <c r="AY16" s="149">
        <f>'Provinces Matrix (intraprov)'!AY16 / 'Provinces Matrix (intraprov)'!$CK$16</f>
        <v>0</v>
      </c>
      <c r="AZ16" s="149">
        <f>'Provinces Matrix (intraprov)'!AZ16 / 'Provinces Matrix (intraprov)'!$CK$16</f>
        <v>0</v>
      </c>
      <c r="BA16" s="149">
        <f>'Provinces Matrix (intraprov)'!BA16 / 'Provinces Matrix (intraprov)'!$CK$16</f>
        <v>7.4702125275464092E-5</v>
      </c>
      <c r="BB16" s="149">
        <f>'Provinces Matrix (intraprov)'!BB16 / 'Provinces Matrix (intraprov)'!$CK$16</f>
        <v>0</v>
      </c>
      <c r="BC16" s="149">
        <f>'Provinces Matrix (intraprov)'!BC16 / 'Provinces Matrix (intraprov)'!$CK$16</f>
        <v>2.4278190714525829E-4</v>
      </c>
      <c r="BD16" s="149">
        <f>'Provinces Matrix (intraprov)'!BD16 / 'Provinces Matrix (intraprov)'!$CK$16</f>
        <v>2.4278190714525829E-4</v>
      </c>
      <c r="BE16" s="149">
        <f>'Provinces Matrix (intraprov)'!BE16 / 'Provinces Matrix (intraprov)'!$CK$16</f>
        <v>2.390468008814851E-3</v>
      </c>
      <c r="BF16" s="149">
        <f>'Provinces Matrix (intraprov)'!BF16 / 'Provinces Matrix (intraprov)'!$CK$16</f>
        <v>0</v>
      </c>
      <c r="BG16" s="149">
        <f>'Provinces Matrix (intraprov)'!BG16 / 'Provinces Matrix (intraprov)'!$CK$16</f>
        <v>6.3496806484144479E-4</v>
      </c>
      <c r="BH16" s="149">
        <f>'Provinces Matrix (intraprov)'!BH16 / 'Provinces Matrix (intraprov)'!$CK$16</f>
        <v>0</v>
      </c>
      <c r="BI16" s="149">
        <f>'Provinces Matrix (intraprov)'!BI16 / 'Provinces Matrix (intraprov)'!$CK$16</f>
        <v>1.8675531318866023E-5</v>
      </c>
      <c r="BJ16" s="149">
        <f>'Provinces Matrix (intraprov)'!BJ16 / 'Provinces Matrix (intraprov)'!$CK$16</f>
        <v>1.8675531318866023E-5</v>
      </c>
      <c r="BK16" s="149">
        <f>'Provinces Matrix (intraprov)'!BK16 / 'Provinces Matrix (intraprov)'!$CK$16</f>
        <v>4.8556381429051658E-4</v>
      </c>
      <c r="BL16" s="149">
        <f>'Provinces Matrix (intraprov)'!BL16 / 'Provinces Matrix (intraprov)'!$CK$16</f>
        <v>9.3377656594330105E-5</v>
      </c>
      <c r="BM16" s="149">
        <f>'Provinces Matrix (intraprov)'!BM16 / 'Provinces Matrix (intraprov)'!$CK$16</f>
        <v>0</v>
      </c>
      <c r="BN16" s="149">
        <f>'Provinces Matrix (intraprov)'!BN16 / 'Provinces Matrix (intraprov)'!$CK$16</f>
        <v>0</v>
      </c>
      <c r="BO16" s="149">
        <f>'Provinces Matrix (intraprov)'!BO16 / 'Provinces Matrix (intraprov)'!$CK$16</f>
        <v>1.8675531318866023E-5</v>
      </c>
      <c r="BP16" s="149">
        <f>'Provinces Matrix (intraprov)'!BP16 / 'Provinces Matrix (intraprov)'!$CK$16</f>
        <v>0</v>
      </c>
      <c r="BQ16" s="149">
        <f>'Provinces Matrix (intraprov)'!BQ16 / 'Provinces Matrix (intraprov)'!$CK$16</f>
        <v>0</v>
      </c>
      <c r="BR16" s="149">
        <f>'Provinces Matrix (intraprov)'!BR16 / 'Provinces Matrix (intraprov)'!$CK$16</f>
        <v>2.6145743846412432E-4</v>
      </c>
      <c r="BS16" s="149">
        <f>'Provinces Matrix (intraprov)'!BS16 / 'Provinces Matrix (intraprov)'!$CK$16</f>
        <v>0</v>
      </c>
      <c r="BT16" s="149">
        <f>'Provinces Matrix (intraprov)'!BT16 / 'Provinces Matrix (intraprov)'!$CK$16</f>
        <v>2.2410637582639226E-4</v>
      </c>
      <c r="BU16" s="149">
        <f>'Provinces Matrix (intraprov)'!BU16 / 'Provinces Matrix (intraprov)'!$CK$16</f>
        <v>3.7351062637732046E-5</v>
      </c>
      <c r="BV16" s="149">
        <f>'Provinces Matrix (intraprov)'!BV16 / 'Provinces Matrix (intraprov)'!$CK$16</f>
        <v>5.6026593956598066E-5</v>
      </c>
      <c r="BW16" s="173">
        <f>'Provinces Matrix (intraprov)'!BW16 / 'Provinces Matrix (intraprov)'!$CK$16</f>
        <v>1.3819893175960856E-3</v>
      </c>
      <c r="BX16" s="173">
        <f>'Provinces Matrix (intraprov)'!BX16 / 'Provinces Matrix (intraprov)'!$CK$16</f>
        <v>1.3072871923206215E-3</v>
      </c>
      <c r="BY16" s="173">
        <f>'Provinces Matrix (intraprov)'!BY16 / 'Provinces Matrix (intraprov)'!$CK$16</f>
        <v>1.0458297538564973E-3</v>
      </c>
      <c r="BZ16" s="149">
        <f>'Provinces Matrix (intraprov)'!BZ16 / 'Provinces Matrix (intraprov)'!$CK$16</f>
        <v>7.4702125275464092E-5</v>
      </c>
      <c r="CA16" s="149">
        <f>'Provinces Matrix (intraprov)'!CA16 / 'Provinces Matrix (intraprov)'!$CK$16</f>
        <v>0</v>
      </c>
      <c r="CB16" s="149">
        <f>'Provinces Matrix (intraprov)'!CB16 / 'Provinces Matrix (intraprov)'!$CK$16</f>
        <v>0</v>
      </c>
      <c r="CC16" s="149">
        <f>'Provinces Matrix (intraprov)'!CC16 / 'Provinces Matrix (intraprov)'!$CK$16</f>
        <v>0</v>
      </c>
      <c r="CD16" s="149">
        <f>'Provinces Matrix (intraprov)'!CD16 / 'Provinces Matrix (intraprov)'!$CK$16</f>
        <v>0</v>
      </c>
      <c r="CE16" s="149">
        <f>'Provinces Matrix (intraprov)'!CE16 / 'Provinces Matrix (intraprov)'!$CK$16</f>
        <v>0</v>
      </c>
      <c r="CF16" s="150">
        <f>'Provinces Matrix (intraprov)'!CF16 / 'Provinces Matrix (intraprov)'!$CK$16</f>
        <v>1.0271542225376313E-3</v>
      </c>
      <c r="CG16" s="151">
        <f t="shared" si="0"/>
        <v>1.8675531318866023E-5</v>
      </c>
      <c r="CH16" s="151">
        <f t="shared" si="1"/>
        <v>1.0271542225376313E-3</v>
      </c>
      <c r="CI16" s="151">
        <f t="shared" si="2"/>
        <v>4.0899413588316585E-3</v>
      </c>
      <c r="CJ16" s="152">
        <f>'Provinces Matrix (intraprov)'!CJ16 / 'Provinces Matrix (intraprov)'!CK16</f>
        <v>2.8087999103574495E-2</v>
      </c>
      <c r="CK16" s="152">
        <f>CJ16 - Q93</f>
        <v>1.4210073245925246E-2</v>
      </c>
      <c r="CL16" s="145"/>
      <c r="CM16" s="164" t="s">
        <v>2196</v>
      </c>
      <c r="CN16" s="135">
        <f t="shared" ref="CN16:CN33" si="5">CK18</f>
        <v>2.8928810668414698E-2</v>
      </c>
    </row>
    <row r="17" spans="1:92">
      <c r="A17" s="166" t="s">
        <v>2195</v>
      </c>
      <c r="B17" s="149">
        <f>'Provinces Matrix (intraprov)'!B17 / 'Provinces Matrix (intraprov)'!$CK$17</f>
        <v>0</v>
      </c>
      <c r="C17" s="149">
        <f>'Provinces Matrix (intraprov)'!C17 / 'Provinces Matrix (intraprov)'!$CK$17</f>
        <v>2.7793218454697053E-5</v>
      </c>
      <c r="D17" s="149">
        <f>'Provinces Matrix (intraprov)'!D17 / 'Provinces Matrix (intraprov)'!$CK$17</f>
        <v>1.1117287381878821E-5</v>
      </c>
      <c r="E17" s="149">
        <f>'Provinces Matrix (intraprov)'!E17 / 'Provinces Matrix (intraprov)'!$CK$17</f>
        <v>3.3351862145636464E-5</v>
      </c>
      <c r="F17" s="149">
        <f>'Provinces Matrix (intraprov)'!F17 / 'Provinces Matrix (intraprov)'!$CK$17</f>
        <v>1.1673151750972762E-3</v>
      </c>
      <c r="G17" s="149">
        <f>'Provinces Matrix (intraprov)'!G17 / 'Provinces Matrix (intraprov)'!$CK$17</f>
        <v>4.4469149527515285E-5</v>
      </c>
      <c r="H17" s="149">
        <f>'Provinces Matrix (intraprov)'!H17 / 'Provinces Matrix (intraprov)'!$CK$17</f>
        <v>5.5586436909394107E-6</v>
      </c>
      <c r="I17" s="149">
        <f>'Provinces Matrix (intraprov)'!I17 / 'Provinces Matrix (intraprov)'!$CK$17</f>
        <v>1.1117287381878821E-4</v>
      </c>
      <c r="J17" s="149">
        <f>'Provinces Matrix (intraprov)'!J17 / 'Provinces Matrix (intraprov)'!$CK$17</f>
        <v>0</v>
      </c>
      <c r="K17" s="149">
        <f>'Provinces Matrix (intraprov)'!K17 / 'Provinces Matrix (intraprov)'!$CK$17</f>
        <v>4.5580878265703167E-4</v>
      </c>
      <c r="L17" s="149">
        <f>'Provinces Matrix (intraprov)'!L17 / 'Provinces Matrix (intraprov)'!$CK$17</f>
        <v>6.1145080600333521E-5</v>
      </c>
      <c r="M17" s="149">
        <f>'Provinces Matrix (intraprov)'!M17 / 'Provinces Matrix (intraprov)'!$CK$17</f>
        <v>4.4469149527515285E-5</v>
      </c>
      <c r="N17" s="149">
        <f>'Provinces Matrix (intraprov)'!N17 / 'Provinces Matrix (intraprov)'!$CK$17</f>
        <v>0</v>
      </c>
      <c r="O17" s="149">
        <f>'Provinces Matrix (intraprov)'!O17 / 'Provinces Matrix (intraprov)'!$CK$17</f>
        <v>5.8365758754863812E-4</v>
      </c>
      <c r="P17" s="149">
        <f>'Provinces Matrix (intraprov)'!P17 / 'Provinces Matrix (intraprov)'!$CK$17</f>
        <v>6.6703724291272928E-5</v>
      </c>
      <c r="Q17" s="149">
        <f>'Provinces Matrix (intraprov)'!Q17 / 'Provinces Matrix (intraprov)'!$CK$17</f>
        <v>4.947192884936076E-4</v>
      </c>
      <c r="R17" s="149">
        <f>'Provinces Matrix (intraprov)'!R17 / 'Provinces Matrix (intraprov)'!$CK$17</f>
        <v>1.0694830461367426E-2</v>
      </c>
      <c r="S17" s="149">
        <f>'Provinces Matrix (intraprov)'!S17 / 'Provinces Matrix (intraprov)'!$CK$17</f>
        <v>0</v>
      </c>
      <c r="T17" s="149">
        <f>'Provinces Matrix (intraprov)'!T17 / 'Provinces Matrix (intraprov)'!$CK$17</f>
        <v>5.5586436909394107E-6</v>
      </c>
      <c r="U17" s="149">
        <f>'Provinces Matrix (intraprov)'!U17 / 'Provinces Matrix (intraprov)'!$CK$17</f>
        <v>4.4469149527515285E-5</v>
      </c>
      <c r="V17" s="149">
        <f>'Provinces Matrix (intraprov)'!V17 / 'Provinces Matrix (intraprov)'!$CK$17</f>
        <v>1.1006114508060032E-3</v>
      </c>
      <c r="W17" s="149">
        <f>'Provinces Matrix (intraprov)'!W17 / 'Provinces Matrix (intraprov)'!$CK$17</f>
        <v>2.7793218454697053E-5</v>
      </c>
      <c r="X17" s="149">
        <f>'Provinces Matrix (intraprov)'!X17 / 'Provinces Matrix (intraprov)'!$CK$17</f>
        <v>1.6675931072818232E-5</v>
      </c>
      <c r="Y17" s="149">
        <f>'Provinces Matrix (intraprov)'!Y17 / 'Provinces Matrix (intraprov)'!$CK$17</f>
        <v>1.1117287381878821E-5</v>
      </c>
      <c r="Z17" s="149">
        <f>'Provinces Matrix (intraprov)'!Z17 / 'Provinces Matrix (intraprov)'!$CK$17</f>
        <v>0</v>
      </c>
      <c r="AA17" s="149">
        <f>'Provinces Matrix (intraprov)'!AA17 / 'Provinces Matrix (intraprov)'!$CK$17</f>
        <v>2.2234574763757643E-5</v>
      </c>
      <c r="AB17" s="149">
        <f>'Provinces Matrix (intraprov)'!AB17 / 'Provinces Matrix (intraprov)'!$CK$17</f>
        <v>5.5586436909394107E-6</v>
      </c>
      <c r="AC17" s="149">
        <f>'Provinces Matrix (intraprov)'!AC17 / 'Provinces Matrix (intraprov)'!$CK$17</f>
        <v>3.3351862145636464E-5</v>
      </c>
      <c r="AD17" s="149">
        <f>'Provinces Matrix (intraprov)'!AD17 / 'Provinces Matrix (intraprov)'!$CK$17</f>
        <v>1.6675931072818232E-5</v>
      </c>
      <c r="AE17" s="149">
        <f>'Provinces Matrix (intraprov)'!AE17 / 'Provinces Matrix (intraprov)'!$CK$17</f>
        <v>1.6675931072818233E-4</v>
      </c>
      <c r="AF17" s="149">
        <f>'Provinces Matrix (intraprov)'!AF17 / 'Provinces Matrix (intraprov)'!$CK$17</f>
        <v>3.8910505836575878E-5</v>
      </c>
      <c r="AG17" s="149">
        <f>'Provinces Matrix (intraprov)'!AG17 / 'Provinces Matrix (intraprov)'!$CK$17</f>
        <v>5.5586436909394107E-6</v>
      </c>
      <c r="AH17" s="149">
        <f>'Provinces Matrix (intraprov)'!AH17 / 'Provinces Matrix (intraprov)'!$CK$17</f>
        <v>3.3351862145636464E-5</v>
      </c>
      <c r="AI17" s="149">
        <f>'Provinces Matrix (intraprov)'!AI17 / 'Provinces Matrix (intraprov)'!$CK$17</f>
        <v>1.0116731517509727E-3</v>
      </c>
      <c r="AJ17" s="149">
        <f>'Provinces Matrix (intraprov)'!AJ17 / 'Provinces Matrix (intraprov)'!$CK$17</f>
        <v>2.7793218454697053E-5</v>
      </c>
      <c r="AK17" s="149">
        <f>'Provinces Matrix (intraprov)'!AK17 / 'Provinces Matrix (intraprov)'!$CK$17</f>
        <v>2.7793218454697053E-5</v>
      </c>
      <c r="AL17" s="149">
        <f>'Provinces Matrix (intraprov)'!AL17 / 'Provinces Matrix (intraprov)'!$CK$17</f>
        <v>1.4452473596442467E-4</v>
      </c>
      <c r="AM17" s="149">
        <f>'Provinces Matrix (intraprov)'!AM17 / 'Provinces Matrix (intraprov)'!$CK$17</f>
        <v>5.5586436909394107E-6</v>
      </c>
      <c r="AN17" s="173">
        <f>'Provinces Matrix (intraprov)'!AN17 / 'Provinces Matrix (intraprov)'!$CK$17</f>
        <v>6.3924402445803225E-4</v>
      </c>
      <c r="AO17" s="149">
        <f>'Provinces Matrix (intraprov)'!AO17 / 'Provinces Matrix (intraprov)'!$CK$17</f>
        <v>8.3379655364091164E-5</v>
      </c>
      <c r="AP17" s="149">
        <f>'Provinces Matrix (intraprov)'!AP17 / 'Provinces Matrix (intraprov)'!$CK$17</f>
        <v>1.7787659811006114E-4</v>
      </c>
      <c r="AQ17" s="149">
        <f>'Provinces Matrix (intraprov)'!AQ17 / 'Provinces Matrix (intraprov)'!$CK$17</f>
        <v>1.1117287381878821E-5</v>
      </c>
      <c r="AR17" s="149">
        <f>'Provinces Matrix (intraprov)'!AR17 / 'Provinces Matrix (intraprov)'!$CK$17</f>
        <v>1.6675931072818232E-5</v>
      </c>
      <c r="AS17" s="149">
        <f>'Provinces Matrix (intraprov)'!AS17 / 'Provinces Matrix (intraprov)'!$CK$17</f>
        <v>0</v>
      </c>
      <c r="AT17" s="149">
        <f>'Provinces Matrix (intraprov)'!AT17 / 'Provinces Matrix (intraprov)'!$CK$17</f>
        <v>1.1673151750972762E-4</v>
      </c>
      <c r="AU17" s="149">
        <f>'Provinces Matrix (intraprov)'!AU17 / 'Provinces Matrix (intraprov)'!$CK$17</f>
        <v>5.5586436909394107E-5</v>
      </c>
      <c r="AV17" s="149">
        <f>'Provinces Matrix (intraprov)'!AV17 / 'Provinces Matrix (intraprov)'!$CK$17</f>
        <v>5.5586436909394107E-6</v>
      </c>
      <c r="AW17" s="149">
        <f>'Provinces Matrix (intraprov)'!AW17 / 'Provinces Matrix (intraprov)'!$CK$17</f>
        <v>6.1145080600333521E-5</v>
      </c>
      <c r="AX17" s="149">
        <f>'Provinces Matrix (intraprov)'!AX17 / 'Provinces Matrix (intraprov)'!$CK$17</f>
        <v>1.7231795441912173E-4</v>
      </c>
      <c r="AY17" s="149">
        <f>'Provinces Matrix (intraprov)'!AY17 / 'Provinces Matrix (intraprov)'!$CK$17</f>
        <v>0</v>
      </c>
      <c r="AZ17" s="149">
        <f>'Provinces Matrix (intraprov)'!AZ17 / 'Provinces Matrix (intraprov)'!$CK$17</f>
        <v>3.3351862145636464E-5</v>
      </c>
      <c r="BA17" s="149">
        <f>'Provinces Matrix (intraprov)'!BA17 / 'Provinces Matrix (intraprov)'!$CK$17</f>
        <v>1.1117287381878821E-4</v>
      </c>
      <c r="BB17" s="149">
        <f>'Provinces Matrix (intraprov)'!BB17 / 'Provinces Matrix (intraprov)'!$CK$17</f>
        <v>6.6703724291272928E-5</v>
      </c>
      <c r="BC17" s="149">
        <f>'Provinces Matrix (intraprov)'!BC17 / 'Provinces Matrix (intraprov)'!$CK$17</f>
        <v>2.6125625347415233E-4</v>
      </c>
      <c r="BD17" s="149">
        <f>'Provinces Matrix (intraprov)'!BD17 / 'Provinces Matrix (intraprov)'!$CK$17</f>
        <v>1.2784880489160645E-4</v>
      </c>
      <c r="BE17" s="149">
        <f>'Provinces Matrix (intraprov)'!BE17 / 'Provinces Matrix (intraprov)'!$CK$17</f>
        <v>7.0038910505836581E-4</v>
      </c>
      <c r="BF17" s="149">
        <f>'Provinces Matrix (intraprov)'!BF17 / 'Provinces Matrix (intraprov)'!$CK$17</f>
        <v>0</v>
      </c>
      <c r="BG17" s="149">
        <f>'Provinces Matrix (intraprov)'!BG17 / 'Provinces Matrix (intraprov)'!$CK$17</f>
        <v>9.3385214007782097E-4</v>
      </c>
      <c r="BH17" s="149">
        <f>'Provinces Matrix (intraprov)'!BH17 / 'Provinces Matrix (intraprov)'!$CK$17</f>
        <v>3.8910505836575878E-5</v>
      </c>
      <c r="BI17" s="149">
        <f>'Provinces Matrix (intraprov)'!BI17 / 'Provinces Matrix (intraprov)'!$CK$17</f>
        <v>7.2262367982212336E-5</v>
      </c>
      <c r="BJ17" s="149">
        <f>'Provinces Matrix (intraprov)'!BJ17 / 'Provinces Matrix (intraprov)'!$CK$17</f>
        <v>0</v>
      </c>
      <c r="BK17" s="149">
        <f>'Provinces Matrix (intraprov)'!BK17 / 'Provinces Matrix (intraprov)'!$CK$17</f>
        <v>1.9455252918287939E-4</v>
      </c>
      <c r="BL17" s="149">
        <f>'Provinces Matrix (intraprov)'!BL17 / 'Provinces Matrix (intraprov)'!$CK$17</f>
        <v>4.4469149527515285E-5</v>
      </c>
      <c r="BM17" s="149">
        <f>'Provinces Matrix (intraprov)'!BM17 / 'Provinces Matrix (intraprov)'!$CK$17</f>
        <v>5.5586436909394107E-6</v>
      </c>
      <c r="BN17" s="149">
        <f>'Provinces Matrix (intraprov)'!BN17 / 'Provinces Matrix (intraprov)'!$CK$17</f>
        <v>0</v>
      </c>
      <c r="BO17" s="149">
        <f>'Provinces Matrix (intraprov)'!BO17 / 'Provinces Matrix (intraprov)'!$CK$17</f>
        <v>0</v>
      </c>
      <c r="BP17" s="149">
        <f>'Provinces Matrix (intraprov)'!BP17 / 'Provinces Matrix (intraprov)'!$CK$17</f>
        <v>2.7793218454697053E-5</v>
      </c>
      <c r="BQ17" s="149">
        <f>'Provinces Matrix (intraprov)'!BQ17 / 'Provinces Matrix (intraprov)'!$CK$17</f>
        <v>1.1117287381878821E-5</v>
      </c>
      <c r="BR17" s="149">
        <f>'Provinces Matrix (intraprov)'!BR17 / 'Provinces Matrix (intraprov)'!$CK$17</f>
        <v>8.3379655364091164E-5</v>
      </c>
      <c r="BS17" s="149">
        <f>'Provinces Matrix (intraprov)'!BS17 / 'Provinces Matrix (intraprov)'!$CK$17</f>
        <v>0</v>
      </c>
      <c r="BT17" s="149">
        <f>'Provinces Matrix (intraprov)'!BT17 / 'Provinces Matrix (intraprov)'!$CK$17</f>
        <v>2.7793218454697053E-5</v>
      </c>
      <c r="BU17" s="149">
        <f>'Provinces Matrix (intraprov)'!BU17 / 'Provinces Matrix (intraprov)'!$CK$17</f>
        <v>2.7793218454697053E-5</v>
      </c>
      <c r="BV17" s="149">
        <f>'Provinces Matrix (intraprov)'!BV17 / 'Provinces Matrix (intraprov)'!$CK$17</f>
        <v>3.8910505836575878E-5</v>
      </c>
      <c r="BW17" s="173">
        <f>'Provinces Matrix (intraprov)'!BW17 / 'Provinces Matrix (intraprov)'!$CK$17</f>
        <v>1.4674819344080044E-3</v>
      </c>
      <c r="BX17" s="173">
        <f>'Provinces Matrix (intraprov)'!BX17 / 'Provinces Matrix (intraprov)'!$CK$17</f>
        <v>8.2823790994997226E-4</v>
      </c>
      <c r="BY17" s="173">
        <f>'Provinces Matrix (intraprov)'!BY17 / 'Provinces Matrix (intraprov)'!$CK$17</f>
        <v>1.528627015008338E-3</v>
      </c>
      <c r="BZ17" s="149">
        <f>'Provinces Matrix (intraprov)'!BZ17 / 'Provinces Matrix (intraprov)'!$CK$17</f>
        <v>1.1117287381878821E-5</v>
      </c>
      <c r="CA17" s="149">
        <f>'Provinces Matrix (intraprov)'!CA17 / 'Provinces Matrix (intraprov)'!$CK$17</f>
        <v>5.5586436909394107E-6</v>
      </c>
      <c r="CB17" s="149">
        <f>'Provinces Matrix (intraprov)'!CB17 / 'Provinces Matrix (intraprov)'!$CK$17</f>
        <v>0</v>
      </c>
      <c r="CC17" s="149">
        <f>'Provinces Matrix (intraprov)'!CC17 / 'Provinces Matrix (intraprov)'!$CK$17</f>
        <v>0</v>
      </c>
      <c r="CD17" s="149">
        <f>'Provinces Matrix (intraprov)'!CD17 / 'Provinces Matrix (intraprov)'!$CK$17</f>
        <v>0</v>
      </c>
      <c r="CE17" s="149">
        <f>'Provinces Matrix (intraprov)'!CE17 / 'Provinces Matrix (intraprov)'!$CK$17</f>
        <v>0</v>
      </c>
      <c r="CF17" s="150">
        <f>'Provinces Matrix (intraprov)'!CF17 / 'Provinces Matrix (intraprov)'!$CK$17</f>
        <v>3.0572540300166759E-4</v>
      </c>
      <c r="CG17" s="151">
        <f t="shared" si="0"/>
        <v>6.6703724291272928E-5</v>
      </c>
      <c r="CH17" s="151">
        <f t="shared" si="1"/>
        <v>3.3351862145636465E-4</v>
      </c>
      <c r="CI17" s="151">
        <f t="shared" si="2"/>
        <v>4.463590883824347E-3</v>
      </c>
      <c r="CJ17" s="152">
        <f>'Provinces Matrix (intraprov)'!CJ17 / 'Provinces Matrix (intraprov)'!CK17</f>
        <v>2.4841578654808228E-2</v>
      </c>
      <c r="CK17" s="152">
        <f>CJ17 - R93</f>
        <v>-2.5772868643809226E-3</v>
      </c>
      <c r="CL17" s="145"/>
      <c r="CM17" s="164" t="s">
        <v>2197</v>
      </c>
      <c r="CN17" s="135">
        <f t="shared" si="5"/>
        <v>2.9635127618078128E-3</v>
      </c>
    </row>
    <row r="18" spans="1:92">
      <c r="A18" s="166" t="s">
        <v>2196</v>
      </c>
      <c r="B18" s="149">
        <f>'Provinces Matrix (intraprov)'!B18 / 'Provinces Matrix (intraprov)'!$CK$18</f>
        <v>0</v>
      </c>
      <c r="C18" s="149">
        <f>'Provinces Matrix (intraprov)'!C18 / 'Provinces Matrix (intraprov)'!$CK$18</f>
        <v>1.5540944411237298E-3</v>
      </c>
      <c r="D18" s="149">
        <f>'Provinces Matrix (intraprov)'!D18 / 'Provinces Matrix (intraprov)'!$CK$18</f>
        <v>1.1954572624028691E-4</v>
      </c>
      <c r="E18" s="149">
        <f>'Provinces Matrix (intraprov)'!E18 / 'Provinces Matrix (intraprov)'!$CK$18</f>
        <v>0</v>
      </c>
      <c r="F18" s="149">
        <f>'Provinces Matrix (intraprov)'!F18 / 'Provinces Matrix (intraprov)'!$CK$18</f>
        <v>0</v>
      </c>
      <c r="G18" s="149">
        <f>'Provinces Matrix (intraprov)'!G18 / 'Provinces Matrix (intraprov)'!$CK$18</f>
        <v>0</v>
      </c>
      <c r="H18" s="149">
        <f>'Provinces Matrix (intraprov)'!H18 / 'Provinces Matrix (intraprov)'!$CK$18</f>
        <v>0</v>
      </c>
      <c r="I18" s="149">
        <f>'Provinces Matrix (intraprov)'!I18 / 'Provinces Matrix (intraprov)'!$CK$18</f>
        <v>0</v>
      </c>
      <c r="J18" s="149">
        <f>'Provinces Matrix (intraprov)'!J18 / 'Provinces Matrix (intraprov)'!$CK$18</f>
        <v>0</v>
      </c>
      <c r="K18" s="149">
        <f>'Provinces Matrix (intraprov)'!K18 / 'Provinces Matrix (intraprov)'!$CK$18</f>
        <v>0</v>
      </c>
      <c r="L18" s="149">
        <f>'Provinces Matrix (intraprov)'!L18 / 'Provinces Matrix (intraprov)'!$CK$18</f>
        <v>0</v>
      </c>
      <c r="M18" s="149">
        <f>'Provinces Matrix (intraprov)'!M18 / 'Provinces Matrix (intraprov)'!$CK$18</f>
        <v>1.6736401673640166E-3</v>
      </c>
      <c r="N18" s="149">
        <f>'Provinces Matrix (intraprov)'!N18 / 'Provinces Matrix (intraprov)'!$CK$18</f>
        <v>4.9013747758517631E-3</v>
      </c>
      <c r="O18" s="149">
        <f>'Provinces Matrix (intraprov)'!O18 / 'Provinces Matrix (intraprov)'!$CK$18</f>
        <v>0</v>
      </c>
      <c r="P18" s="149">
        <f>'Provinces Matrix (intraprov)'!P18 / 'Provinces Matrix (intraprov)'!$CK$18</f>
        <v>0</v>
      </c>
      <c r="Q18" s="149">
        <f>'Provinces Matrix (intraprov)'!Q18 / 'Provinces Matrix (intraprov)'!$CK$18</f>
        <v>0</v>
      </c>
      <c r="R18" s="149">
        <f>'Provinces Matrix (intraprov)'!R18 / 'Provinces Matrix (intraprov)'!$CK$18</f>
        <v>0</v>
      </c>
      <c r="S18" s="149">
        <f>'Provinces Matrix (intraprov)'!S18 / 'Provinces Matrix (intraprov)'!$CK$18</f>
        <v>2.8690974297668858E-3</v>
      </c>
      <c r="T18" s="149">
        <f>'Provinces Matrix (intraprov)'!T18 / 'Provinces Matrix (intraprov)'!$CK$18</f>
        <v>0</v>
      </c>
      <c r="U18" s="149">
        <f>'Provinces Matrix (intraprov)'!U18 / 'Provinces Matrix (intraprov)'!$CK$18</f>
        <v>0</v>
      </c>
      <c r="V18" s="149">
        <f>'Provinces Matrix (intraprov)'!V18 / 'Provinces Matrix (intraprov)'!$CK$18</f>
        <v>1.1954572624028691E-4</v>
      </c>
      <c r="W18" s="149">
        <f>'Provinces Matrix (intraprov)'!W18 / 'Provinces Matrix (intraprov)'!$CK$18</f>
        <v>3.8254632396891811E-3</v>
      </c>
      <c r="X18" s="149">
        <f>'Provinces Matrix (intraprov)'!X18 / 'Provinces Matrix (intraprov)'!$CK$18</f>
        <v>1.1954572624028691E-4</v>
      </c>
      <c r="Y18" s="149">
        <f>'Provinces Matrix (intraprov)'!Y18 / 'Provinces Matrix (intraprov)'!$CK$18</f>
        <v>7.1727435744172146E-4</v>
      </c>
      <c r="Z18" s="149">
        <f>'Provinces Matrix (intraprov)'!Z18 / 'Provinces Matrix (intraprov)'!$CK$18</f>
        <v>4.7818290496114764E-4</v>
      </c>
      <c r="AA18" s="149">
        <f>'Provinces Matrix (intraprov)'!AA18 / 'Provinces Matrix (intraprov)'!$CK$18</f>
        <v>0</v>
      </c>
      <c r="AB18" s="149">
        <f>'Provinces Matrix (intraprov)'!AB18 / 'Provinces Matrix (intraprov)'!$CK$18</f>
        <v>0</v>
      </c>
      <c r="AC18" s="149">
        <f>'Provinces Matrix (intraprov)'!AC18 / 'Provinces Matrix (intraprov)'!$CK$18</f>
        <v>0</v>
      </c>
      <c r="AD18" s="149">
        <f>'Provinces Matrix (intraprov)'!AD18 / 'Provinces Matrix (intraprov)'!$CK$18</f>
        <v>0</v>
      </c>
      <c r="AE18" s="149">
        <f>'Provinces Matrix (intraprov)'!AE18 / 'Provinces Matrix (intraprov)'!$CK$18</f>
        <v>0</v>
      </c>
      <c r="AF18" s="149">
        <f>'Provinces Matrix (intraprov)'!AF18 / 'Provinces Matrix (intraprov)'!$CK$18</f>
        <v>1.1954572624028691E-4</v>
      </c>
      <c r="AG18" s="149">
        <f>'Provinces Matrix (intraprov)'!AG18 / 'Provinces Matrix (intraprov)'!$CK$18</f>
        <v>0</v>
      </c>
      <c r="AH18" s="149">
        <f>'Provinces Matrix (intraprov)'!AH18 / 'Provinces Matrix (intraprov)'!$CK$18</f>
        <v>0</v>
      </c>
      <c r="AI18" s="149">
        <f>'Provinces Matrix (intraprov)'!AI18 / 'Provinces Matrix (intraprov)'!$CK$18</f>
        <v>8.3682008368200832E-4</v>
      </c>
      <c r="AJ18" s="149">
        <f>'Provinces Matrix (intraprov)'!AJ18 / 'Provinces Matrix (intraprov)'!$CK$18</f>
        <v>5.977286312014345E-4</v>
      </c>
      <c r="AK18" s="149">
        <f>'Provinces Matrix (intraprov)'!AK18 / 'Provinces Matrix (intraprov)'!$CK$18</f>
        <v>8.3682008368200832E-4</v>
      </c>
      <c r="AL18" s="149">
        <f>'Provinces Matrix (intraprov)'!AL18 / 'Provinces Matrix (intraprov)'!$CK$18</f>
        <v>0</v>
      </c>
      <c r="AM18" s="149">
        <f>'Provinces Matrix (intraprov)'!AM18 / 'Provinces Matrix (intraprov)'!$CK$18</f>
        <v>0</v>
      </c>
      <c r="AN18" s="173">
        <f>'Provinces Matrix (intraprov)'!AN18 / 'Provinces Matrix (intraprov)'!$CK$18</f>
        <v>0</v>
      </c>
      <c r="AO18" s="149">
        <f>'Provinces Matrix (intraprov)'!AO18 / 'Provinces Matrix (intraprov)'!$CK$18</f>
        <v>0</v>
      </c>
      <c r="AP18" s="149">
        <f>'Provinces Matrix (intraprov)'!AP18 / 'Provinces Matrix (intraprov)'!$CK$18</f>
        <v>0</v>
      </c>
      <c r="AQ18" s="149">
        <f>'Provinces Matrix (intraprov)'!AQ18 / 'Provinces Matrix (intraprov)'!$CK$18</f>
        <v>3.5863717872086073E-4</v>
      </c>
      <c r="AR18" s="149">
        <f>'Provinces Matrix (intraprov)'!AR18 / 'Provinces Matrix (intraprov)'!$CK$18</f>
        <v>8.6072922893006571E-3</v>
      </c>
      <c r="AS18" s="149">
        <f>'Provinces Matrix (intraprov)'!AS18 / 'Provinces Matrix (intraprov)'!$CK$18</f>
        <v>0</v>
      </c>
      <c r="AT18" s="149">
        <f>'Provinces Matrix (intraprov)'!AT18 / 'Provinces Matrix (intraprov)'!$CK$18</f>
        <v>0</v>
      </c>
      <c r="AU18" s="149">
        <f>'Provinces Matrix (intraprov)'!AU18 / 'Provinces Matrix (intraprov)'!$CK$18</f>
        <v>0</v>
      </c>
      <c r="AV18" s="149">
        <f>'Provinces Matrix (intraprov)'!AV18 / 'Provinces Matrix (intraprov)'!$CK$18</f>
        <v>0</v>
      </c>
      <c r="AW18" s="149">
        <f>'Provinces Matrix (intraprov)'!AW18 / 'Provinces Matrix (intraprov)'!$CK$18</f>
        <v>0</v>
      </c>
      <c r="AX18" s="149">
        <f>'Provinces Matrix (intraprov)'!AX18 / 'Provinces Matrix (intraprov)'!$CK$18</f>
        <v>0</v>
      </c>
      <c r="AY18" s="149">
        <f>'Provinces Matrix (intraprov)'!AY18 / 'Provinces Matrix (intraprov)'!$CK$18</f>
        <v>0</v>
      </c>
      <c r="AZ18" s="149">
        <f>'Provinces Matrix (intraprov)'!AZ18 / 'Provinces Matrix (intraprov)'!$CK$18</f>
        <v>0</v>
      </c>
      <c r="BA18" s="149">
        <f>'Provinces Matrix (intraprov)'!BA18 / 'Provinces Matrix (intraprov)'!$CK$18</f>
        <v>0</v>
      </c>
      <c r="BB18" s="149">
        <f>'Provinces Matrix (intraprov)'!BB18 / 'Provinces Matrix (intraprov)'!$CK$18</f>
        <v>0</v>
      </c>
      <c r="BC18" s="149">
        <f>'Provinces Matrix (intraprov)'!BC18 / 'Provinces Matrix (intraprov)'!$CK$18</f>
        <v>0</v>
      </c>
      <c r="BD18" s="149">
        <f>'Provinces Matrix (intraprov)'!BD18 / 'Provinces Matrix (intraprov)'!$CK$18</f>
        <v>0</v>
      </c>
      <c r="BE18" s="149">
        <f>'Provinces Matrix (intraprov)'!BE18 / 'Provinces Matrix (intraprov)'!$CK$18</f>
        <v>8.3682008368200832E-4</v>
      </c>
      <c r="BF18" s="149">
        <f>'Provinces Matrix (intraprov)'!BF18 / 'Provinces Matrix (intraprov)'!$CK$18</f>
        <v>0</v>
      </c>
      <c r="BG18" s="149">
        <f>'Provinces Matrix (intraprov)'!BG18 / 'Provinces Matrix (intraprov)'!$CK$18</f>
        <v>5.977286312014345E-4</v>
      </c>
      <c r="BH18" s="149">
        <f>'Provinces Matrix (intraprov)'!BH18 / 'Provinces Matrix (intraprov)'!$CK$18</f>
        <v>0</v>
      </c>
      <c r="BI18" s="149">
        <f>'Provinces Matrix (intraprov)'!BI18 / 'Provinces Matrix (intraprov)'!$CK$18</f>
        <v>0</v>
      </c>
      <c r="BJ18" s="149">
        <f>'Provinces Matrix (intraprov)'!BJ18 / 'Provinces Matrix (intraprov)'!$CK$18</f>
        <v>0</v>
      </c>
      <c r="BK18" s="149">
        <f>'Provinces Matrix (intraprov)'!BK18 / 'Provinces Matrix (intraprov)'!$CK$18</f>
        <v>0</v>
      </c>
      <c r="BL18" s="149">
        <f>'Provinces Matrix (intraprov)'!BL18 / 'Provinces Matrix (intraprov)'!$CK$18</f>
        <v>0</v>
      </c>
      <c r="BM18" s="149">
        <f>'Provinces Matrix (intraprov)'!BM18 / 'Provinces Matrix (intraprov)'!$CK$18</f>
        <v>0</v>
      </c>
      <c r="BN18" s="149">
        <f>'Provinces Matrix (intraprov)'!BN18 / 'Provinces Matrix (intraprov)'!$CK$18</f>
        <v>0</v>
      </c>
      <c r="BO18" s="149">
        <f>'Provinces Matrix (intraprov)'!BO18 / 'Provinces Matrix (intraprov)'!$CK$18</f>
        <v>0</v>
      </c>
      <c r="BP18" s="149">
        <f>'Provinces Matrix (intraprov)'!BP18 / 'Provinces Matrix (intraprov)'!$CK$18</f>
        <v>0</v>
      </c>
      <c r="BQ18" s="149">
        <f>'Provinces Matrix (intraprov)'!BQ18 / 'Provinces Matrix (intraprov)'!$CK$18</f>
        <v>0</v>
      </c>
      <c r="BR18" s="149">
        <f>'Provinces Matrix (intraprov)'!BR18 / 'Provinces Matrix (intraprov)'!$CK$18</f>
        <v>0</v>
      </c>
      <c r="BS18" s="149">
        <f>'Provinces Matrix (intraprov)'!BS18 / 'Provinces Matrix (intraprov)'!$CK$18</f>
        <v>0</v>
      </c>
      <c r="BT18" s="149">
        <f>'Provinces Matrix (intraprov)'!BT18 / 'Provinces Matrix (intraprov)'!$CK$18</f>
        <v>0</v>
      </c>
      <c r="BU18" s="149">
        <f>'Provinces Matrix (intraprov)'!BU18 / 'Provinces Matrix (intraprov)'!$CK$18</f>
        <v>0</v>
      </c>
      <c r="BV18" s="149">
        <f>'Provinces Matrix (intraprov)'!BV18 / 'Provinces Matrix (intraprov)'!$CK$18</f>
        <v>0</v>
      </c>
      <c r="BW18" s="173">
        <f>'Provinces Matrix (intraprov)'!BW18 / 'Provinces Matrix (intraprov)'!$CK$18</f>
        <v>1.0759115361625821E-3</v>
      </c>
      <c r="BX18" s="173">
        <f>'Provinces Matrix (intraprov)'!BX18 / 'Provinces Matrix (intraprov)'!$CK$18</f>
        <v>5.977286312014345E-4</v>
      </c>
      <c r="BY18" s="173">
        <f>'Provinces Matrix (intraprov)'!BY18 / 'Provinces Matrix (intraprov)'!$CK$18</f>
        <v>0</v>
      </c>
      <c r="BZ18" s="149">
        <f>'Provinces Matrix (intraprov)'!BZ18 / 'Provinces Matrix (intraprov)'!$CK$18</f>
        <v>2.3909145248057382E-4</v>
      </c>
      <c r="CA18" s="149">
        <f>'Provinces Matrix (intraprov)'!CA18 / 'Provinces Matrix (intraprov)'!$CK$18</f>
        <v>3.5863717872086073E-4</v>
      </c>
      <c r="CB18" s="149">
        <f>'Provinces Matrix (intraprov)'!CB18 / 'Provinces Matrix (intraprov)'!$CK$18</f>
        <v>0</v>
      </c>
      <c r="CC18" s="149">
        <f>'Provinces Matrix (intraprov)'!CC18 / 'Provinces Matrix (intraprov)'!$CK$18</f>
        <v>0</v>
      </c>
      <c r="CD18" s="149">
        <f>'Provinces Matrix (intraprov)'!CD18 / 'Provinces Matrix (intraprov)'!$CK$18</f>
        <v>0</v>
      </c>
      <c r="CE18" s="149">
        <f>'Provinces Matrix (intraprov)'!CE18 / 'Provinces Matrix (intraprov)'!$CK$18</f>
        <v>0</v>
      </c>
      <c r="CF18" s="150">
        <f>'Provinces Matrix (intraprov)'!CF18 / 'Provinces Matrix (intraprov)'!$CK$18</f>
        <v>1.6736401673640166E-3</v>
      </c>
      <c r="CG18" s="151">
        <f t="shared" si="0"/>
        <v>0</v>
      </c>
      <c r="CH18" s="151">
        <f t="shared" si="1"/>
        <v>2.5104602510460251E-3</v>
      </c>
      <c r="CI18" s="151">
        <f t="shared" si="2"/>
        <v>1.6736401673640166E-3</v>
      </c>
      <c r="CJ18" s="152">
        <f>'Provinces Matrix (intraprov)'!CJ18 / 'Provinces Matrix (intraprov)'!CK18</f>
        <v>3.3114166168559472E-2</v>
      </c>
      <c r="CK18" s="152">
        <f>CJ18 - S93</f>
        <v>2.8928810668414698E-2</v>
      </c>
      <c r="CL18" s="145"/>
      <c r="CM18" s="164" t="s">
        <v>2198</v>
      </c>
      <c r="CN18" s="135">
        <f t="shared" si="5"/>
        <v>2.7269600200836991E-2</v>
      </c>
    </row>
    <row r="19" spans="1:92">
      <c r="A19" s="166" t="s">
        <v>2197</v>
      </c>
      <c r="B19" s="149">
        <f>'Provinces Matrix (intraprov)'!B19 / 'Provinces Matrix (intraprov)'!$CK$19</f>
        <v>0</v>
      </c>
      <c r="C19" s="149">
        <f>'Provinces Matrix (intraprov)'!C19 / 'Provinces Matrix (intraprov)'!$CK$19</f>
        <v>1.3797861331493619E-5</v>
      </c>
      <c r="D19" s="149">
        <f>'Provinces Matrix (intraprov)'!D19 / 'Provinces Matrix (intraprov)'!$CK$19</f>
        <v>1.3797861331493619E-5</v>
      </c>
      <c r="E19" s="149">
        <f>'Provinces Matrix (intraprov)'!E19 / 'Provinces Matrix (intraprov)'!$CK$19</f>
        <v>4.415315626077958E-4</v>
      </c>
      <c r="F19" s="149">
        <f>'Provinces Matrix (intraprov)'!F19 / 'Provinces Matrix (intraprov)'!$CK$19</f>
        <v>6.8989306657468095E-5</v>
      </c>
      <c r="G19" s="149">
        <f>'Provinces Matrix (intraprov)'!G19 / 'Provinces Matrix (intraprov)'!$CK$19</f>
        <v>1.2418075198344258E-4</v>
      </c>
      <c r="H19" s="149">
        <f>'Provinces Matrix (intraprov)'!H19 / 'Provinces Matrix (intraprov)'!$CK$19</f>
        <v>2.7595722662987237E-5</v>
      </c>
      <c r="I19" s="149">
        <f>'Provinces Matrix (intraprov)'!I19 / 'Provinces Matrix (intraprov)'!$CK$19</f>
        <v>2.7595722662987237E-5</v>
      </c>
      <c r="J19" s="149">
        <f>'Provinces Matrix (intraprov)'!J19 / 'Provinces Matrix (intraprov)'!$CK$19</f>
        <v>0</v>
      </c>
      <c r="K19" s="149">
        <f>'Provinces Matrix (intraprov)'!K19 / 'Provinces Matrix (intraprov)'!$CK$19</f>
        <v>1.3797861331493619E-5</v>
      </c>
      <c r="L19" s="149">
        <f>'Provinces Matrix (intraprov)'!L19 / 'Provinces Matrix (intraprov)'!$CK$19</f>
        <v>0</v>
      </c>
      <c r="M19" s="149">
        <f>'Provinces Matrix (intraprov)'!M19 / 'Provinces Matrix (intraprov)'!$CK$19</f>
        <v>4.1393583994480854E-5</v>
      </c>
      <c r="N19" s="149">
        <f>'Provinces Matrix (intraprov)'!N19 / 'Provinces Matrix (intraprov)'!$CK$19</f>
        <v>0</v>
      </c>
      <c r="O19" s="149">
        <f>'Provinces Matrix (intraprov)'!O19 / 'Provinces Matrix (intraprov)'!$CK$19</f>
        <v>3.7254225595032768E-4</v>
      </c>
      <c r="P19" s="149">
        <f>'Provinces Matrix (intraprov)'!P19 / 'Provinces Matrix (intraprov)'!$CK$19</f>
        <v>0</v>
      </c>
      <c r="Q19" s="149">
        <f>'Provinces Matrix (intraprov)'!Q19 / 'Provinces Matrix (intraprov)'!$CK$19</f>
        <v>0</v>
      </c>
      <c r="R19" s="149">
        <f>'Provinces Matrix (intraprov)'!R19 / 'Provinces Matrix (intraprov)'!$CK$19</f>
        <v>0</v>
      </c>
      <c r="S19" s="149">
        <f>'Provinces Matrix (intraprov)'!S19 / 'Provinces Matrix (intraprov)'!$CK$19</f>
        <v>0</v>
      </c>
      <c r="T19" s="149">
        <f>'Provinces Matrix (intraprov)'!T19 / 'Provinces Matrix (intraprov)'!$CK$19</f>
        <v>4.3877199034149704E-3</v>
      </c>
      <c r="U19" s="149">
        <f>'Provinces Matrix (intraprov)'!U19 / 'Provinces Matrix (intraprov)'!$CK$19</f>
        <v>0</v>
      </c>
      <c r="V19" s="149">
        <f>'Provinces Matrix (intraprov)'!V19 / 'Provinces Matrix (intraprov)'!$CK$19</f>
        <v>5.6571231459123838E-4</v>
      </c>
      <c r="W19" s="149">
        <f>'Provinces Matrix (intraprov)'!W19 / 'Provinces Matrix (intraprov)'!$CK$19</f>
        <v>1.6557433597792342E-4</v>
      </c>
      <c r="X19" s="149">
        <f>'Provinces Matrix (intraprov)'!X19 / 'Provinces Matrix (intraprov)'!$CK$19</f>
        <v>1.3797861331493619E-5</v>
      </c>
      <c r="Y19" s="149">
        <f>'Provinces Matrix (intraprov)'!Y19 / 'Provinces Matrix (intraprov)'!$CK$19</f>
        <v>4.1393583994480854E-5</v>
      </c>
      <c r="Z19" s="149">
        <f>'Provinces Matrix (intraprov)'!Z19 / 'Provinces Matrix (intraprov)'!$CK$19</f>
        <v>0</v>
      </c>
      <c r="AA19" s="149">
        <f>'Provinces Matrix (intraprov)'!AA19 / 'Provinces Matrix (intraprov)'!$CK$19</f>
        <v>0</v>
      </c>
      <c r="AB19" s="149">
        <f>'Provinces Matrix (intraprov)'!AB19 / 'Provinces Matrix (intraprov)'!$CK$19</f>
        <v>0</v>
      </c>
      <c r="AC19" s="149">
        <f>'Provinces Matrix (intraprov)'!AC19 / 'Provinces Matrix (intraprov)'!$CK$19</f>
        <v>0</v>
      </c>
      <c r="AD19" s="149">
        <f>'Provinces Matrix (intraprov)'!AD19 / 'Provinces Matrix (intraprov)'!$CK$19</f>
        <v>0</v>
      </c>
      <c r="AE19" s="149">
        <f>'Provinces Matrix (intraprov)'!AE19 / 'Provinces Matrix (intraprov)'!$CK$19</f>
        <v>2.4422214556743703E-3</v>
      </c>
      <c r="AF19" s="149">
        <f>'Provinces Matrix (intraprov)'!AF19 / 'Provinces Matrix (intraprov)'!$CK$19</f>
        <v>0</v>
      </c>
      <c r="AG19" s="149">
        <f>'Provinces Matrix (intraprov)'!AG19 / 'Provinces Matrix (intraprov)'!$CK$19</f>
        <v>0</v>
      </c>
      <c r="AH19" s="149">
        <f>'Provinces Matrix (intraprov)'!AH19 / 'Provinces Matrix (intraprov)'!$CK$19</f>
        <v>0</v>
      </c>
      <c r="AI19" s="149">
        <f>'Provinces Matrix (intraprov)'!AI19 / 'Provinces Matrix (intraprov)'!$CK$19</f>
        <v>2.7595722662987238E-4</v>
      </c>
      <c r="AJ19" s="149">
        <f>'Provinces Matrix (intraprov)'!AJ19 / 'Provinces Matrix (intraprov)'!$CK$19</f>
        <v>0</v>
      </c>
      <c r="AK19" s="149">
        <f>'Provinces Matrix (intraprov)'!AK19 / 'Provinces Matrix (intraprov)'!$CK$19</f>
        <v>0</v>
      </c>
      <c r="AL19" s="149">
        <f>'Provinces Matrix (intraprov)'!AL19 / 'Provinces Matrix (intraprov)'!$CK$19</f>
        <v>5.5191445325974475E-5</v>
      </c>
      <c r="AM19" s="149">
        <f>'Provinces Matrix (intraprov)'!AM19 / 'Provinces Matrix (intraprov)'!$CK$19</f>
        <v>0</v>
      </c>
      <c r="AN19" s="173">
        <f>'Provinces Matrix (intraprov)'!AN19 / 'Provinces Matrix (intraprov)'!$CK$19</f>
        <v>3.5874439461883406E-4</v>
      </c>
      <c r="AO19" s="149">
        <f>'Provinces Matrix (intraprov)'!AO19 / 'Provinces Matrix (intraprov)'!$CK$19</f>
        <v>0</v>
      </c>
      <c r="AP19" s="149">
        <f>'Provinces Matrix (intraprov)'!AP19 / 'Provinces Matrix (intraprov)'!$CK$19</f>
        <v>4.415315626077958E-4</v>
      </c>
      <c r="AQ19" s="149">
        <f>'Provinces Matrix (intraprov)'!AQ19 / 'Provinces Matrix (intraprov)'!$CK$19</f>
        <v>0</v>
      </c>
      <c r="AR19" s="149">
        <f>'Provinces Matrix (intraprov)'!AR19 / 'Provinces Matrix (intraprov)'!$CK$19</f>
        <v>0</v>
      </c>
      <c r="AS19" s="149">
        <f>'Provinces Matrix (intraprov)'!AS19 / 'Provinces Matrix (intraprov)'!$CK$19</f>
        <v>0</v>
      </c>
      <c r="AT19" s="149">
        <f>'Provinces Matrix (intraprov)'!AT19 / 'Provinces Matrix (intraprov)'!$CK$19</f>
        <v>4.415315626077958E-4</v>
      </c>
      <c r="AU19" s="149">
        <f>'Provinces Matrix (intraprov)'!AU19 / 'Provinces Matrix (intraprov)'!$CK$19</f>
        <v>6.8989306657468095E-5</v>
      </c>
      <c r="AV19" s="149">
        <f>'Provinces Matrix (intraprov)'!AV19 / 'Provinces Matrix (intraprov)'!$CK$19</f>
        <v>0</v>
      </c>
      <c r="AW19" s="149">
        <f>'Provinces Matrix (intraprov)'!AW19 / 'Provinces Matrix (intraprov)'!$CK$19</f>
        <v>0</v>
      </c>
      <c r="AX19" s="149">
        <f>'Provinces Matrix (intraprov)'!AX19 / 'Provinces Matrix (intraprov)'!$CK$19</f>
        <v>4.1393583994480854E-5</v>
      </c>
      <c r="AY19" s="149">
        <f>'Provinces Matrix (intraprov)'!AY19 / 'Provinces Matrix (intraprov)'!$CK$19</f>
        <v>0</v>
      </c>
      <c r="AZ19" s="149">
        <f>'Provinces Matrix (intraprov)'!AZ19 / 'Provinces Matrix (intraprov)'!$CK$19</f>
        <v>0</v>
      </c>
      <c r="BA19" s="149">
        <f>'Provinces Matrix (intraprov)'!BA19 / 'Provinces Matrix (intraprov)'!$CK$19</f>
        <v>0</v>
      </c>
      <c r="BB19" s="149">
        <f>'Provinces Matrix (intraprov)'!BB19 / 'Provinces Matrix (intraprov)'!$CK$19</f>
        <v>5.5191445325974475E-5</v>
      </c>
      <c r="BC19" s="149">
        <f>'Provinces Matrix (intraprov)'!BC19 / 'Provinces Matrix (intraprov)'!$CK$19</f>
        <v>8.2787167988961709E-5</v>
      </c>
      <c r="BD19" s="149">
        <f>'Provinces Matrix (intraprov)'!BD19 / 'Provinces Matrix (intraprov)'!$CK$19</f>
        <v>4.1393583994480854E-5</v>
      </c>
      <c r="BE19" s="149">
        <f>'Provinces Matrix (intraprov)'!BE19 / 'Provinces Matrix (intraprov)'!$CK$19</f>
        <v>3.3114867195584684E-4</v>
      </c>
      <c r="BF19" s="149">
        <f>'Provinces Matrix (intraprov)'!BF19 / 'Provinces Matrix (intraprov)'!$CK$19</f>
        <v>0</v>
      </c>
      <c r="BG19" s="149">
        <f>'Provinces Matrix (intraprov)'!BG19 / 'Provinces Matrix (intraprov)'!$CK$19</f>
        <v>1.6557433597792342E-4</v>
      </c>
      <c r="BH19" s="149">
        <f>'Provinces Matrix (intraprov)'!BH19 / 'Provinces Matrix (intraprov)'!$CK$19</f>
        <v>5.5191445325974475E-5</v>
      </c>
      <c r="BI19" s="149">
        <f>'Provinces Matrix (intraprov)'!BI19 / 'Provinces Matrix (intraprov)'!$CK$19</f>
        <v>5.5191445325974475E-5</v>
      </c>
      <c r="BJ19" s="149">
        <f>'Provinces Matrix (intraprov)'!BJ19 / 'Provinces Matrix (intraprov)'!$CK$19</f>
        <v>1.3797861331493619E-5</v>
      </c>
      <c r="BK19" s="149">
        <f>'Provinces Matrix (intraprov)'!BK19 / 'Provinces Matrix (intraprov)'!$CK$19</f>
        <v>4.1393583994480854E-5</v>
      </c>
      <c r="BL19" s="149">
        <f>'Provinces Matrix (intraprov)'!BL19 / 'Provinces Matrix (intraprov)'!$CK$19</f>
        <v>1.3797861331493619E-4</v>
      </c>
      <c r="BM19" s="149">
        <f>'Provinces Matrix (intraprov)'!BM19 / 'Provinces Matrix (intraprov)'!$CK$19</f>
        <v>0</v>
      </c>
      <c r="BN19" s="149">
        <f>'Provinces Matrix (intraprov)'!BN19 / 'Provinces Matrix (intraprov)'!$CK$19</f>
        <v>1.3797861331493619E-5</v>
      </c>
      <c r="BO19" s="149">
        <f>'Provinces Matrix (intraprov)'!BO19 / 'Provinces Matrix (intraprov)'!$CK$19</f>
        <v>0</v>
      </c>
      <c r="BP19" s="149">
        <f>'Provinces Matrix (intraprov)'!BP19 / 'Provinces Matrix (intraprov)'!$CK$19</f>
        <v>0</v>
      </c>
      <c r="BQ19" s="149">
        <f>'Provinces Matrix (intraprov)'!BQ19 / 'Provinces Matrix (intraprov)'!$CK$19</f>
        <v>5.5191445325974475E-5</v>
      </c>
      <c r="BR19" s="149">
        <f>'Provinces Matrix (intraprov)'!BR19 / 'Provinces Matrix (intraprov)'!$CK$19</f>
        <v>0</v>
      </c>
      <c r="BS19" s="149">
        <f>'Provinces Matrix (intraprov)'!BS19 / 'Provinces Matrix (intraprov)'!$CK$19</f>
        <v>0</v>
      </c>
      <c r="BT19" s="149">
        <f>'Provinces Matrix (intraprov)'!BT19 / 'Provinces Matrix (intraprov)'!$CK$19</f>
        <v>0</v>
      </c>
      <c r="BU19" s="149">
        <f>'Provinces Matrix (intraprov)'!BU19 / 'Provinces Matrix (intraprov)'!$CK$19</f>
        <v>0</v>
      </c>
      <c r="BV19" s="149">
        <f>'Provinces Matrix (intraprov)'!BV19 / 'Provinces Matrix (intraprov)'!$CK$19</f>
        <v>2.4836150396688515E-4</v>
      </c>
      <c r="BW19" s="173">
        <f>'Provinces Matrix (intraprov)'!BW19 / 'Provinces Matrix (intraprov)'!$CK$19</f>
        <v>6.898930665746809E-4</v>
      </c>
      <c r="BX19" s="173">
        <f>'Provinces Matrix (intraprov)'!BX19 / 'Provinces Matrix (intraprov)'!$CK$19</f>
        <v>6.7609520524318728E-4</v>
      </c>
      <c r="BY19" s="173">
        <f>'Provinces Matrix (intraprov)'!BY19 / 'Provinces Matrix (intraprov)'!$CK$19</f>
        <v>6.898930665746809E-4</v>
      </c>
      <c r="BZ19" s="149">
        <f>'Provinces Matrix (intraprov)'!BZ19 / 'Provinces Matrix (intraprov)'!$CK$19</f>
        <v>0</v>
      </c>
      <c r="CA19" s="149">
        <f>'Provinces Matrix (intraprov)'!CA19 / 'Provinces Matrix (intraprov)'!$CK$19</f>
        <v>0</v>
      </c>
      <c r="CB19" s="149">
        <f>'Provinces Matrix (intraprov)'!CB19 / 'Provinces Matrix (intraprov)'!$CK$19</f>
        <v>1.3797861331493619E-5</v>
      </c>
      <c r="CC19" s="149">
        <f>'Provinces Matrix (intraprov)'!CC19 / 'Provinces Matrix (intraprov)'!$CK$19</f>
        <v>0</v>
      </c>
      <c r="CD19" s="149">
        <f>'Provinces Matrix (intraprov)'!CD19 / 'Provinces Matrix (intraprov)'!$CK$19</f>
        <v>0</v>
      </c>
      <c r="CE19" s="149">
        <f>'Provinces Matrix (intraprov)'!CE19 / 'Provinces Matrix (intraprov)'!$CK$19</f>
        <v>0</v>
      </c>
      <c r="CF19" s="150">
        <f>'Provinces Matrix (intraprov)'!CF19 / 'Provinces Matrix (intraprov)'!$CK$19</f>
        <v>2.0696791997240429E-4</v>
      </c>
      <c r="CG19" s="151">
        <f t="shared" si="0"/>
        <v>0</v>
      </c>
      <c r="CH19" s="151">
        <f t="shared" si="1"/>
        <v>2.0696791997240429E-4</v>
      </c>
      <c r="CI19" s="151">
        <f t="shared" si="2"/>
        <v>2.4146257330113835E-3</v>
      </c>
      <c r="CJ19" s="152">
        <f>'Provinces Matrix (intraprov)'!CJ19 / 'Provinces Matrix (intraprov)'!CK19</f>
        <v>1.4018627112797517E-2</v>
      </c>
      <c r="CK19" s="152">
        <f>CJ19 - T93</f>
        <v>2.9635127618078128E-3</v>
      </c>
      <c r="CL19" s="145"/>
      <c r="CM19" s="164" t="s">
        <v>2199</v>
      </c>
      <c r="CN19" s="135">
        <f t="shared" si="5"/>
        <v>1.0190411342535094E-3</v>
      </c>
    </row>
    <row r="20" spans="1:92">
      <c r="A20" s="166" t="s">
        <v>2198</v>
      </c>
      <c r="B20" s="149">
        <f>'Provinces Matrix (intraprov)'!B20 / 'Provinces Matrix (intraprov)'!$CK$20</f>
        <v>4.0586062746053003E-5</v>
      </c>
      <c r="C20" s="149">
        <f>'Provinces Matrix (intraprov)'!C20 / 'Provinces Matrix (intraprov)'!$CK$20</f>
        <v>0</v>
      </c>
      <c r="D20" s="149">
        <f>'Provinces Matrix (intraprov)'!D20 / 'Provinces Matrix (intraprov)'!$CK$20</f>
        <v>4.0586062746053003E-5</v>
      </c>
      <c r="E20" s="149">
        <f>'Provinces Matrix (intraprov)'!E20 / 'Provinces Matrix (intraprov)'!$CK$20</f>
        <v>4.0586062746053003E-5</v>
      </c>
      <c r="F20" s="149">
        <f>'Provinces Matrix (intraprov)'!F20 / 'Provinces Matrix (intraprov)'!$CK$20</f>
        <v>1.9481310118105442E-3</v>
      </c>
      <c r="G20" s="149">
        <f>'Provinces Matrix (intraprov)'!G20 / 'Provinces Matrix (intraprov)'!$CK$20</f>
        <v>0</v>
      </c>
      <c r="H20" s="149">
        <f>'Provinces Matrix (intraprov)'!H20 / 'Provinces Matrix (intraprov)'!$CK$20</f>
        <v>0</v>
      </c>
      <c r="I20" s="149">
        <f>'Provinces Matrix (intraprov)'!I20 / 'Provinces Matrix (intraprov)'!$CK$20</f>
        <v>4.0586062746053003E-5</v>
      </c>
      <c r="J20" s="149">
        <f>'Provinces Matrix (intraprov)'!J20 / 'Provinces Matrix (intraprov)'!$CK$20</f>
        <v>0</v>
      </c>
      <c r="K20" s="149">
        <f>'Provinces Matrix (intraprov)'!K20 / 'Provinces Matrix (intraprov)'!$CK$20</f>
        <v>5.6820487844474207E-4</v>
      </c>
      <c r="L20" s="149">
        <f>'Provinces Matrix (intraprov)'!L20 / 'Provinces Matrix (intraprov)'!$CK$20</f>
        <v>1.2175818823815901E-4</v>
      </c>
      <c r="M20" s="149">
        <f>'Provinces Matrix (intraprov)'!M20 / 'Provinces Matrix (intraprov)'!$CK$20</f>
        <v>8.1172125492106007E-5</v>
      </c>
      <c r="N20" s="149">
        <f>'Provinces Matrix (intraprov)'!N20 / 'Provinces Matrix (intraprov)'!$CK$20</f>
        <v>0</v>
      </c>
      <c r="O20" s="149">
        <f>'Provinces Matrix (intraprov)'!O20 / 'Provinces Matrix (intraprov)'!$CK$20</f>
        <v>1.8669588863184383E-3</v>
      </c>
      <c r="P20" s="149">
        <f>'Provinces Matrix (intraprov)'!P20 / 'Provinces Matrix (intraprov)'!$CK$20</f>
        <v>4.8703275295263604E-4</v>
      </c>
      <c r="Q20" s="149">
        <f>'Provinces Matrix (intraprov)'!Q20 / 'Provinces Matrix (intraprov)'!$CK$20</f>
        <v>4.8703275295263604E-4</v>
      </c>
      <c r="R20" s="149">
        <f>'Provinces Matrix (intraprov)'!R20 / 'Provinces Matrix (intraprov)'!$CK$20</f>
        <v>1.3393400706197493E-3</v>
      </c>
      <c r="S20" s="149">
        <f>'Provinces Matrix (intraprov)'!S20 / 'Provinces Matrix (intraprov)'!$CK$20</f>
        <v>0</v>
      </c>
      <c r="T20" s="149">
        <f>'Provinces Matrix (intraprov)'!T20 / 'Provinces Matrix (intraprov)'!$CK$20</f>
        <v>0</v>
      </c>
      <c r="U20" s="149">
        <f>'Provinces Matrix (intraprov)'!U20 / 'Provinces Matrix (intraprov)'!$CK$20</f>
        <v>9.7406550590527219E-3</v>
      </c>
      <c r="V20" s="149">
        <f>'Provinces Matrix (intraprov)'!V20 / 'Provinces Matrix (intraprov)'!$CK$20</f>
        <v>1.2987540078736961E-3</v>
      </c>
      <c r="W20" s="149">
        <f>'Provinces Matrix (intraprov)'!W20 / 'Provinces Matrix (intraprov)'!$CK$20</f>
        <v>4.4644669020658305E-4</v>
      </c>
      <c r="X20" s="149">
        <f>'Provinces Matrix (intraprov)'!X20 / 'Provinces Matrix (intraprov)'!$CK$20</f>
        <v>4.0586062746053003E-5</v>
      </c>
      <c r="Y20" s="149">
        <f>'Provinces Matrix (intraprov)'!Y20 / 'Provinces Matrix (intraprov)'!$CK$20</f>
        <v>0</v>
      </c>
      <c r="Z20" s="149">
        <f>'Provinces Matrix (intraprov)'!Z20 / 'Provinces Matrix (intraprov)'!$CK$20</f>
        <v>0</v>
      </c>
      <c r="AA20" s="149">
        <f>'Provinces Matrix (intraprov)'!AA20 / 'Provinces Matrix (intraprov)'!$CK$20</f>
        <v>4.0586062746053003E-5</v>
      </c>
      <c r="AB20" s="149">
        <f>'Provinces Matrix (intraprov)'!AB20 / 'Provinces Matrix (intraprov)'!$CK$20</f>
        <v>0</v>
      </c>
      <c r="AC20" s="149">
        <f>'Provinces Matrix (intraprov)'!AC20 / 'Provinces Matrix (intraprov)'!$CK$20</f>
        <v>2.4351637647631802E-4</v>
      </c>
      <c r="AD20" s="149">
        <f>'Provinces Matrix (intraprov)'!AD20 / 'Provinces Matrix (intraprov)'!$CK$20</f>
        <v>0</v>
      </c>
      <c r="AE20" s="149">
        <f>'Provinces Matrix (intraprov)'!AE20 / 'Provinces Matrix (intraprov)'!$CK$20</f>
        <v>0</v>
      </c>
      <c r="AF20" s="149">
        <f>'Provinces Matrix (intraprov)'!AF20 / 'Provinces Matrix (intraprov)'!$CK$20</f>
        <v>8.1172125492106007E-5</v>
      </c>
      <c r="AG20" s="149">
        <f>'Provinces Matrix (intraprov)'!AG20 / 'Provinces Matrix (intraprov)'!$CK$20</f>
        <v>0</v>
      </c>
      <c r="AH20" s="149">
        <f>'Provinces Matrix (intraprov)'!AH20 / 'Provinces Matrix (intraprov)'!$CK$20</f>
        <v>4.0586062746053003E-5</v>
      </c>
      <c r="AI20" s="149">
        <f>'Provinces Matrix (intraprov)'!AI20 / 'Provinces Matrix (intraprov)'!$CK$20</f>
        <v>1.5828564470960673E-3</v>
      </c>
      <c r="AJ20" s="149">
        <f>'Provinces Matrix (intraprov)'!AJ20 / 'Provinces Matrix (intraprov)'!$CK$20</f>
        <v>0</v>
      </c>
      <c r="AK20" s="149">
        <f>'Provinces Matrix (intraprov)'!AK20 / 'Provinces Matrix (intraprov)'!$CK$20</f>
        <v>0</v>
      </c>
      <c r="AL20" s="149">
        <f>'Provinces Matrix (intraprov)'!AL20 / 'Provinces Matrix (intraprov)'!$CK$20</f>
        <v>2.0293031373026503E-4</v>
      </c>
      <c r="AM20" s="149">
        <f>'Provinces Matrix (intraprov)'!AM20 / 'Provinces Matrix (intraprov)'!$CK$20</f>
        <v>0</v>
      </c>
      <c r="AN20" s="173">
        <f>'Provinces Matrix (intraprov)'!AN20 / 'Provinces Matrix (intraprov)'!$CK$20</f>
        <v>1.4205121961118551E-3</v>
      </c>
      <c r="AO20" s="149">
        <f>'Provinces Matrix (intraprov)'!AO20 / 'Provinces Matrix (intraprov)'!$CK$20</f>
        <v>0</v>
      </c>
      <c r="AP20" s="149">
        <f>'Provinces Matrix (intraprov)'!AP20 / 'Provinces Matrix (intraprov)'!$CK$20</f>
        <v>1.2175818823815901E-4</v>
      </c>
      <c r="AQ20" s="149">
        <f>'Provinces Matrix (intraprov)'!AQ20 / 'Provinces Matrix (intraprov)'!$CK$20</f>
        <v>0</v>
      </c>
      <c r="AR20" s="149">
        <f>'Provinces Matrix (intraprov)'!AR20 / 'Provinces Matrix (intraprov)'!$CK$20</f>
        <v>0</v>
      </c>
      <c r="AS20" s="149">
        <f>'Provinces Matrix (intraprov)'!AS20 / 'Provinces Matrix (intraprov)'!$CK$20</f>
        <v>0</v>
      </c>
      <c r="AT20" s="149">
        <f>'Provinces Matrix (intraprov)'!AT20 / 'Provinces Matrix (intraprov)'!$CK$20</f>
        <v>0</v>
      </c>
      <c r="AU20" s="149">
        <f>'Provinces Matrix (intraprov)'!AU20 / 'Provinces Matrix (intraprov)'!$CK$20</f>
        <v>0</v>
      </c>
      <c r="AV20" s="149">
        <f>'Provinces Matrix (intraprov)'!AV20 / 'Provinces Matrix (intraprov)'!$CK$20</f>
        <v>4.0586062746053003E-5</v>
      </c>
      <c r="AW20" s="149">
        <f>'Provinces Matrix (intraprov)'!AW20 / 'Provinces Matrix (intraprov)'!$CK$20</f>
        <v>1.6234425098421201E-4</v>
      </c>
      <c r="AX20" s="149">
        <f>'Provinces Matrix (intraprov)'!AX20 / 'Provinces Matrix (intraprov)'!$CK$20</f>
        <v>1.6234425098421201E-4</v>
      </c>
      <c r="AY20" s="149">
        <f>'Provinces Matrix (intraprov)'!AY20 / 'Provinces Matrix (intraprov)'!$CK$20</f>
        <v>0</v>
      </c>
      <c r="AZ20" s="149">
        <f>'Provinces Matrix (intraprov)'!AZ20 / 'Provinces Matrix (intraprov)'!$CK$20</f>
        <v>0</v>
      </c>
      <c r="BA20" s="149">
        <f>'Provinces Matrix (intraprov)'!BA20 / 'Provinces Matrix (intraprov)'!$CK$20</f>
        <v>0</v>
      </c>
      <c r="BB20" s="149">
        <f>'Provinces Matrix (intraprov)'!BB20 / 'Provinces Matrix (intraprov)'!$CK$20</f>
        <v>2.4351637647631802E-4</v>
      </c>
      <c r="BC20" s="149">
        <f>'Provinces Matrix (intraprov)'!BC20 / 'Provinces Matrix (intraprov)'!$CK$20</f>
        <v>1.6234425098421201E-4</v>
      </c>
      <c r="BD20" s="149">
        <f>'Provinces Matrix (intraprov)'!BD20 / 'Provinces Matrix (intraprov)'!$CK$20</f>
        <v>4.0586062746053003E-5</v>
      </c>
      <c r="BE20" s="149">
        <f>'Provinces Matrix (intraprov)'!BE20 / 'Provinces Matrix (intraprov)'!$CK$20</f>
        <v>3.6527456471447707E-4</v>
      </c>
      <c r="BF20" s="149">
        <f>'Provinces Matrix (intraprov)'!BF20 / 'Provinces Matrix (intraprov)'!$CK$20</f>
        <v>0</v>
      </c>
      <c r="BG20" s="149">
        <f>'Provinces Matrix (intraprov)'!BG20 / 'Provinces Matrix (intraprov)'!$CK$20</f>
        <v>1.9887170745565971E-3</v>
      </c>
      <c r="BH20" s="149">
        <f>'Provinces Matrix (intraprov)'!BH20 / 'Provinces Matrix (intraprov)'!$CK$20</f>
        <v>0</v>
      </c>
      <c r="BI20" s="149">
        <f>'Provinces Matrix (intraprov)'!BI20 / 'Provinces Matrix (intraprov)'!$CK$20</f>
        <v>2.0293031373026503E-4</v>
      </c>
      <c r="BJ20" s="149">
        <f>'Provinces Matrix (intraprov)'!BJ20 / 'Provinces Matrix (intraprov)'!$CK$20</f>
        <v>0</v>
      </c>
      <c r="BK20" s="149">
        <f>'Provinces Matrix (intraprov)'!BK20 / 'Provinces Matrix (intraprov)'!$CK$20</f>
        <v>3.2468850196842403E-4</v>
      </c>
      <c r="BL20" s="149">
        <f>'Provinces Matrix (intraprov)'!BL20 / 'Provinces Matrix (intraprov)'!$CK$20</f>
        <v>0</v>
      </c>
      <c r="BM20" s="149">
        <f>'Provinces Matrix (intraprov)'!BM20 / 'Provinces Matrix (intraprov)'!$CK$20</f>
        <v>0</v>
      </c>
      <c r="BN20" s="149">
        <f>'Provinces Matrix (intraprov)'!BN20 / 'Provinces Matrix (intraprov)'!$CK$20</f>
        <v>0</v>
      </c>
      <c r="BO20" s="149">
        <f>'Provinces Matrix (intraprov)'!BO20 / 'Provinces Matrix (intraprov)'!$CK$20</f>
        <v>4.0586062746053003E-5</v>
      </c>
      <c r="BP20" s="149">
        <f>'Provinces Matrix (intraprov)'!BP20 / 'Provinces Matrix (intraprov)'!$CK$20</f>
        <v>0</v>
      </c>
      <c r="BQ20" s="149">
        <f>'Provinces Matrix (intraprov)'!BQ20 / 'Provinces Matrix (intraprov)'!$CK$20</f>
        <v>8.1172125492106007E-5</v>
      </c>
      <c r="BR20" s="149">
        <f>'Provinces Matrix (intraprov)'!BR20 / 'Provinces Matrix (intraprov)'!$CK$20</f>
        <v>0</v>
      </c>
      <c r="BS20" s="149">
        <f>'Provinces Matrix (intraprov)'!BS20 / 'Provinces Matrix (intraprov)'!$CK$20</f>
        <v>0</v>
      </c>
      <c r="BT20" s="149">
        <f>'Provinces Matrix (intraprov)'!BT20 / 'Provinces Matrix (intraprov)'!$CK$20</f>
        <v>0</v>
      </c>
      <c r="BU20" s="149">
        <f>'Provinces Matrix (intraprov)'!BU20 / 'Provinces Matrix (intraprov)'!$CK$20</f>
        <v>0</v>
      </c>
      <c r="BV20" s="149">
        <f>'Provinces Matrix (intraprov)'!BV20 / 'Provinces Matrix (intraprov)'!$CK$20</f>
        <v>4.0586062746053003E-5</v>
      </c>
      <c r="BW20" s="173">
        <f>'Provinces Matrix (intraprov)'!BW20 / 'Provinces Matrix (intraprov)'!$CK$20</f>
        <v>4.1803644628434595E-3</v>
      </c>
      <c r="BX20" s="173">
        <f>'Provinces Matrix (intraprov)'!BX20 / 'Provinces Matrix (intraprov)'!$CK$20</f>
        <v>1.7857867608263322E-3</v>
      </c>
      <c r="BY20" s="173">
        <f>'Provinces Matrix (intraprov)'!BY20 / 'Provinces Matrix (intraprov)'!$CK$20</f>
        <v>4.7079832785421483E-3</v>
      </c>
      <c r="BZ20" s="149">
        <f>'Provinces Matrix (intraprov)'!BZ20 / 'Provinces Matrix (intraprov)'!$CK$20</f>
        <v>0</v>
      </c>
      <c r="CA20" s="149">
        <f>'Provinces Matrix (intraprov)'!CA20 / 'Provinces Matrix (intraprov)'!$CK$20</f>
        <v>0</v>
      </c>
      <c r="CB20" s="149">
        <f>'Provinces Matrix (intraprov)'!CB20 / 'Provinces Matrix (intraprov)'!$CK$20</f>
        <v>0</v>
      </c>
      <c r="CC20" s="149">
        <f>'Provinces Matrix (intraprov)'!CC20 / 'Provinces Matrix (intraprov)'!$CK$20</f>
        <v>0</v>
      </c>
      <c r="CD20" s="149">
        <f>'Provinces Matrix (intraprov)'!CD20 / 'Provinces Matrix (intraprov)'!$CK$20</f>
        <v>0</v>
      </c>
      <c r="CE20" s="149">
        <f>'Provinces Matrix (intraprov)'!CE20 / 'Provinces Matrix (intraprov)'!$CK$20</f>
        <v>0</v>
      </c>
      <c r="CF20" s="150">
        <f>'Provinces Matrix (intraprov)'!CF20 / 'Provinces Matrix (intraprov)'!$CK$20</f>
        <v>2.1104752627947561E-3</v>
      </c>
      <c r="CG20" s="151">
        <f t="shared" si="0"/>
        <v>4.8703275295263604E-4</v>
      </c>
      <c r="CH20" s="151">
        <f t="shared" si="1"/>
        <v>2.1104752627947561E-3</v>
      </c>
      <c r="CI20" s="151">
        <f t="shared" si="2"/>
        <v>1.2094646698323795E-2</v>
      </c>
      <c r="CJ20" s="152">
        <f>'Provinces Matrix (intraprov)'!CJ20 / 'Provinces Matrix (intraprov)'!CK20</f>
        <v>3.8962620236210888E-2</v>
      </c>
      <c r="CK20" s="152">
        <f>CJ20 - U93</f>
        <v>2.7269600200836991E-2</v>
      </c>
      <c r="CL20" s="145"/>
      <c r="CM20" s="164" t="s">
        <v>2200</v>
      </c>
      <c r="CN20" s="135">
        <f t="shared" si="5"/>
        <v>-3.4736432800676134E-2</v>
      </c>
    </row>
    <row r="21" spans="1:92">
      <c r="A21" s="166" t="s">
        <v>2199</v>
      </c>
      <c r="B21" s="149">
        <f>'Provinces Matrix (intraprov)'!B21 / 'Provinces Matrix (intraprov)'!$CK$21</f>
        <v>5.5602072321942543E-5</v>
      </c>
      <c r="C21" s="149">
        <f>'Provinces Matrix (intraprov)'!C21 / 'Provinces Matrix (intraprov)'!$CK$21</f>
        <v>1.7007692710241249E-4</v>
      </c>
      <c r="D21" s="149">
        <f>'Provinces Matrix (intraprov)'!D21 / 'Provinces Matrix (intraprov)'!$CK$21</f>
        <v>6.8684912868281965E-5</v>
      </c>
      <c r="E21" s="149">
        <f>'Provinces Matrix (intraprov)'!E21 / 'Provinces Matrix (intraprov)'!$CK$21</f>
        <v>1.4718195614631848E-4</v>
      </c>
      <c r="F21" s="149">
        <f>'Provinces Matrix (intraprov)'!F21 / 'Provinces Matrix (intraprov)'!$CK$21</f>
        <v>6.9666125909257422E-4</v>
      </c>
      <c r="G21" s="149">
        <f>'Provinces Matrix (intraprov)'!G21 / 'Provinces Matrix (intraprov)'!$CK$21</f>
        <v>1.7661834737558218E-4</v>
      </c>
      <c r="H21" s="149">
        <f>'Provinces Matrix (intraprov)'!H21 / 'Provinces Matrix (intraprov)'!$CK$21</f>
        <v>3.2707101365848553E-6</v>
      </c>
      <c r="I21" s="149">
        <f>'Provinces Matrix (intraprov)'!I21 / 'Provinces Matrix (intraprov)'!$CK$21</f>
        <v>2.8782249201946729E-4</v>
      </c>
      <c r="J21" s="149">
        <f>'Provinces Matrix (intraprov)'!J21 / 'Provinces Matrix (intraprov)'!$CK$21</f>
        <v>6.5414202731697106E-6</v>
      </c>
      <c r="K21" s="149">
        <f>'Provinces Matrix (intraprov)'!K21 / 'Provinces Matrix (intraprov)'!$CK$21</f>
        <v>1.6288136480192578E-3</v>
      </c>
      <c r="L21" s="149">
        <f>'Provinces Matrix (intraprov)'!L21 / 'Provinces Matrix (intraprov)'!$CK$21</f>
        <v>9.4850593960960807E-5</v>
      </c>
      <c r="M21" s="149">
        <f>'Provinces Matrix (intraprov)'!M21 / 'Provinces Matrix (intraprov)'!$CK$21</f>
        <v>2.4857397038044899E-4</v>
      </c>
      <c r="N21" s="149">
        <f>'Provinces Matrix (intraprov)'!N21 / 'Provinces Matrix (intraprov)'!$CK$21</f>
        <v>1.0139201423413051E-4</v>
      </c>
      <c r="O21" s="149">
        <f>'Provinces Matrix (intraprov)'!O21 / 'Provinces Matrix (intraprov)'!$CK$21</f>
        <v>1.01719085247789E-3</v>
      </c>
      <c r="P21" s="149">
        <f>'Provinces Matrix (intraprov)'!P21 / 'Provinces Matrix (intraprov)'!$CK$21</f>
        <v>3.4996598461457953E-4</v>
      </c>
      <c r="Q21" s="149">
        <f>'Provinces Matrix (intraprov)'!Q21 / 'Provinces Matrix (intraprov)'!$CK$21</f>
        <v>3.7286095557067351E-4</v>
      </c>
      <c r="R21" s="149">
        <f>'Provinces Matrix (intraprov)'!R21 / 'Provinces Matrix (intraprov)'!$CK$21</f>
        <v>9.6813020042911719E-4</v>
      </c>
      <c r="S21" s="149">
        <f>'Provinces Matrix (intraprov)'!S21 / 'Provinces Matrix (intraprov)'!$CK$21</f>
        <v>1.3082840546339421E-5</v>
      </c>
      <c r="T21" s="149">
        <f>'Provinces Matrix (intraprov)'!T21 / 'Provinces Matrix (intraprov)'!$CK$21</f>
        <v>2.6492752106337326E-4</v>
      </c>
      <c r="U21" s="149">
        <f>'Provinces Matrix (intraprov)'!U21 / 'Provinces Matrix (intraprov)'!$CK$21</f>
        <v>9.1579883824375948E-5</v>
      </c>
      <c r="V21" s="149">
        <f>'Provinces Matrix (intraprov)'!V21 / 'Provinces Matrix (intraprov)'!$CK$21</f>
        <v>1.7593149824689937E-2</v>
      </c>
      <c r="W21" s="149">
        <f>'Provinces Matrix (intraprov)'!W21 / 'Provinces Matrix (intraprov)'!$CK$21</f>
        <v>5.3966717253650111E-4</v>
      </c>
      <c r="X21" s="149">
        <f>'Provinces Matrix (intraprov)'!X21 / 'Provinces Matrix (intraprov)'!$CK$21</f>
        <v>8.1767753414621386E-5</v>
      </c>
      <c r="Y21" s="149">
        <f>'Provinces Matrix (intraprov)'!Y21 / 'Provinces Matrix (intraprov)'!$CK$21</f>
        <v>2.9763462242922184E-4</v>
      </c>
      <c r="Z21" s="149">
        <f>'Provinces Matrix (intraprov)'!Z21 / 'Provinces Matrix (intraprov)'!$CK$21</f>
        <v>5.5602072321942543E-5</v>
      </c>
      <c r="AA21" s="149">
        <f>'Provinces Matrix (intraprov)'!AA21 / 'Provinces Matrix (intraprov)'!$CK$21</f>
        <v>2.2567899942435501E-4</v>
      </c>
      <c r="AB21" s="149">
        <f>'Provinces Matrix (intraprov)'!AB21 / 'Provinces Matrix (intraprov)'!$CK$21</f>
        <v>2.2894970956093987E-5</v>
      </c>
      <c r="AC21" s="149">
        <f>'Provinces Matrix (intraprov)'!AC21 / 'Provinces Matrix (intraprov)'!$CK$21</f>
        <v>1.0139201423413051E-4</v>
      </c>
      <c r="AD21" s="149">
        <f>'Provinces Matrix (intraprov)'!AD21 / 'Provinces Matrix (intraprov)'!$CK$21</f>
        <v>8.1767753414621386E-5</v>
      </c>
      <c r="AE21" s="149">
        <f>'Provinces Matrix (intraprov)'!AE21 / 'Provinces Matrix (intraprov)'!$CK$21</f>
        <v>7.6534617196085612E-4</v>
      </c>
      <c r="AF21" s="149">
        <f>'Provinces Matrix (intraprov)'!AF21 / 'Provinces Matrix (intraprov)'!$CK$21</f>
        <v>3.5977811502433408E-4</v>
      </c>
      <c r="AG21" s="149">
        <f>'Provinces Matrix (intraprov)'!AG21 / 'Provinces Matrix (intraprov)'!$CK$21</f>
        <v>3.2707101365848553E-6</v>
      </c>
      <c r="AH21" s="149">
        <f>'Provinces Matrix (intraprov)'!AH21 / 'Provinces Matrix (intraprov)'!$CK$21</f>
        <v>1.3409911559997907E-4</v>
      </c>
      <c r="AI21" s="149">
        <f>'Provinces Matrix (intraprov)'!AI21 / 'Provinces Matrix (intraprov)'!$CK$21</f>
        <v>2.5119053848971689E-3</v>
      </c>
      <c r="AJ21" s="149">
        <f>'Provinces Matrix (intraprov)'!AJ21 / 'Provinces Matrix (intraprov)'!$CK$21</f>
        <v>2.125961588780156E-4</v>
      </c>
      <c r="AK21" s="149">
        <f>'Provinces Matrix (intraprov)'!AK21 / 'Provinces Matrix (intraprov)'!$CK$21</f>
        <v>1.7334763723899732E-4</v>
      </c>
      <c r="AL21" s="149">
        <f>'Provinces Matrix (intraprov)'!AL21 / 'Provinces Matrix (intraprov)'!$CK$21</f>
        <v>9.4523522947302316E-4</v>
      </c>
      <c r="AM21" s="149">
        <f>'Provinces Matrix (intraprov)'!AM21 / 'Provinces Matrix (intraprov)'!$CK$21</f>
        <v>3.5977811502433412E-5</v>
      </c>
      <c r="AN21" s="173">
        <f>'Provinces Matrix (intraprov)'!AN21 / 'Provinces Matrix (intraprov)'!$CK$21</f>
        <v>6.1751007378722071E-3</v>
      </c>
      <c r="AO21" s="149">
        <f>'Provinces Matrix (intraprov)'!AO21 / 'Provinces Matrix (intraprov)'!$CK$21</f>
        <v>1.7007692710241249E-4</v>
      </c>
      <c r="AP21" s="149">
        <f>'Provinces Matrix (intraprov)'!AP21 / 'Provinces Matrix (intraprov)'!$CK$21</f>
        <v>4.0229734679993721E-4</v>
      </c>
      <c r="AQ21" s="149">
        <f>'Provinces Matrix (intraprov)'!AQ21 / 'Provinces Matrix (intraprov)'!$CK$21</f>
        <v>7.8497043278036527E-5</v>
      </c>
      <c r="AR21" s="149">
        <f>'Provinces Matrix (intraprov)'!AR21 / 'Provinces Matrix (intraprov)'!$CK$21</f>
        <v>1.4391124600973365E-4</v>
      </c>
      <c r="AS21" s="149">
        <f>'Provinces Matrix (intraprov)'!AS21 / 'Provinces Matrix (intraprov)'!$CK$21</f>
        <v>0</v>
      </c>
      <c r="AT21" s="149">
        <f>'Provinces Matrix (intraprov)'!AT21 / 'Provinces Matrix (intraprov)'!$CK$21</f>
        <v>8.4711392537547756E-4</v>
      </c>
      <c r="AU21" s="149">
        <f>'Provinces Matrix (intraprov)'!AU21 / 'Provinces Matrix (intraprov)'!$CK$21</f>
        <v>2.6819823119995814E-4</v>
      </c>
      <c r="AV21" s="149">
        <f>'Provinces Matrix (intraprov)'!AV21 / 'Provinces Matrix (intraprov)'!$CK$21</f>
        <v>8.830917368779109E-5</v>
      </c>
      <c r="AW21" s="149">
        <f>'Provinces Matrix (intraprov)'!AW21 / 'Provinces Matrix (intraprov)'!$CK$21</f>
        <v>1.3736982573656393E-4</v>
      </c>
      <c r="AX21" s="149">
        <f>'Provinces Matrix (intraprov)'!AX21 / 'Provinces Matrix (intraprov)'!$CK$21</f>
        <v>5.4620859280967088E-4</v>
      </c>
      <c r="AY21" s="149">
        <f>'Provinces Matrix (intraprov)'!AY21 / 'Provinces Matrix (intraprov)'!$CK$21</f>
        <v>1.2101627505363965E-4</v>
      </c>
      <c r="AZ21" s="149">
        <f>'Provinces Matrix (intraprov)'!AZ21 / 'Provinces Matrix (intraprov)'!$CK$21</f>
        <v>2.4530326024386416E-4</v>
      </c>
      <c r="BA21" s="149">
        <f>'Provinces Matrix (intraprov)'!BA21 / 'Provinces Matrix (intraprov)'!$CK$21</f>
        <v>4.6444083939504944E-4</v>
      </c>
      <c r="BB21" s="149">
        <f>'Provinces Matrix (intraprov)'!BB21 / 'Provinces Matrix (intraprov)'!$CK$21</f>
        <v>1.6026479669265791E-4</v>
      </c>
      <c r="BC21" s="149">
        <f>'Provinces Matrix (intraprov)'!BC21 / 'Provinces Matrix (intraprov)'!$CK$21</f>
        <v>5.1677220158040718E-4</v>
      </c>
      <c r="BD21" s="149">
        <f>'Provinces Matrix (intraprov)'!BD21 / 'Provinces Matrix (intraprov)'!$CK$21</f>
        <v>8.1440682400962892E-4</v>
      </c>
      <c r="BE21" s="149">
        <f>'Provinces Matrix (intraprov)'!BE21 / 'Provinces Matrix (intraprov)'!$CK$21</f>
        <v>1.3835103877753937E-3</v>
      </c>
      <c r="BF21" s="149">
        <f>'Provinces Matrix (intraprov)'!BF21 / 'Provinces Matrix (intraprov)'!$CK$21</f>
        <v>9.8121304097545659E-6</v>
      </c>
      <c r="BG21" s="149">
        <f>'Provinces Matrix (intraprov)'!BG21 / 'Provinces Matrix (intraprov)'!$CK$21</f>
        <v>8.7655031660474126E-4</v>
      </c>
      <c r="BH21" s="149">
        <f>'Provinces Matrix (intraprov)'!BH21 / 'Provinces Matrix (intraprov)'!$CK$21</f>
        <v>1.7007692710241249E-4</v>
      </c>
      <c r="BI21" s="149">
        <f>'Provinces Matrix (intraprov)'!BI21 / 'Provinces Matrix (intraprov)'!$CK$21</f>
        <v>4.6444083939504944E-4</v>
      </c>
      <c r="BJ21" s="149">
        <f>'Provinces Matrix (intraprov)'!BJ21 / 'Provinces Matrix (intraprov)'!$CK$21</f>
        <v>3.2707101365848553E-6</v>
      </c>
      <c r="BK21" s="149">
        <f>'Provinces Matrix (intraprov)'!BK21 / 'Provinces Matrix (intraprov)'!$CK$21</f>
        <v>4.0229734679993721E-4</v>
      </c>
      <c r="BL21" s="149">
        <f>'Provinces Matrix (intraprov)'!BL21 / 'Provinces Matrix (intraprov)'!$CK$21</f>
        <v>1.4064053587314879E-4</v>
      </c>
      <c r="BM21" s="149">
        <f>'Provinces Matrix (intraprov)'!BM21 / 'Provinces Matrix (intraprov)'!$CK$21</f>
        <v>1.1120414464388509E-4</v>
      </c>
      <c r="BN21" s="149">
        <f>'Provinces Matrix (intraprov)'!BN21 / 'Provinces Matrix (intraprov)'!$CK$21</f>
        <v>5.2331362185357685E-5</v>
      </c>
      <c r="BO21" s="149">
        <f>'Provinces Matrix (intraprov)'!BO21 / 'Provinces Matrix (intraprov)'!$CK$21</f>
        <v>1.6353550682924276E-5</v>
      </c>
      <c r="BP21" s="149">
        <f>'Provinces Matrix (intraprov)'!BP21 / 'Provinces Matrix (intraprov)'!$CK$21</f>
        <v>1.9951331833167616E-4</v>
      </c>
      <c r="BQ21" s="149">
        <f>'Provinces Matrix (intraprov)'!BQ21 / 'Provinces Matrix (intraprov)'!$CK$21</f>
        <v>1.3736982573656393E-4</v>
      </c>
      <c r="BR21" s="149">
        <f>'Provinces Matrix (intraprov)'!BR21 / 'Provinces Matrix (intraprov)'!$CK$21</f>
        <v>2.5838610079020359E-4</v>
      </c>
      <c r="BS21" s="149">
        <f>'Provinces Matrix (intraprov)'!BS21 / 'Provinces Matrix (intraprov)'!$CK$21</f>
        <v>4.2519231775603122E-5</v>
      </c>
      <c r="BT21" s="149">
        <f>'Provinces Matrix (intraprov)'!BT21 / 'Provinces Matrix (intraprov)'!$CK$21</f>
        <v>1.9624260819509133E-4</v>
      </c>
      <c r="BU21" s="149">
        <f>'Provinces Matrix (intraprov)'!BU21 / 'Provinces Matrix (intraprov)'!$CK$21</f>
        <v>1.2428698519022449E-4</v>
      </c>
      <c r="BV21" s="149">
        <f>'Provinces Matrix (intraprov)'!BV21 / 'Provinces Matrix (intraprov)'!$CK$21</f>
        <v>2.8128107174629758E-4</v>
      </c>
      <c r="BW21" s="173">
        <f>'Provinces Matrix (intraprov)'!BW21 / 'Provinces Matrix (intraprov)'!$CK$21</f>
        <v>4.6247841331309852E-3</v>
      </c>
      <c r="BX21" s="173">
        <f>'Provinces Matrix (intraprov)'!BX21 / 'Provinces Matrix (intraprov)'!$CK$21</f>
        <v>2.3222041969752473E-3</v>
      </c>
      <c r="BY21" s="173">
        <f>'Provinces Matrix (intraprov)'!BY21 / 'Provinces Matrix (intraprov)'!$CK$21</f>
        <v>1.4561201528075775E-2</v>
      </c>
      <c r="BZ21" s="149">
        <f>'Provinces Matrix (intraprov)'!BZ21 / 'Provinces Matrix (intraprov)'!$CK$21</f>
        <v>2.9436391229263698E-5</v>
      </c>
      <c r="CA21" s="149">
        <f>'Provinces Matrix (intraprov)'!CA21 / 'Provinces Matrix (intraprov)'!$CK$21</f>
        <v>1.9624260819509132E-5</v>
      </c>
      <c r="CB21" s="149">
        <f>'Provinces Matrix (intraprov)'!CB21 / 'Provinces Matrix (intraprov)'!$CK$21</f>
        <v>3.2707101365848553E-5</v>
      </c>
      <c r="CC21" s="149">
        <f>'Provinces Matrix (intraprov)'!CC21 / 'Provinces Matrix (intraprov)'!$CK$21</f>
        <v>9.8121304097545659E-6</v>
      </c>
      <c r="CD21" s="149">
        <f>'Provinces Matrix (intraprov)'!CD21 / 'Provinces Matrix (intraprov)'!$CK$21</f>
        <v>0</v>
      </c>
      <c r="CE21" s="149">
        <f>'Provinces Matrix (intraprov)'!CE21 / 'Provinces Matrix (intraprov)'!$CK$21</f>
        <v>0</v>
      </c>
      <c r="CF21" s="150">
        <f>'Provinces Matrix (intraprov)'!CF21 / 'Provinces Matrix (intraprov)'!$CK$21</f>
        <v>1.9329896907216496E-3</v>
      </c>
      <c r="CG21" s="151">
        <f t="shared" si="0"/>
        <v>3.5650740488774924E-4</v>
      </c>
      <c r="CH21" s="151">
        <f t="shared" si="1"/>
        <v>2.1063373279606467E-3</v>
      </c>
      <c r="CI21" s="151">
        <f t="shared" si="2"/>
        <v>2.7683290596054212E-2</v>
      </c>
      <c r="CJ21" s="152">
        <f>'Provinces Matrix (intraprov)'!CJ21 / 'Provinces Matrix (intraprov)'!CK21</f>
        <v>7.0487074153540219E-2</v>
      </c>
      <c r="CK21" s="152">
        <f>CJ21 - V93</f>
        <v>1.0190411342535094E-3</v>
      </c>
      <c r="CL21" s="145"/>
      <c r="CM21" s="164" t="s">
        <v>2201</v>
      </c>
      <c r="CN21" s="135">
        <f t="shared" si="5"/>
        <v>9.8280826713159249E-3</v>
      </c>
    </row>
    <row r="22" spans="1:92">
      <c r="A22" s="166" t="s">
        <v>2200</v>
      </c>
      <c r="B22" s="149">
        <f>'Provinces Matrix (intraprov)'!B22 / 'Provinces Matrix (intraprov)'!$CK$22</f>
        <v>0</v>
      </c>
      <c r="C22" s="149">
        <f>'Provinces Matrix (intraprov)'!C22 / 'Provinces Matrix (intraprov)'!$CK$22</f>
        <v>2.9898226437207744E-4</v>
      </c>
      <c r="D22" s="149">
        <f>'Provinces Matrix (intraprov)'!D22 / 'Provinces Matrix (intraprov)'!$CK$22</f>
        <v>1.4111962878362056E-4</v>
      </c>
      <c r="E22" s="149">
        <f>'Provinces Matrix (intraprov)'!E22 / 'Provinces Matrix (intraprov)'!$CK$22</f>
        <v>1.1959290574883098E-5</v>
      </c>
      <c r="F22" s="149">
        <f>'Provinces Matrix (intraprov)'!F22 / 'Provinces Matrix (intraprov)'!$CK$22</f>
        <v>2.3918581149766195E-6</v>
      </c>
      <c r="G22" s="149">
        <f>'Provinces Matrix (intraprov)'!G22 / 'Provinces Matrix (intraprov)'!$CK$22</f>
        <v>1.1959290574883098E-5</v>
      </c>
      <c r="H22" s="149">
        <f>'Provinces Matrix (intraprov)'!H22 / 'Provinces Matrix (intraprov)'!$CK$22</f>
        <v>9.5674324599064779E-6</v>
      </c>
      <c r="I22" s="149">
        <f>'Provinces Matrix (intraprov)'!I22 / 'Provinces Matrix (intraprov)'!$CK$22</f>
        <v>4.783716229953239E-6</v>
      </c>
      <c r="J22" s="149">
        <f>'Provinces Matrix (intraprov)'!J22 / 'Provinces Matrix (intraprov)'!$CK$22</f>
        <v>0</v>
      </c>
      <c r="K22" s="149">
        <f>'Provinces Matrix (intraprov)'!K22 / 'Provinces Matrix (intraprov)'!$CK$22</f>
        <v>3.5877871724649295E-5</v>
      </c>
      <c r="L22" s="149">
        <f>'Provinces Matrix (intraprov)'!L22 / 'Provinces Matrix (intraprov)'!$CK$22</f>
        <v>2.1526723034789576E-5</v>
      </c>
      <c r="M22" s="149">
        <f>'Provinces Matrix (intraprov)'!M22 / 'Provinces Matrix (intraprov)'!$CK$22</f>
        <v>1.5140461867802003E-3</v>
      </c>
      <c r="N22" s="149">
        <f>'Provinces Matrix (intraprov)'!N22 / 'Provinces Matrix (intraprov)'!$CK$22</f>
        <v>3.1811712929189043E-4</v>
      </c>
      <c r="O22" s="149">
        <f>'Provinces Matrix (intraprov)'!O22 / 'Provinces Matrix (intraprov)'!$CK$22</f>
        <v>1.0763361517394788E-4</v>
      </c>
      <c r="P22" s="149">
        <f>'Provinces Matrix (intraprov)'!P22 / 'Provinces Matrix (intraprov)'!$CK$22</f>
        <v>1.4351148689859718E-4</v>
      </c>
      <c r="Q22" s="149">
        <f>'Provinces Matrix (intraprov)'!Q22 / 'Provinces Matrix (intraprov)'!$CK$22</f>
        <v>0</v>
      </c>
      <c r="R22" s="149">
        <f>'Provinces Matrix (intraprov)'!R22 / 'Provinces Matrix (intraprov)'!$CK$22</f>
        <v>2.3918581149766195E-6</v>
      </c>
      <c r="S22" s="149">
        <f>'Provinces Matrix (intraprov)'!S22 / 'Provinces Matrix (intraprov)'!$CK$22</f>
        <v>2.8702297379719435E-5</v>
      </c>
      <c r="T22" s="149">
        <f>'Provinces Matrix (intraprov)'!T22 / 'Provinces Matrix (intraprov)'!$CK$22</f>
        <v>2.3918581149766196E-5</v>
      </c>
      <c r="U22" s="149">
        <f>'Provinces Matrix (intraprov)'!U22 / 'Provinces Matrix (intraprov)'!$CK$22</f>
        <v>2.3918581149766195E-6</v>
      </c>
      <c r="V22" s="149">
        <f>'Provinces Matrix (intraprov)'!V22 / 'Provinces Matrix (intraprov)'!$CK$22</f>
        <v>2.2722652092277887E-4</v>
      </c>
      <c r="W22" s="149">
        <f>'Provinces Matrix (intraprov)'!W22 / 'Provinces Matrix (intraprov)'!$CK$22</f>
        <v>1.8938732554384875E-2</v>
      </c>
      <c r="X22" s="149">
        <f>'Provinces Matrix (intraprov)'!X22 / 'Provinces Matrix (intraprov)'!$CK$22</f>
        <v>9.3282466484088166E-5</v>
      </c>
      <c r="Y22" s="149">
        <f>'Provinces Matrix (intraprov)'!Y22 / 'Provinces Matrix (intraprov)'!$CK$22</f>
        <v>3.3246827798175013E-4</v>
      </c>
      <c r="Z22" s="149">
        <f>'Provinces Matrix (intraprov)'!Z22 / 'Provinces Matrix (intraprov)'!$CK$22</f>
        <v>8.3715034024181686E-5</v>
      </c>
      <c r="AA22" s="149">
        <f>'Provinces Matrix (intraprov)'!AA22 / 'Provinces Matrix (intraprov)'!$CK$22</f>
        <v>3.8269729839625912E-5</v>
      </c>
      <c r="AB22" s="149">
        <f>'Provinces Matrix (intraprov)'!AB22 / 'Provinces Matrix (intraprov)'!$CK$22</f>
        <v>0</v>
      </c>
      <c r="AC22" s="149">
        <f>'Provinces Matrix (intraprov)'!AC22 / 'Provinces Matrix (intraprov)'!$CK$22</f>
        <v>7.1755743449298589E-6</v>
      </c>
      <c r="AD22" s="149">
        <f>'Provinces Matrix (intraprov)'!AD22 / 'Provinces Matrix (intraprov)'!$CK$22</f>
        <v>2.3918581149766195E-6</v>
      </c>
      <c r="AE22" s="149">
        <f>'Provinces Matrix (intraprov)'!AE22 / 'Provinces Matrix (intraprov)'!$CK$22</f>
        <v>1.363359125536673E-4</v>
      </c>
      <c r="AF22" s="149">
        <f>'Provinces Matrix (intraprov)'!AF22 / 'Provinces Matrix (intraprov)'!$CK$22</f>
        <v>1.6743006804836336E-5</v>
      </c>
      <c r="AG22" s="149">
        <f>'Provinces Matrix (intraprov)'!AG22 / 'Provinces Matrix (intraprov)'!$CK$22</f>
        <v>0</v>
      </c>
      <c r="AH22" s="149">
        <f>'Provinces Matrix (intraprov)'!AH22 / 'Provinces Matrix (intraprov)'!$CK$22</f>
        <v>0</v>
      </c>
      <c r="AI22" s="149">
        <f>'Provinces Matrix (intraprov)'!AI22 / 'Provinces Matrix (intraprov)'!$CK$22</f>
        <v>1.0763361517394788E-4</v>
      </c>
      <c r="AJ22" s="149">
        <f>'Provinces Matrix (intraprov)'!AJ22 / 'Provinces Matrix (intraprov)'!$CK$22</f>
        <v>3.922647308561656E-4</v>
      </c>
      <c r="AK22" s="149">
        <f>'Provinces Matrix (intraprov)'!AK22 / 'Provinces Matrix (intraprov)'!$CK$22</f>
        <v>5.0229020414509015E-5</v>
      </c>
      <c r="AL22" s="149">
        <f>'Provinces Matrix (intraprov)'!AL22 / 'Provinces Matrix (intraprov)'!$CK$22</f>
        <v>1.2605092265926786E-3</v>
      </c>
      <c r="AM22" s="149">
        <f>'Provinces Matrix (intraprov)'!AM22 / 'Provinces Matrix (intraprov)'!$CK$22</f>
        <v>2.1526723034789576E-5</v>
      </c>
      <c r="AN22" s="173">
        <f>'Provinces Matrix (intraprov)'!AN22 / 'Provinces Matrix (intraprov)'!$CK$22</f>
        <v>3.8987287274118898E-4</v>
      </c>
      <c r="AO22" s="149">
        <f>'Provinces Matrix (intraprov)'!AO22 / 'Provinces Matrix (intraprov)'!$CK$22</f>
        <v>0</v>
      </c>
      <c r="AP22" s="149">
        <f>'Provinces Matrix (intraprov)'!AP22 / 'Provinces Matrix (intraprov)'!$CK$22</f>
        <v>2.320102371527321E-4</v>
      </c>
      <c r="AQ22" s="149">
        <f>'Provinces Matrix (intraprov)'!AQ22 / 'Provinces Matrix (intraprov)'!$CK$22</f>
        <v>3.0615783871700729E-4</v>
      </c>
      <c r="AR22" s="149">
        <f>'Provinces Matrix (intraprov)'!AR22 / 'Provinces Matrix (intraprov)'!$CK$22</f>
        <v>2.5114510207254506E-4</v>
      </c>
      <c r="AS22" s="149">
        <f>'Provinces Matrix (intraprov)'!AS22 / 'Provinces Matrix (intraprov)'!$CK$22</f>
        <v>0</v>
      </c>
      <c r="AT22" s="149">
        <f>'Provinces Matrix (intraprov)'!AT22 / 'Provinces Matrix (intraprov)'!$CK$22</f>
        <v>1.1146058815791047E-3</v>
      </c>
      <c r="AU22" s="149">
        <f>'Provinces Matrix (intraprov)'!AU22 / 'Provinces Matrix (intraprov)'!$CK$22</f>
        <v>1.0548094287046892E-3</v>
      </c>
      <c r="AV22" s="149">
        <f>'Provinces Matrix (intraprov)'!AV22 / 'Provinces Matrix (intraprov)'!$CK$22</f>
        <v>8.132317590920507E-5</v>
      </c>
      <c r="AW22" s="149">
        <f>'Provinces Matrix (intraprov)'!AW22 / 'Provinces Matrix (intraprov)'!$CK$22</f>
        <v>1.4351148689859718E-5</v>
      </c>
      <c r="AX22" s="149">
        <f>'Provinces Matrix (intraprov)'!AX22 / 'Provinces Matrix (intraprov)'!$CK$22</f>
        <v>4.3053446069579151E-5</v>
      </c>
      <c r="AY22" s="149">
        <f>'Provinces Matrix (intraprov)'!AY22 / 'Provinces Matrix (intraprov)'!$CK$22</f>
        <v>2.3918581149766195E-6</v>
      </c>
      <c r="AZ22" s="149">
        <f>'Provinces Matrix (intraprov)'!AZ22 / 'Provinces Matrix (intraprov)'!$CK$22</f>
        <v>0</v>
      </c>
      <c r="BA22" s="149">
        <f>'Provinces Matrix (intraprov)'!BA22 / 'Provinces Matrix (intraprov)'!$CK$22</f>
        <v>0</v>
      </c>
      <c r="BB22" s="149">
        <f>'Provinces Matrix (intraprov)'!BB22 / 'Provinces Matrix (intraprov)'!$CK$22</f>
        <v>4.3053446069579151E-5</v>
      </c>
      <c r="BC22" s="149">
        <f>'Provinces Matrix (intraprov)'!BC22 / 'Provinces Matrix (intraprov)'!$CK$22</f>
        <v>1.0045804082901803E-4</v>
      </c>
      <c r="BD22" s="149">
        <f>'Provinces Matrix (intraprov)'!BD22 / 'Provinces Matrix (intraprov)'!$CK$22</f>
        <v>6.4580169104368727E-5</v>
      </c>
      <c r="BE22" s="149">
        <f>'Provinces Matrix (intraprov)'!BE22 / 'Provinces Matrix (intraprov)'!$CK$22</f>
        <v>1.6025449370343352E-4</v>
      </c>
      <c r="BF22" s="149">
        <f>'Provinces Matrix (intraprov)'!BF22 / 'Provinces Matrix (intraprov)'!$CK$22</f>
        <v>0</v>
      </c>
      <c r="BG22" s="149">
        <f>'Provinces Matrix (intraprov)'!BG22 / 'Provinces Matrix (intraprov)'!$CK$22</f>
        <v>1.6982192616333999E-4</v>
      </c>
      <c r="BH22" s="149">
        <f>'Provinces Matrix (intraprov)'!BH22 / 'Provinces Matrix (intraprov)'!$CK$22</f>
        <v>1.6743006804836336E-5</v>
      </c>
      <c r="BI22" s="149">
        <f>'Provinces Matrix (intraprov)'!BI22 / 'Provinces Matrix (intraprov)'!$CK$22</f>
        <v>1.4111962878362056E-4</v>
      </c>
      <c r="BJ22" s="149">
        <f>'Provinces Matrix (intraprov)'!BJ22 / 'Provinces Matrix (intraprov)'!$CK$22</f>
        <v>6.2188310989392111E-5</v>
      </c>
      <c r="BK22" s="149">
        <f>'Provinces Matrix (intraprov)'!BK22 / 'Provinces Matrix (intraprov)'!$CK$22</f>
        <v>3.5877871724649295E-5</v>
      </c>
      <c r="BL22" s="149">
        <f>'Provinces Matrix (intraprov)'!BL22 / 'Provinces Matrix (intraprov)'!$CK$22</f>
        <v>9.5674324599064783E-5</v>
      </c>
      <c r="BM22" s="149">
        <f>'Provinces Matrix (intraprov)'!BM22 / 'Provinces Matrix (intraprov)'!$CK$22</f>
        <v>1.100254732889245E-4</v>
      </c>
      <c r="BN22" s="149">
        <f>'Provinces Matrix (intraprov)'!BN22 / 'Provinces Matrix (intraprov)'!$CK$22</f>
        <v>1.4351148689859718E-5</v>
      </c>
      <c r="BO22" s="149">
        <f>'Provinces Matrix (intraprov)'!BO22 / 'Provinces Matrix (intraprov)'!$CK$22</f>
        <v>7.1755743449298589E-6</v>
      </c>
      <c r="BP22" s="149">
        <f>'Provinces Matrix (intraprov)'!BP22 / 'Provinces Matrix (intraprov)'!$CK$22</f>
        <v>2.3679395338268533E-4</v>
      </c>
      <c r="BQ22" s="149">
        <f>'Provinces Matrix (intraprov)'!BQ22 / 'Provinces Matrix (intraprov)'!$CK$22</f>
        <v>1.5786263558845688E-4</v>
      </c>
      <c r="BR22" s="149">
        <f>'Provinces Matrix (intraprov)'!BR22 / 'Provinces Matrix (intraprov)'!$CK$22</f>
        <v>2.3918581149766195E-6</v>
      </c>
      <c r="BS22" s="149">
        <f>'Provinces Matrix (intraprov)'!BS22 / 'Provinces Matrix (intraprov)'!$CK$22</f>
        <v>1.9134864919812956E-5</v>
      </c>
      <c r="BT22" s="149">
        <f>'Provinces Matrix (intraprov)'!BT22 / 'Provinces Matrix (intraprov)'!$CK$22</f>
        <v>7.1755743449298589E-6</v>
      </c>
      <c r="BU22" s="149">
        <f>'Provinces Matrix (intraprov)'!BU22 / 'Provinces Matrix (intraprov)'!$CK$22</f>
        <v>3.7552172405132928E-4</v>
      </c>
      <c r="BV22" s="149">
        <f>'Provinces Matrix (intraprov)'!BV22 / 'Provinces Matrix (intraprov)'!$CK$22</f>
        <v>6.1231567743401459E-4</v>
      </c>
      <c r="BW22" s="173">
        <f>'Provinces Matrix (intraprov)'!BW22 / 'Provinces Matrix (intraprov)'!$CK$22</f>
        <v>2.7984739945226451E-4</v>
      </c>
      <c r="BX22" s="173">
        <f>'Provinces Matrix (intraprov)'!BX22 / 'Provinces Matrix (intraprov)'!$CK$22</f>
        <v>3.0137412248705406E-4</v>
      </c>
      <c r="BY22" s="173">
        <f>'Provinces Matrix (intraprov)'!BY22 / 'Provinces Matrix (intraprov)'!$CK$22</f>
        <v>2.6549625076240476E-4</v>
      </c>
      <c r="BZ22" s="149">
        <f>'Provinces Matrix (intraprov)'!BZ22 / 'Provinces Matrix (intraprov)'!$CK$22</f>
        <v>7.1755743449298589E-6</v>
      </c>
      <c r="CA22" s="149">
        <f>'Provinces Matrix (intraprov)'!CA22 / 'Provinces Matrix (intraprov)'!$CK$22</f>
        <v>4.7837162299532391E-5</v>
      </c>
      <c r="CB22" s="149">
        <f>'Provinces Matrix (intraprov)'!CB22 / 'Provinces Matrix (intraprov)'!$CK$22</f>
        <v>7.1755743449298589E-6</v>
      </c>
      <c r="CC22" s="149">
        <f>'Provinces Matrix (intraprov)'!CC22 / 'Provinces Matrix (intraprov)'!$CK$22</f>
        <v>7.1755743449298589E-6</v>
      </c>
      <c r="CD22" s="149">
        <f>'Provinces Matrix (intraprov)'!CD22 / 'Provinces Matrix (intraprov)'!$CK$22</f>
        <v>0</v>
      </c>
      <c r="CE22" s="149">
        <f>'Provinces Matrix (intraprov)'!CE22 / 'Provinces Matrix (intraprov)'!$CK$22</f>
        <v>2.3918581149766195E-6</v>
      </c>
      <c r="CF22" s="150">
        <f>'Provinces Matrix (intraprov)'!CF22 / 'Provinces Matrix (intraprov)'!$CK$22</f>
        <v>2.1048351411794252E-4</v>
      </c>
      <c r="CG22" s="151">
        <f t="shared" si="0"/>
        <v>1.4351148689859718E-4</v>
      </c>
      <c r="CH22" s="151">
        <f t="shared" si="1"/>
        <v>2.6071253453245153E-4</v>
      </c>
      <c r="CI22" s="151">
        <f t="shared" si="2"/>
        <v>1.2365906454429123E-3</v>
      </c>
      <c r="CJ22" s="152">
        <f>'Provinces Matrix (intraprov)'!CJ22 / 'Provinces Matrix (intraprov)'!CK22</f>
        <v>3.1438583063252687E-2</v>
      </c>
      <c r="CK22" s="152">
        <f>CJ22 - W93</f>
        <v>-3.4736432800676134E-2</v>
      </c>
      <c r="CL22" s="145"/>
      <c r="CM22" s="164" t="s">
        <v>2202</v>
      </c>
      <c r="CN22" s="135">
        <f t="shared" si="5"/>
        <v>-2.1937615963072789E-2</v>
      </c>
    </row>
    <row r="23" spans="1:92">
      <c r="A23" s="166" t="s">
        <v>2201</v>
      </c>
      <c r="B23" s="149">
        <f>'Provinces Matrix (intraprov)'!B23 / 'Provinces Matrix (intraprov)'!$CK$23</f>
        <v>0</v>
      </c>
      <c r="C23" s="149">
        <f>'Provinces Matrix (intraprov)'!C23 / 'Provinces Matrix (intraprov)'!$CK$23</f>
        <v>5.30698889614631E-4</v>
      </c>
      <c r="D23" s="149">
        <f>'Provinces Matrix (intraprov)'!D23 / 'Provinces Matrix (intraprov)'!$CK$23</f>
        <v>2.0105323318092751E-3</v>
      </c>
      <c r="E23" s="149">
        <f>'Provinces Matrix (intraprov)'!E23 / 'Provinces Matrix (intraprov)'!$CK$23</f>
        <v>0</v>
      </c>
      <c r="F23" s="149">
        <f>'Provinces Matrix (intraprov)'!F23 / 'Provinces Matrix (intraprov)'!$CK$23</f>
        <v>8.1645983017635535E-5</v>
      </c>
      <c r="G23" s="149">
        <f>'Provinces Matrix (intraprov)'!G23 / 'Provinces Matrix (intraprov)'!$CK$23</f>
        <v>5.1028739386022209E-5</v>
      </c>
      <c r="H23" s="149">
        <f>'Provinces Matrix (intraprov)'!H23 / 'Provinces Matrix (intraprov)'!$CK$23</f>
        <v>1.9390920966688439E-4</v>
      </c>
      <c r="I23" s="149">
        <f>'Provinces Matrix (intraprov)'!I23 / 'Provinces Matrix (intraprov)'!$CK$23</f>
        <v>0</v>
      </c>
      <c r="J23" s="149">
        <f>'Provinces Matrix (intraprov)'!J23 / 'Provinces Matrix (intraprov)'!$CK$23</f>
        <v>0</v>
      </c>
      <c r="K23" s="149">
        <f>'Provinces Matrix (intraprov)'!K23 / 'Provinces Matrix (intraprov)'!$CK$23</f>
        <v>7.1440235140431086E-5</v>
      </c>
      <c r="L23" s="149">
        <f>'Provinces Matrix (intraprov)'!L23 / 'Provinces Matrix (intraprov)'!$CK$23</f>
        <v>0</v>
      </c>
      <c r="M23" s="149">
        <f>'Provinces Matrix (intraprov)'!M23 / 'Provinces Matrix (intraprov)'!$CK$23</f>
        <v>2.755551926845199E-4</v>
      </c>
      <c r="N23" s="149">
        <f>'Provinces Matrix (intraprov)'!N23 / 'Provinces Matrix (intraprov)'!$CK$23</f>
        <v>4.2864141084258652E-4</v>
      </c>
      <c r="O23" s="149">
        <f>'Provinces Matrix (intraprov)'!O23 / 'Provinces Matrix (intraprov)'!$CK$23</f>
        <v>2.4493794905290661E-4</v>
      </c>
      <c r="P23" s="149">
        <f>'Provinces Matrix (intraprov)'!P23 / 'Provinces Matrix (intraprov)'!$CK$23</f>
        <v>1.8370346178967994E-4</v>
      </c>
      <c r="Q23" s="149">
        <f>'Provinces Matrix (intraprov)'!Q23 / 'Provinces Matrix (intraprov)'!$CK$23</f>
        <v>2.0411495754408884E-5</v>
      </c>
      <c r="R23" s="149">
        <f>'Provinces Matrix (intraprov)'!R23 / 'Provinces Matrix (intraprov)'!$CK$23</f>
        <v>0</v>
      </c>
      <c r="S23" s="149">
        <f>'Provinces Matrix (intraprov)'!S23 / 'Provinces Matrix (intraprov)'!$CK$23</f>
        <v>7.1440235140431086E-5</v>
      </c>
      <c r="T23" s="149">
        <f>'Provinces Matrix (intraprov)'!T23 / 'Provinces Matrix (intraprov)'!$CK$23</f>
        <v>0</v>
      </c>
      <c r="U23" s="149">
        <f>'Provinces Matrix (intraprov)'!U23 / 'Provinces Matrix (intraprov)'!$CK$23</f>
        <v>0</v>
      </c>
      <c r="V23" s="149">
        <f>'Provinces Matrix (intraprov)'!V23 / 'Provinces Matrix (intraprov)'!$CK$23</f>
        <v>2.4493794905290661E-4</v>
      </c>
      <c r="W23" s="149">
        <f>'Provinces Matrix (intraprov)'!W23 / 'Provinces Matrix (intraprov)'!$CK$23</f>
        <v>4.6946440235140431E-4</v>
      </c>
      <c r="X23" s="149">
        <f>'Provinces Matrix (intraprov)'!X23 / 'Provinces Matrix (intraprov)'!$CK$23</f>
        <v>8.9912638798171126E-3</v>
      </c>
      <c r="Y23" s="149">
        <f>'Provinces Matrix (intraprov)'!Y23 / 'Provinces Matrix (intraprov)'!$CK$23</f>
        <v>9.69546048334422E-3</v>
      </c>
      <c r="Z23" s="149">
        <f>'Provinces Matrix (intraprov)'!Z23 / 'Provinces Matrix (intraprov)'!$CK$23</f>
        <v>2.3167047681254081E-3</v>
      </c>
      <c r="AA23" s="149">
        <f>'Provinces Matrix (intraprov)'!AA23 / 'Provinces Matrix (intraprov)'!$CK$23</f>
        <v>0</v>
      </c>
      <c r="AB23" s="149">
        <f>'Provinces Matrix (intraprov)'!AB23 / 'Provinces Matrix (intraprov)'!$CK$23</f>
        <v>0</v>
      </c>
      <c r="AC23" s="149">
        <f>'Provinces Matrix (intraprov)'!AC23 / 'Provinces Matrix (intraprov)'!$CK$23</f>
        <v>0</v>
      </c>
      <c r="AD23" s="149">
        <f>'Provinces Matrix (intraprov)'!AD23 / 'Provinces Matrix (intraprov)'!$CK$23</f>
        <v>0</v>
      </c>
      <c r="AE23" s="149">
        <f>'Provinces Matrix (intraprov)'!AE23 / 'Provinces Matrix (intraprov)'!$CK$23</f>
        <v>1.1226322664924885E-4</v>
      </c>
      <c r="AF23" s="149">
        <f>'Provinces Matrix (intraprov)'!AF23 / 'Provinces Matrix (intraprov)'!$CK$23</f>
        <v>4.0822991508817768E-5</v>
      </c>
      <c r="AG23" s="149">
        <f>'Provinces Matrix (intraprov)'!AG23 / 'Provinces Matrix (intraprov)'!$CK$23</f>
        <v>0</v>
      </c>
      <c r="AH23" s="149">
        <f>'Provinces Matrix (intraprov)'!AH23 / 'Provinces Matrix (intraprov)'!$CK$23</f>
        <v>3.0617243631613326E-5</v>
      </c>
      <c r="AI23" s="149">
        <f>'Provinces Matrix (intraprov)'!AI23 / 'Provinces Matrix (intraprov)'!$CK$23</f>
        <v>8.1645983017635535E-5</v>
      </c>
      <c r="AJ23" s="149">
        <f>'Provinces Matrix (intraprov)'!AJ23 / 'Provinces Matrix (intraprov)'!$CK$23</f>
        <v>5.1028739386022209E-5</v>
      </c>
      <c r="AK23" s="149">
        <f>'Provinces Matrix (intraprov)'!AK23 / 'Provinces Matrix (intraprov)'!$CK$23</f>
        <v>7.1440235140431086E-5</v>
      </c>
      <c r="AL23" s="149">
        <f>'Provinces Matrix (intraprov)'!AL23 / 'Provinces Matrix (intraprov)'!$CK$23</f>
        <v>1.5308621815806662E-4</v>
      </c>
      <c r="AM23" s="149">
        <f>'Provinces Matrix (intraprov)'!AM23 / 'Provinces Matrix (intraprov)'!$CK$23</f>
        <v>1.5308621815806662E-4</v>
      </c>
      <c r="AN23" s="173">
        <f>'Provinces Matrix (intraprov)'!AN23 / 'Provinces Matrix (intraprov)'!$CK$23</f>
        <v>6.5316786414108428E-4</v>
      </c>
      <c r="AO23" s="149">
        <f>'Provinces Matrix (intraprov)'!AO23 / 'Provinces Matrix (intraprov)'!$CK$23</f>
        <v>0</v>
      </c>
      <c r="AP23" s="149">
        <f>'Provinces Matrix (intraprov)'!AP23 / 'Provinces Matrix (intraprov)'!$CK$23</f>
        <v>0</v>
      </c>
      <c r="AQ23" s="149">
        <f>'Provinces Matrix (intraprov)'!AQ23 / 'Provinces Matrix (intraprov)'!$CK$23</f>
        <v>1.6329196603527107E-4</v>
      </c>
      <c r="AR23" s="149">
        <f>'Provinces Matrix (intraprov)'!AR23 / 'Provinces Matrix (intraprov)'!$CK$23</f>
        <v>3.7761267145656433E-4</v>
      </c>
      <c r="AS23" s="149">
        <f>'Provinces Matrix (intraprov)'!AS23 / 'Provinces Matrix (intraprov)'!$CK$23</f>
        <v>0</v>
      </c>
      <c r="AT23" s="149">
        <f>'Provinces Matrix (intraprov)'!AT23 / 'Provinces Matrix (intraprov)'!$CK$23</f>
        <v>9.185173089483997E-5</v>
      </c>
      <c r="AU23" s="149">
        <f>'Provinces Matrix (intraprov)'!AU23 / 'Provinces Matrix (intraprov)'!$CK$23</f>
        <v>1.1226322664924885E-4</v>
      </c>
      <c r="AV23" s="149">
        <f>'Provinces Matrix (intraprov)'!AV23 / 'Provinces Matrix (intraprov)'!$CK$23</f>
        <v>1.479833442194644E-3</v>
      </c>
      <c r="AW23" s="149">
        <f>'Provinces Matrix (intraprov)'!AW23 / 'Provinces Matrix (intraprov)'!$CK$23</f>
        <v>0</v>
      </c>
      <c r="AX23" s="149">
        <f>'Provinces Matrix (intraprov)'!AX23 / 'Provinces Matrix (intraprov)'!$CK$23</f>
        <v>1.0205747877204442E-4</v>
      </c>
      <c r="AY23" s="149">
        <f>'Provinces Matrix (intraprov)'!AY23 / 'Provinces Matrix (intraprov)'!$CK$23</f>
        <v>3.0617243631613326E-5</v>
      </c>
      <c r="AZ23" s="149">
        <f>'Provinces Matrix (intraprov)'!AZ23 / 'Provinces Matrix (intraprov)'!$CK$23</f>
        <v>0</v>
      </c>
      <c r="BA23" s="149">
        <f>'Provinces Matrix (intraprov)'!BA23 / 'Provinces Matrix (intraprov)'!$CK$23</f>
        <v>3.0617243631613326E-5</v>
      </c>
      <c r="BB23" s="149">
        <f>'Provinces Matrix (intraprov)'!BB23 / 'Provinces Matrix (intraprov)'!$CK$23</f>
        <v>1.0205747877204442E-5</v>
      </c>
      <c r="BC23" s="149">
        <f>'Provinces Matrix (intraprov)'!BC23 / 'Provinces Matrix (intraprov)'!$CK$23</f>
        <v>6.1234487263226651E-5</v>
      </c>
      <c r="BD23" s="149">
        <f>'Provinces Matrix (intraprov)'!BD23 / 'Provinces Matrix (intraprov)'!$CK$23</f>
        <v>4.0822991508817768E-5</v>
      </c>
      <c r="BE23" s="149">
        <f>'Provinces Matrix (intraprov)'!BE23 / 'Provinces Matrix (intraprov)'!$CK$23</f>
        <v>1.4288047028086217E-4</v>
      </c>
      <c r="BF23" s="149">
        <f>'Provinces Matrix (intraprov)'!BF23 / 'Provinces Matrix (intraprov)'!$CK$23</f>
        <v>0</v>
      </c>
      <c r="BG23" s="149">
        <f>'Provinces Matrix (intraprov)'!BG23 / 'Provinces Matrix (intraprov)'!$CK$23</f>
        <v>1.6329196603527107E-4</v>
      </c>
      <c r="BH23" s="149">
        <f>'Provinces Matrix (intraprov)'!BH23 / 'Provinces Matrix (intraprov)'!$CK$23</f>
        <v>7.1440235140431086E-5</v>
      </c>
      <c r="BI23" s="149">
        <f>'Provinces Matrix (intraprov)'!BI23 / 'Provinces Matrix (intraprov)'!$CK$23</f>
        <v>2.0411495754408884E-5</v>
      </c>
      <c r="BJ23" s="149">
        <f>'Provinces Matrix (intraprov)'!BJ23 / 'Provinces Matrix (intraprov)'!$CK$23</f>
        <v>3.0617243631613326E-5</v>
      </c>
      <c r="BK23" s="149">
        <f>'Provinces Matrix (intraprov)'!BK23 / 'Provinces Matrix (intraprov)'!$CK$23</f>
        <v>2.0411495754408884E-5</v>
      </c>
      <c r="BL23" s="149">
        <f>'Provinces Matrix (intraprov)'!BL23 / 'Provinces Matrix (intraprov)'!$CK$23</f>
        <v>8.9810581319399083E-4</v>
      </c>
      <c r="BM23" s="149">
        <f>'Provinces Matrix (intraprov)'!BM23 / 'Provinces Matrix (intraprov)'!$CK$23</f>
        <v>3.0617243631613326E-5</v>
      </c>
      <c r="BN23" s="149">
        <f>'Provinces Matrix (intraprov)'!BN23 / 'Provinces Matrix (intraprov)'!$CK$23</f>
        <v>1.7349771391247552E-4</v>
      </c>
      <c r="BO23" s="149">
        <f>'Provinces Matrix (intraprov)'!BO23 / 'Provinces Matrix (intraprov)'!$CK$23</f>
        <v>0</v>
      </c>
      <c r="BP23" s="149">
        <f>'Provinces Matrix (intraprov)'!BP23 / 'Provinces Matrix (intraprov)'!$CK$23</f>
        <v>3.6740692357935988E-4</v>
      </c>
      <c r="BQ23" s="149">
        <f>'Provinces Matrix (intraprov)'!BQ23 / 'Provinces Matrix (intraprov)'!$CK$23</f>
        <v>4.6946440235140431E-4</v>
      </c>
      <c r="BR23" s="149">
        <f>'Provinces Matrix (intraprov)'!BR23 / 'Provinces Matrix (intraprov)'!$CK$23</f>
        <v>4.0822991508817768E-5</v>
      </c>
      <c r="BS23" s="149">
        <f>'Provinces Matrix (intraprov)'!BS23 / 'Provinces Matrix (intraprov)'!$CK$23</f>
        <v>1.0205747877204442E-5</v>
      </c>
      <c r="BT23" s="149">
        <f>'Provinces Matrix (intraprov)'!BT23 / 'Provinces Matrix (intraprov)'!$CK$23</f>
        <v>5.1028739386022209E-5</v>
      </c>
      <c r="BU23" s="149">
        <f>'Provinces Matrix (intraprov)'!BU23 / 'Provinces Matrix (intraprov)'!$CK$23</f>
        <v>4.0822991508817768E-5</v>
      </c>
      <c r="BV23" s="149">
        <f>'Provinces Matrix (intraprov)'!BV23 / 'Provinces Matrix (intraprov)'!$CK$23</f>
        <v>6.4296211626387978E-4</v>
      </c>
      <c r="BW23" s="173">
        <f>'Provinces Matrix (intraprov)'!BW23 / 'Provinces Matrix (intraprov)'!$CK$23</f>
        <v>2.8576094056172435E-4</v>
      </c>
      <c r="BX23" s="173">
        <f>'Provinces Matrix (intraprov)'!BX23 / 'Provinces Matrix (intraprov)'!$CK$23</f>
        <v>2.755551926845199E-4</v>
      </c>
      <c r="BY23" s="173">
        <f>'Provinces Matrix (intraprov)'!BY23 / 'Provinces Matrix (intraprov)'!$CK$23</f>
        <v>3.1637818419333769E-4</v>
      </c>
      <c r="BZ23" s="149">
        <f>'Provinces Matrix (intraprov)'!BZ23 / 'Provinces Matrix (intraprov)'!$CK$23</f>
        <v>0</v>
      </c>
      <c r="CA23" s="149">
        <f>'Provinces Matrix (intraprov)'!CA23 / 'Provinces Matrix (intraprov)'!$CK$23</f>
        <v>0</v>
      </c>
      <c r="CB23" s="149">
        <f>'Provinces Matrix (intraprov)'!CB23 / 'Provinces Matrix (intraprov)'!$CK$23</f>
        <v>0</v>
      </c>
      <c r="CC23" s="149">
        <f>'Provinces Matrix (intraprov)'!CC23 / 'Provinces Matrix (intraprov)'!$CK$23</f>
        <v>1.4288047028086217E-4</v>
      </c>
      <c r="CD23" s="149">
        <f>'Provinces Matrix (intraprov)'!CD23 / 'Provinces Matrix (intraprov)'!$CK$23</f>
        <v>0</v>
      </c>
      <c r="CE23" s="149">
        <f>'Provinces Matrix (intraprov)'!CE23 / 'Provinces Matrix (intraprov)'!$CK$23</f>
        <v>5.8172762900065315E-3</v>
      </c>
      <c r="CF23" s="150">
        <f>'Provinces Matrix (intraprov)'!CF23 / 'Provinces Matrix (intraprov)'!$CK$23</f>
        <v>6.6337361201828867E-4</v>
      </c>
      <c r="CG23" s="151">
        <f t="shared" si="0"/>
        <v>1.8370346178967994E-4</v>
      </c>
      <c r="CH23" s="151">
        <f t="shared" si="1"/>
        <v>7.3481384715871976E-4</v>
      </c>
      <c r="CI23" s="151">
        <f t="shared" si="2"/>
        <v>1.5308621815806661E-3</v>
      </c>
      <c r="CJ23" s="152">
        <f>'Provinces Matrix (intraprov)'!CJ23 / 'Provinces Matrix (intraprov)'!CK23</f>
        <v>4.0404555845852383E-2</v>
      </c>
      <c r="CK23" s="152">
        <f>CJ23 - X93</f>
        <v>9.8280826713159249E-3</v>
      </c>
      <c r="CL23" s="145"/>
      <c r="CM23" s="164" t="s">
        <v>2203</v>
      </c>
      <c r="CN23" s="135">
        <f t="shared" si="5"/>
        <v>1.8433151023445234E-3</v>
      </c>
    </row>
    <row r="24" spans="1:92">
      <c r="A24" s="166" t="s">
        <v>2202</v>
      </c>
      <c r="B24" s="149">
        <f>'Provinces Matrix (intraprov)'!B24 / 'Provinces Matrix (intraprov)'!$CK$24</f>
        <v>0</v>
      </c>
      <c r="C24" s="149">
        <f>'Provinces Matrix (intraprov)'!C24 / 'Provinces Matrix (intraprov)'!$CK$24</f>
        <v>8.7556857234166437E-5</v>
      </c>
      <c r="D24" s="149">
        <f>'Provinces Matrix (intraprov)'!D24 / 'Provinces Matrix (intraprov)'!$CK$24</f>
        <v>7.1796622932016475E-4</v>
      </c>
      <c r="E24" s="149">
        <f>'Provinces Matrix (intraprov)'!E24 / 'Provinces Matrix (intraprov)'!$CK$24</f>
        <v>1.3133528585124965E-5</v>
      </c>
      <c r="F24" s="149">
        <f>'Provinces Matrix (intraprov)'!F24 / 'Provinces Matrix (intraprov)'!$CK$24</f>
        <v>3.5022742893666577E-5</v>
      </c>
      <c r="G24" s="149">
        <f>'Provinces Matrix (intraprov)'!G24 / 'Provinces Matrix (intraprov)'!$CK$24</f>
        <v>4.3778428617083222E-6</v>
      </c>
      <c r="H24" s="149">
        <f>'Provinces Matrix (intraprov)'!H24 / 'Provinces Matrix (intraprov)'!$CK$24</f>
        <v>4.3778428617083222E-6</v>
      </c>
      <c r="I24" s="149">
        <f>'Provinces Matrix (intraprov)'!I24 / 'Provinces Matrix (intraprov)'!$CK$24</f>
        <v>1.7511371446833289E-5</v>
      </c>
      <c r="J24" s="149">
        <f>'Provinces Matrix (intraprov)'!J24 / 'Provinces Matrix (intraprov)'!$CK$24</f>
        <v>0</v>
      </c>
      <c r="K24" s="149">
        <f>'Provinces Matrix (intraprov)'!K24 / 'Provinces Matrix (intraprov)'!$CK$24</f>
        <v>5.6911957202208187E-5</v>
      </c>
      <c r="L24" s="149">
        <f>'Provinces Matrix (intraprov)'!L24 / 'Provinces Matrix (intraprov)'!$CK$24</f>
        <v>1.7511371446833289E-5</v>
      </c>
      <c r="M24" s="149">
        <f>'Provinces Matrix (intraprov)'!M24 / 'Provinces Matrix (intraprov)'!$CK$24</f>
        <v>2.7580410028762428E-4</v>
      </c>
      <c r="N24" s="149">
        <f>'Provinces Matrix (intraprov)'!N24 / 'Provinces Matrix (intraprov)'!$CK$24</f>
        <v>6.6543211497966488E-4</v>
      </c>
      <c r="O24" s="149">
        <f>'Provinces Matrix (intraprov)'!O24 / 'Provinces Matrix (intraprov)'!$CK$24</f>
        <v>1.6198018588320791E-4</v>
      </c>
      <c r="P24" s="149">
        <f>'Provinces Matrix (intraprov)'!P24 / 'Provinces Matrix (intraprov)'!$CK$24</f>
        <v>1.4446881443637462E-4</v>
      </c>
      <c r="Q24" s="149">
        <f>'Provinces Matrix (intraprov)'!Q24 / 'Provinces Matrix (intraprov)'!$CK$24</f>
        <v>0</v>
      </c>
      <c r="R24" s="149">
        <f>'Provinces Matrix (intraprov)'!R24 / 'Provinces Matrix (intraprov)'!$CK$24</f>
        <v>2.1889214308541609E-5</v>
      </c>
      <c r="S24" s="149">
        <f>'Provinces Matrix (intraprov)'!S24 / 'Provinces Matrix (intraprov)'!$CK$24</f>
        <v>3.064490003195825E-5</v>
      </c>
      <c r="T24" s="149">
        <f>'Provinces Matrix (intraprov)'!T24 / 'Provinces Matrix (intraprov)'!$CK$24</f>
        <v>4.3778428617083222E-6</v>
      </c>
      <c r="U24" s="149">
        <f>'Provinces Matrix (intraprov)'!U24 / 'Provinces Matrix (intraprov)'!$CK$24</f>
        <v>4.3778428617083222E-6</v>
      </c>
      <c r="V24" s="149">
        <f>'Provinces Matrix (intraprov)'!V24 / 'Provinces Matrix (intraprov)'!$CK$24</f>
        <v>1.6635802874491622E-4</v>
      </c>
      <c r="W24" s="149">
        <f>'Provinces Matrix (intraprov)'!W24 / 'Provinces Matrix (intraprov)'!$CK$24</f>
        <v>5.559860434369569E-4</v>
      </c>
      <c r="X24" s="149">
        <f>'Provinces Matrix (intraprov)'!X24 / 'Provinces Matrix (intraprov)'!$CK$24</f>
        <v>3.1082684318129083E-3</v>
      </c>
      <c r="Y24" s="149">
        <f>'Provinces Matrix (intraprov)'!Y24 / 'Provinces Matrix (intraprov)'!$CK$24</f>
        <v>7.2409520932655647E-3</v>
      </c>
      <c r="Z24" s="149">
        <f>'Provinces Matrix (intraprov)'!Z24 / 'Provinces Matrix (intraprov)'!$CK$24</f>
        <v>1.9525179163219115E-3</v>
      </c>
      <c r="AA24" s="149">
        <f>'Provinces Matrix (intraprov)'!AA24 / 'Provinces Matrix (intraprov)'!$CK$24</f>
        <v>0</v>
      </c>
      <c r="AB24" s="149">
        <f>'Provinces Matrix (intraprov)'!AB24 / 'Provinces Matrix (intraprov)'!$CK$24</f>
        <v>0</v>
      </c>
      <c r="AC24" s="149">
        <f>'Provinces Matrix (intraprov)'!AC24 / 'Provinces Matrix (intraprov)'!$CK$24</f>
        <v>3.9400585755374898E-5</v>
      </c>
      <c r="AD24" s="149">
        <f>'Provinces Matrix (intraprov)'!AD24 / 'Provinces Matrix (intraprov)'!$CK$24</f>
        <v>4.3778428617083218E-5</v>
      </c>
      <c r="AE24" s="149">
        <f>'Provinces Matrix (intraprov)'!AE24 / 'Provinces Matrix (intraprov)'!$CK$24</f>
        <v>1.4446881443637462E-4</v>
      </c>
      <c r="AF24" s="149">
        <f>'Provinces Matrix (intraprov)'!AF24 / 'Provinces Matrix (intraprov)'!$CK$24</f>
        <v>8.7556857234166444E-6</v>
      </c>
      <c r="AG24" s="149">
        <f>'Provinces Matrix (intraprov)'!AG24 / 'Provinces Matrix (intraprov)'!$CK$24</f>
        <v>0</v>
      </c>
      <c r="AH24" s="149">
        <f>'Provinces Matrix (intraprov)'!AH24 / 'Provinces Matrix (intraprov)'!$CK$24</f>
        <v>4.3778428617083222E-6</v>
      </c>
      <c r="AI24" s="149">
        <f>'Provinces Matrix (intraprov)'!AI24 / 'Provinces Matrix (intraprov)'!$CK$24</f>
        <v>2.2764782880883275E-4</v>
      </c>
      <c r="AJ24" s="149">
        <f>'Provinces Matrix (intraprov)'!AJ24 / 'Provinces Matrix (intraprov)'!$CK$24</f>
        <v>1.3571312871295797E-4</v>
      </c>
      <c r="AK24" s="149">
        <f>'Provinces Matrix (intraprov)'!AK24 / 'Provinces Matrix (intraprov)'!$CK$24</f>
        <v>2.1013645736199944E-4</v>
      </c>
      <c r="AL24" s="149">
        <f>'Provinces Matrix (intraprov)'!AL24 / 'Provinces Matrix (intraprov)'!$CK$24</f>
        <v>1.4009097157466631E-4</v>
      </c>
      <c r="AM24" s="149">
        <f>'Provinces Matrix (intraprov)'!AM24 / 'Provinces Matrix (intraprov)'!$CK$24</f>
        <v>2.1013645736199944E-4</v>
      </c>
      <c r="AN24" s="173">
        <f>'Provinces Matrix (intraprov)'!AN24 / 'Provinces Matrix (intraprov)'!$CK$24</f>
        <v>4.6842918620279046E-4</v>
      </c>
      <c r="AO24" s="149">
        <f>'Provinces Matrix (intraprov)'!AO24 / 'Provinces Matrix (intraprov)'!$CK$24</f>
        <v>0</v>
      </c>
      <c r="AP24" s="149">
        <f>'Provinces Matrix (intraprov)'!AP24 / 'Provinces Matrix (intraprov)'!$CK$24</f>
        <v>1.3133528585124965E-5</v>
      </c>
      <c r="AQ24" s="149">
        <f>'Provinces Matrix (intraprov)'!AQ24 / 'Provinces Matrix (intraprov)'!$CK$24</f>
        <v>1.1820175726612469E-4</v>
      </c>
      <c r="AR24" s="149">
        <f>'Provinces Matrix (intraprov)'!AR24 / 'Provinces Matrix (intraprov)'!$CK$24</f>
        <v>2.6267057170249931E-4</v>
      </c>
      <c r="AS24" s="149">
        <f>'Provinces Matrix (intraprov)'!AS24 / 'Provinces Matrix (intraprov)'!$CK$24</f>
        <v>0</v>
      </c>
      <c r="AT24" s="149">
        <f>'Provinces Matrix (intraprov)'!AT24 / 'Provinces Matrix (intraprov)'!$CK$24</f>
        <v>9.6312542957583078E-5</v>
      </c>
      <c r="AU24" s="149">
        <f>'Provinces Matrix (intraprov)'!AU24 / 'Provinces Matrix (intraprov)'!$CK$24</f>
        <v>4.8156271478791539E-5</v>
      </c>
      <c r="AV24" s="149">
        <f>'Provinces Matrix (intraprov)'!AV24 / 'Provinces Matrix (intraprov)'!$CK$24</f>
        <v>2.162654373683911E-3</v>
      </c>
      <c r="AW24" s="149">
        <f>'Provinces Matrix (intraprov)'!AW24 / 'Provinces Matrix (intraprov)'!$CK$24</f>
        <v>3.5022742893666577E-5</v>
      </c>
      <c r="AX24" s="149">
        <f>'Provinces Matrix (intraprov)'!AX24 / 'Provinces Matrix (intraprov)'!$CK$24</f>
        <v>7.0045485787333155E-5</v>
      </c>
      <c r="AY24" s="149">
        <f>'Provinces Matrix (intraprov)'!AY24 / 'Provinces Matrix (intraprov)'!$CK$24</f>
        <v>0</v>
      </c>
      <c r="AZ24" s="149">
        <f>'Provinces Matrix (intraprov)'!AZ24 / 'Provinces Matrix (intraprov)'!$CK$24</f>
        <v>4.3778428617083222E-6</v>
      </c>
      <c r="BA24" s="149">
        <f>'Provinces Matrix (intraprov)'!BA24 / 'Provinces Matrix (intraprov)'!$CK$24</f>
        <v>0</v>
      </c>
      <c r="BB24" s="149">
        <f>'Provinces Matrix (intraprov)'!BB24 / 'Provinces Matrix (intraprov)'!$CK$24</f>
        <v>1.3133528585124965E-5</v>
      </c>
      <c r="BC24" s="149">
        <f>'Provinces Matrix (intraprov)'!BC24 / 'Provinces Matrix (intraprov)'!$CK$24</f>
        <v>5.6911957202208187E-5</v>
      </c>
      <c r="BD24" s="149">
        <f>'Provinces Matrix (intraprov)'!BD24 / 'Provinces Matrix (intraprov)'!$CK$24</f>
        <v>2.626705717024993E-5</v>
      </c>
      <c r="BE24" s="149">
        <f>'Provinces Matrix (intraprov)'!BE24 / 'Provinces Matrix (intraprov)'!$CK$24</f>
        <v>1.9262508591516616E-4</v>
      </c>
      <c r="BF24" s="149">
        <f>'Provinces Matrix (intraprov)'!BF24 / 'Provinces Matrix (intraprov)'!$CK$24</f>
        <v>0</v>
      </c>
      <c r="BG24" s="149">
        <f>'Provinces Matrix (intraprov)'!BG24 / 'Provinces Matrix (intraprov)'!$CK$24</f>
        <v>7.0045485787333155E-5</v>
      </c>
      <c r="BH24" s="149">
        <f>'Provinces Matrix (intraprov)'!BH24 / 'Provinces Matrix (intraprov)'!$CK$24</f>
        <v>1.7511371446833289E-5</v>
      </c>
      <c r="BI24" s="149">
        <f>'Provinces Matrix (intraprov)'!BI24 / 'Provinces Matrix (intraprov)'!$CK$24</f>
        <v>6.5667642925624828E-5</v>
      </c>
      <c r="BJ24" s="149">
        <f>'Provinces Matrix (intraprov)'!BJ24 / 'Provinces Matrix (intraprov)'!$CK$24</f>
        <v>1.3133528585124965E-5</v>
      </c>
      <c r="BK24" s="149">
        <f>'Provinces Matrix (intraprov)'!BK24 / 'Provinces Matrix (intraprov)'!$CK$24</f>
        <v>2.626705717024993E-5</v>
      </c>
      <c r="BL24" s="149">
        <f>'Provinces Matrix (intraprov)'!BL24 / 'Provinces Matrix (intraprov)'!$CK$24</f>
        <v>1.4271767729169128E-3</v>
      </c>
      <c r="BM24" s="149">
        <f>'Provinces Matrix (intraprov)'!BM24 / 'Provinces Matrix (intraprov)'!$CK$24</f>
        <v>4.8156271478791539E-5</v>
      </c>
      <c r="BN24" s="149">
        <f>'Provinces Matrix (intraprov)'!BN24 / 'Provinces Matrix (intraprov)'!$CK$24</f>
        <v>4.5967350047937378E-4</v>
      </c>
      <c r="BO24" s="149">
        <f>'Provinces Matrix (intraprov)'!BO24 / 'Provinces Matrix (intraprov)'!$CK$24</f>
        <v>4.3778428617083222E-6</v>
      </c>
      <c r="BP24" s="149">
        <f>'Provinces Matrix (intraprov)'!BP24 / 'Provinces Matrix (intraprov)'!$CK$24</f>
        <v>1.8386940019174953E-4</v>
      </c>
      <c r="BQ24" s="149">
        <f>'Provinces Matrix (intraprov)'!BQ24 / 'Provinces Matrix (intraprov)'!$CK$24</f>
        <v>6.7418780070308156E-4</v>
      </c>
      <c r="BR24" s="149">
        <f>'Provinces Matrix (intraprov)'!BR24 / 'Provinces Matrix (intraprov)'!$CK$24</f>
        <v>3.064490003195825E-5</v>
      </c>
      <c r="BS24" s="149">
        <f>'Provinces Matrix (intraprov)'!BS24 / 'Provinces Matrix (intraprov)'!$CK$24</f>
        <v>5.2534114340499859E-5</v>
      </c>
      <c r="BT24" s="149">
        <f>'Provinces Matrix (intraprov)'!BT24 / 'Provinces Matrix (intraprov)'!$CK$24</f>
        <v>8.7556857234166444E-6</v>
      </c>
      <c r="BU24" s="149">
        <f>'Provinces Matrix (intraprov)'!BU24 / 'Provinces Matrix (intraprov)'!$CK$24</f>
        <v>1.006903858192914E-4</v>
      </c>
      <c r="BV24" s="149">
        <f>'Provinces Matrix (intraprov)'!BV24 / 'Provinces Matrix (intraprov)'!$CK$24</f>
        <v>3.5022742893666575E-4</v>
      </c>
      <c r="BW24" s="173">
        <f>'Provinces Matrix (intraprov)'!BW24 / 'Provinces Matrix (intraprov)'!$CK$24</f>
        <v>3.2833821462812415E-4</v>
      </c>
      <c r="BX24" s="173">
        <f>'Provinces Matrix (intraprov)'!BX24 / 'Provinces Matrix (intraprov)'!$CK$24</f>
        <v>2.0138077163858281E-4</v>
      </c>
      <c r="BY24" s="173">
        <f>'Provinces Matrix (intraprov)'!BY24 / 'Provinces Matrix (intraprov)'!$CK$24</f>
        <v>3.0207115745787421E-4</v>
      </c>
      <c r="BZ24" s="149">
        <f>'Provinces Matrix (intraprov)'!BZ24 / 'Provinces Matrix (intraprov)'!$CK$24</f>
        <v>0</v>
      </c>
      <c r="CA24" s="149">
        <f>'Provinces Matrix (intraprov)'!CA24 / 'Provinces Matrix (intraprov)'!$CK$24</f>
        <v>1.3133528585124965E-5</v>
      </c>
      <c r="CB24" s="149">
        <f>'Provinces Matrix (intraprov)'!CB24 / 'Provinces Matrix (intraprov)'!$CK$24</f>
        <v>4.3778428617083222E-6</v>
      </c>
      <c r="CC24" s="149">
        <f>'Provinces Matrix (intraprov)'!CC24 / 'Provinces Matrix (intraprov)'!$CK$24</f>
        <v>3.1082684318129084E-4</v>
      </c>
      <c r="CD24" s="149">
        <f>'Provinces Matrix (intraprov)'!CD24 / 'Provinces Matrix (intraprov)'!$CK$24</f>
        <v>4.3778428617083222E-6</v>
      </c>
      <c r="CE24" s="149">
        <f>'Provinces Matrix (intraprov)'!CE24 / 'Provinces Matrix (intraprov)'!$CK$24</f>
        <v>1.1251056154590387E-3</v>
      </c>
      <c r="CF24" s="150">
        <f>'Provinces Matrix (intraprov)'!CF24 / 'Provinces Matrix (intraprov)'!$CK$24</f>
        <v>1.9306287020133699E-3</v>
      </c>
      <c r="CG24" s="151">
        <f t="shared" si="0"/>
        <v>1.4446881443637462E-4</v>
      </c>
      <c r="CH24" s="151">
        <f t="shared" si="1"/>
        <v>2.1407651593753694E-3</v>
      </c>
      <c r="CI24" s="151">
        <f t="shared" si="2"/>
        <v>1.3002193299273715E-3</v>
      </c>
      <c r="CJ24" s="152">
        <f>'Provinces Matrix (intraprov)'!CJ24 / 'Provinces Matrix (intraprov)'!CK24</f>
        <v>2.7773035114677595E-2</v>
      </c>
      <c r="CK24" s="152">
        <f>CJ24 - Y93</f>
        <v>-2.1937615963072789E-2</v>
      </c>
      <c r="CL24" s="145"/>
      <c r="CM24" s="164" t="s">
        <v>2204</v>
      </c>
      <c r="CN24" s="135">
        <f t="shared" si="5"/>
        <v>1.498478106294325E-2</v>
      </c>
    </row>
    <row r="25" spans="1:92">
      <c r="A25" s="166" t="s">
        <v>2203</v>
      </c>
      <c r="B25" s="149">
        <f>'Provinces Matrix (intraprov)'!B25 / 'Provinces Matrix (intraprov)'!$CK$25</f>
        <v>0</v>
      </c>
      <c r="C25" s="149">
        <f>'Provinces Matrix (intraprov)'!C25 / 'Provinces Matrix (intraprov)'!$CK$25</f>
        <v>3.9142007202129327E-5</v>
      </c>
      <c r="D25" s="149">
        <f>'Provinces Matrix (intraprov)'!D25 / 'Provinces Matrix (intraprov)'!$CK$25</f>
        <v>3.1313605761703462E-4</v>
      </c>
      <c r="E25" s="149">
        <f>'Provinces Matrix (intraprov)'!E25 / 'Provinces Matrix (intraprov)'!$CK$25</f>
        <v>1.9571003601064663E-5</v>
      </c>
      <c r="F25" s="149">
        <f>'Provinces Matrix (intraprov)'!F25 / 'Provinces Matrix (intraprov)'!$CK$25</f>
        <v>1.1742602160638798E-4</v>
      </c>
      <c r="G25" s="149">
        <f>'Provinces Matrix (intraprov)'!G25 / 'Provinces Matrix (intraprov)'!$CK$25</f>
        <v>0</v>
      </c>
      <c r="H25" s="149">
        <f>'Provinces Matrix (intraprov)'!H25 / 'Provinces Matrix (intraprov)'!$CK$25</f>
        <v>1.9571003601064663E-5</v>
      </c>
      <c r="I25" s="149">
        <f>'Provinces Matrix (intraprov)'!I25 / 'Provinces Matrix (intraprov)'!$CK$25</f>
        <v>0</v>
      </c>
      <c r="J25" s="149">
        <f>'Provinces Matrix (intraprov)'!J25 / 'Provinces Matrix (intraprov)'!$CK$25</f>
        <v>0</v>
      </c>
      <c r="K25" s="149">
        <f>'Provinces Matrix (intraprov)'!K25 / 'Provinces Matrix (intraprov)'!$CK$25</f>
        <v>7.8284014404258654E-5</v>
      </c>
      <c r="L25" s="149">
        <f>'Provinces Matrix (intraprov)'!L25 / 'Provinces Matrix (intraprov)'!$CK$25</f>
        <v>0</v>
      </c>
      <c r="M25" s="149">
        <f>'Provinces Matrix (intraprov)'!M25 / 'Provinces Matrix (intraprov)'!$CK$25</f>
        <v>2.7399405041490528E-4</v>
      </c>
      <c r="N25" s="149">
        <f>'Provinces Matrix (intraprov)'!N25 / 'Provinces Matrix (intraprov)'!$CK$25</f>
        <v>1.3699702520745264E-4</v>
      </c>
      <c r="O25" s="149">
        <f>'Provinces Matrix (intraprov)'!O25 / 'Provinces Matrix (intraprov)'!$CK$25</f>
        <v>5.871301080319399E-5</v>
      </c>
      <c r="P25" s="149">
        <f>'Provinces Matrix (intraprov)'!P25 / 'Provinces Matrix (intraprov)'!$CK$25</f>
        <v>5.871301080319399E-5</v>
      </c>
      <c r="Q25" s="149">
        <f>'Provinces Matrix (intraprov)'!Q25 / 'Provinces Matrix (intraprov)'!$CK$25</f>
        <v>0</v>
      </c>
      <c r="R25" s="149">
        <f>'Provinces Matrix (intraprov)'!R25 / 'Provinces Matrix (intraprov)'!$CK$25</f>
        <v>0</v>
      </c>
      <c r="S25" s="149">
        <f>'Provinces Matrix (intraprov)'!S25 / 'Provinces Matrix (intraprov)'!$CK$25</f>
        <v>0</v>
      </c>
      <c r="T25" s="149">
        <f>'Provinces Matrix (intraprov)'!T25 / 'Provinces Matrix (intraprov)'!$CK$25</f>
        <v>0</v>
      </c>
      <c r="U25" s="149">
        <f>'Provinces Matrix (intraprov)'!U25 / 'Provinces Matrix (intraprov)'!$CK$25</f>
        <v>1.9571003601064663E-5</v>
      </c>
      <c r="V25" s="149">
        <f>'Provinces Matrix (intraprov)'!V25 / 'Provinces Matrix (intraprov)'!$CK$25</f>
        <v>9.7855018005323311E-5</v>
      </c>
      <c r="W25" s="149">
        <f>'Provinces Matrix (intraprov)'!W25 / 'Provinces Matrix (intraprov)'!$CK$25</f>
        <v>3.1313605761703462E-4</v>
      </c>
      <c r="X25" s="149">
        <f>'Provinces Matrix (intraprov)'!X25 / 'Provinces Matrix (intraprov)'!$CK$25</f>
        <v>1.624393298888367E-3</v>
      </c>
      <c r="Y25" s="149">
        <f>'Provinces Matrix (intraprov)'!Y25 / 'Provinces Matrix (intraprov)'!$CK$25</f>
        <v>3.1117895725692813E-3</v>
      </c>
      <c r="Z25" s="149">
        <f>'Provinces Matrix (intraprov)'!Z25 / 'Provinces Matrix (intraprov)'!$CK$25</f>
        <v>4.3251917958352908E-3</v>
      </c>
      <c r="AA25" s="149">
        <f>'Provinces Matrix (intraprov)'!AA25 / 'Provinces Matrix (intraprov)'!$CK$25</f>
        <v>0</v>
      </c>
      <c r="AB25" s="149">
        <f>'Provinces Matrix (intraprov)'!AB25 / 'Provinces Matrix (intraprov)'!$CK$25</f>
        <v>0</v>
      </c>
      <c r="AC25" s="149">
        <f>'Provinces Matrix (intraprov)'!AC25 / 'Provinces Matrix (intraprov)'!$CK$25</f>
        <v>3.9142007202129327E-5</v>
      </c>
      <c r="AD25" s="149">
        <f>'Provinces Matrix (intraprov)'!AD25 / 'Provinces Matrix (intraprov)'!$CK$25</f>
        <v>0</v>
      </c>
      <c r="AE25" s="149">
        <f>'Provinces Matrix (intraprov)'!AE25 / 'Provinces Matrix (intraprov)'!$CK$25</f>
        <v>0</v>
      </c>
      <c r="AF25" s="149">
        <f>'Provinces Matrix (intraprov)'!AF25 / 'Provinces Matrix (intraprov)'!$CK$25</f>
        <v>5.871301080319399E-5</v>
      </c>
      <c r="AG25" s="149">
        <f>'Provinces Matrix (intraprov)'!AG25 / 'Provinces Matrix (intraprov)'!$CK$25</f>
        <v>0</v>
      </c>
      <c r="AH25" s="149">
        <f>'Provinces Matrix (intraprov)'!AH25 / 'Provinces Matrix (intraprov)'!$CK$25</f>
        <v>1.9571003601064663E-5</v>
      </c>
      <c r="AI25" s="149">
        <f>'Provinces Matrix (intraprov)'!AI25 / 'Provinces Matrix (intraprov)'!$CK$25</f>
        <v>2.7399405041490528E-4</v>
      </c>
      <c r="AJ25" s="149">
        <f>'Provinces Matrix (intraprov)'!AJ25 / 'Provinces Matrix (intraprov)'!$CK$25</f>
        <v>3.9142007202129327E-5</v>
      </c>
      <c r="AK25" s="149">
        <f>'Provinces Matrix (intraprov)'!AK25 / 'Provinces Matrix (intraprov)'!$CK$25</f>
        <v>5.871301080319399E-5</v>
      </c>
      <c r="AL25" s="149">
        <f>'Provinces Matrix (intraprov)'!AL25 / 'Provinces Matrix (intraprov)'!$CK$25</f>
        <v>1.7613903240958195E-4</v>
      </c>
      <c r="AM25" s="149">
        <f>'Provinces Matrix (intraprov)'!AM25 / 'Provinces Matrix (intraprov)'!$CK$25</f>
        <v>0</v>
      </c>
      <c r="AN25" s="173">
        <f>'Provinces Matrix (intraprov)'!AN25 / 'Provinces Matrix (intraprov)'!$CK$25</f>
        <v>1.7613903240958195E-4</v>
      </c>
      <c r="AO25" s="149">
        <f>'Provinces Matrix (intraprov)'!AO25 / 'Provinces Matrix (intraprov)'!$CK$25</f>
        <v>0</v>
      </c>
      <c r="AP25" s="149">
        <f>'Provinces Matrix (intraprov)'!AP25 / 'Provinces Matrix (intraprov)'!$CK$25</f>
        <v>0</v>
      </c>
      <c r="AQ25" s="149">
        <f>'Provinces Matrix (intraprov)'!AQ25 / 'Provinces Matrix (intraprov)'!$CK$25</f>
        <v>3.9142007202129327E-5</v>
      </c>
      <c r="AR25" s="149">
        <f>'Provinces Matrix (intraprov)'!AR25 / 'Provinces Matrix (intraprov)'!$CK$25</f>
        <v>0</v>
      </c>
      <c r="AS25" s="149">
        <f>'Provinces Matrix (intraprov)'!AS25 / 'Provinces Matrix (intraprov)'!$CK$25</f>
        <v>0</v>
      </c>
      <c r="AT25" s="149">
        <f>'Provinces Matrix (intraprov)'!AT25 / 'Provinces Matrix (intraprov)'!$CK$25</f>
        <v>0</v>
      </c>
      <c r="AU25" s="149">
        <f>'Provinces Matrix (intraprov)'!AU25 / 'Provinces Matrix (intraprov)'!$CK$25</f>
        <v>7.8284014404258654E-5</v>
      </c>
      <c r="AV25" s="149">
        <f>'Provinces Matrix (intraprov)'!AV25 / 'Provinces Matrix (intraprov)'!$CK$25</f>
        <v>3.522780648191639E-4</v>
      </c>
      <c r="AW25" s="149">
        <f>'Provinces Matrix (intraprov)'!AW25 / 'Provinces Matrix (intraprov)'!$CK$25</f>
        <v>0</v>
      </c>
      <c r="AX25" s="149">
        <f>'Provinces Matrix (intraprov)'!AX25 / 'Provinces Matrix (intraprov)'!$CK$25</f>
        <v>0</v>
      </c>
      <c r="AY25" s="149">
        <f>'Provinces Matrix (intraprov)'!AY25 / 'Provinces Matrix (intraprov)'!$CK$25</f>
        <v>1.9571003601064663E-5</v>
      </c>
      <c r="AZ25" s="149">
        <f>'Provinces Matrix (intraprov)'!AZ25 / 'Provinces Matrix (intraprov)'!$CK$25</f>
        <v>0</v>
      </c>
      <c r="BA25" s="149">
        <f>'Provinces Matrix (intraprov)'!BA25 / 'Provinces Matrix (intraprov)'!$CK$25</f>
        <v>0</v>
      </c>
      <c r="BB25" s="149">
        <f>'Provinces Matrix (intraprov)'!BB25 / 'Provinces Matrix (intraprov)'!$CK$25</f>
        <v>0</v>
      </c>
      <c r="BC25" s="149">
        <f>'Provinces Matrix (intraprov)'!BC25 / 'Provinces Matrix (intraprov)'!$CK$25</f>
        <v>1.9571003601064663E-5</v>
      </c>
      <c r="BD25" s="149">
        <f>'Provinces Matrix (intraprov)'!BD25 / 'Provinces Matrix (intraprov)'!$CK$25</f>
        <v>1.9571003601064663E-5</v>
      </c>
      <c r="BE25" s="149">
        <f>'Provinces Matrix (intraprov)'!BE25 / 'Provinces Matrix (intraprov)'!$CK$25</f>
        <v>9.7855018005323311E-5</v>
      </c>
      <c r="BF25" s="149">
        <f>'Provinces Matrix (intraprov)'!BF25 / 'Provinces Matrix (intraprov)'!$CK$25</f>
        <v>0</v>
      </c>
      <c r="BG25" s="149">
        <f>'Provinces Matrix (intraprov)'!BG25 / 'Provinces Matrix (intraprov)'!$CK$25</f>
        <v>5.871301080319399E-5</v>
      </c>
      <c r="BH25" s="149">
        <f>'Provinces Matrix (intraprov)'!BH25 / 'Provinces Matrix (intraprov)'!$CK$25</f>
        <v>0</v>
      </c>
      <c r="BI25" s="149">
        <f>'Provinces Matrix (intraprov)'!BI25 / 'Provinces Matrix (intraprov)'!$CK$25</f>
        <v>9.7855018005323311E-5</v>
      </c>
      <c r="BJ25" s="149">
        <f>'Provinces Matrix (intraprov)'!BJ25 / 'Provinces Matrix (intraprov)'!$CK$25</f>
        <v>0</v>
      </c>
      <c r="BK25" s="149">
        <f>'Provinces Matrix (intraprov)'!BK25 / 'Provinces Matrix (intraprov)'!$CK$25</f>
        <v>0</v>
      </c>
      <c r="BL25" s="149">
        <f>'Provinces Matrix (intraprov)'!BL25 / 'Provinces Matrix (intraprov)'!$CK$25</f>
        <v>6.2627211523406923E-4</v>
      </c>
      <c r="BM25" s="149">
        <f>'Provinces Matrix (intraprov)'!BM25 / 'Provinces Matrix (intraprov)'!$CK$25</f>
        <v>0</v>
      </c>
      <c r="BN25" s="149">
        <f>'Provinces Matrix (intraprov)'!BN25 / 'Provinces Matrix (intraprov)'!$CK$25</f>
        <v>9.7855018005323311E-5</v>
      </c>
      <c r="BO25" s="149">
        <f>'Provinces Matrix (intraprov)'!BO25 / 'Provinces Matrix (intraprov)'!$CK$25</f>
        <v>0</v>
      </c>
      <c r="BP25" s="149">
        <f>'Provinces Matrix (intraprov)'!BP25 / 'Provinces Matrix (intraprov)'!$CK$25</f>
        <v>9.7855018005323311E-5</v>
      </c>
      <c r="BQ25" s="149">
        <f>'Provinces Matrix (intraprov)'!BQ25 / 'Provinces Matrix (intraprov)'!$CK$25</f>
        <v>7.4369813684045714E-4</v>
      </c>
      <c r="BR25" s="149">
        <f>'Provinces Matrix (intraprov)'!BR25 / 'Provinces Matrix (intraprov)'!$CK$25</f>
        <v>0</v>
      </c>
      <c r="BS25" s="149">
        <f>'Provinces Matrix (intraprov)'!BS25 / 'Provinces Matrix (intraprov)'!$CK$25</f>
        <v>1.9571003601064663E-5</v>
      </c>
      <c r="BT25" s="149">
        <f>'Provinces Matrix (intraprov)'!BT25 / 'Provinces Matrix (intraprov)'!$CK$25</f>
        <v>0</v>
      </c>
      <c r="BU25" s="149">
        <f>'Provinces Matrix (intraprov)'!BU25 / 'Provinces Matrix (intraprov)'!$CK$25</f>
        <v>1.9571003601064663E-5</v>
      </c>
      <c r="BV25" s="149">
        <f>'Provinces Matrix (intraprov)'!BV25 / 'Provinces Matrix (intraprov)'!$CK$25</f>
        <v>2.9356505401596995E-4</v>
      </c>
      <c r="BW25" s="173">
        <f>'Provinces Matrix (intraprov)'!BW25 / 'Provinces Matrix (intraprov)'!$CK$25</f>
        <v>2.1528103961171129E-4</v>
      </c>
      <c r="BX25" s="173">
        <f>'Provinces Matrix (intraprov)'!BX25 / 'Provinces Matrix (intraprov)'!$CK$25</f>
        <v>2.7399405041490528E-4</v>
      </c>
      <c r="BY25" s="173">
        <f>'Provinces Matrix (intraprov)'!BY25 / 'Provinces Matrix (intraprov)'!$CK$25</f>
        <v>1.1742602160638798E-4</v>
      </c>
      <c r="BZ25" s="149">
        <f>'Provinces Matrix (intraprov)'!BZ25 / 'Provinces Matrix (intraprov)'!$CK$25</f>
        <v>0</v>
      </c>
      <c r="CA25" s="149">
        <f>'Provinces Matrix (intraprov)'!CA25 / 'Provinces Matrix (intraprov)'!$CK$25</f>
        <v>0</v>
      </c>
      <c r="CB25" s="149">
        <f>'Provinces Matrix (intraprov)'!CB25 / 'Provinces Matrix (intraprov)'!$CK$25</f>
        <v>0</v>
      </c>
      <c r="CC25" s="149">
        <f>'Provinces Matrix (intraprov)'!CC25 / 'Provinces Matrix (intraprov)'!$CK$25</f>
        <v>2.5442304681384061E-4</v>
      </c>
      <c r="CD25" s="149">
        <f>'Provinces Matrix (intraprov)'!CD25 / 'Provinces Matrix (intraprov)'!$CK$25</f>
        <v>0</v>
      </c>
      <c r="CE25" s="149">
        <f>'Provinces Matrix (intraprov)'!CE25 / 'Provinces Matrix (intraprov)'!$CK$25</f>
        <v>1.1155472052606858E-3</v>
      </c>
      <c r="CF25" s="150">
        <f>'Provinces Matrix (intraprov)'!CF25 / 'Provinces Matrix (intraprov)'!$CK$25</f>
        <v>1.4873962736809143E-3</v>
      </c>
      <c r="CG25" s="151">
        <f t="shared" si="0"/>
        <v>5.871301080319399E-5</v>
      </c>
      <c r="CH25" s="151">
        <f t="shared" si="1"/>
        <v>1.5461092844841083E-3</v>
      </c>
      <c r="CI25" s="151">
        <f t="shared" si="2"/>
        <v>7.8284014404258659E-4</v>
      </c>
      <c r="CJ25" s="152">
        <f>'Provinces Matrix (intraprov)'!CJ25 / 'Provinces Matrix (intraprov)'!CK25</f>
        <v>1.7594332237357131E-2</v>
      </c>
      <c r="CK25" s="152">
        <f>CJ25 - Z93</f>
        <v>1.8433151023445234E-3</v>
      </c>
      <c r="CL25" s="145"/>
      <c r="CM25" s="164" t="s">
        <v>2205</v>
      </c>
      <c r="CN25" s="135">
        <f t="shared" si="5"/>
        <v>4.1994641206837512E-3</v>
      </c>
    </row>
    <row r="26" spans="1:92">
      <c r="A26" s="166" t="s">
        <v>2204</v>
      </c>
      <c r="B26" s="149">
        <f>'Provinces Matrix (intraprov)'!B26 / 'Provinces Matrix (intraprov)'!$CK$26</f>
        <v>0</v>
      </c>
      <c r="C26" s="149">
        <f>'Provinces Matrix (intraprov)'!C26 / 'Provinces Matrix (intraprov)'!$CK$26</f>
        <v>0</v>
      </c>
      <c r="D26" s="149">
        <f>'Provinces Matrix (intraprov)'!D26 / 'Provinces Matrix (intraprov)'!$CK$26</f>
        <v>0</v>
      </c>
      <c r="E26" s="149">
        <f>'Provinces Matrix (intraprov)'!E26 / 'Provinces Matrix (intraprov)'!$CK$26</f>
        <v>2.3265011748830934E-5</v>
      </c>
      <c r="F26" s="149">
        <f>'Provinces Matrix (intraprov)'!F26 / 'Provinces Matrix (intraprov)'!$CK$26</f>
        <v>0</v>
      </c>
      <c r="G26" s="149">
        <f>'Provinces Matrix (intraprov)'!G26 / 'Provinces Matrix (intraprov)'!$CK$26</f>
        <v>0</v>
      </c>
      <c r="H26" s="149">
        <f>'Provinces Matrix (intraprov)'!H26 / 'Provinces Matrix (intraprov)'!$CK$26</f>
        <v>0</v>
      </c>
      <c r="I26" s="149">
        <f>'Provinces Matrix (intraprov)'!I26 / 'Provinces Matrix (intraprov)'!$CK$26</f>
        <v>1.3959007049298559E-4</v>
      </c>
      <c r="J26" s="149">
        <f>'Provinces Matrix (intraprov)'!J26 / 'Provinces Matrix (intraprov)'!$CK$26</f>
        <v>0</v>
      </c>
      <c r="K26" s="149">
        <f>'Provinces Matrix (intraprov)'!K26 / 'Provinces Matrix (intraprov)'!$CK$26</f>
        <v>1.3959007049298559E-4</v>
      </c>
      <c r="L26" s="149">
        <f>'Provinces Matrix (intraprov)'!L26 / 'Provinces Matrix (intraprov)'!$CK$26</f>
        <v>0</v>
      </c>
      <c r="M26" s="149">
        <f>'Provinces Matrix (intraprov)'!M26 / 'Provinces Matrix (intraprov)'!$CK$26</f>
        <v>1.3959007049298559E-4</v>
      </c>
      <c r="N26" s="149">
        <f>'Provinces Matrix (intraprov)'!N26 / 'Provinces Matrix (intraprov)'!$CK$26</f>
        <v>0</v>
      </c>
      <c r="O26" s="149">
        <f>'Provinces Matrix (intraprov)'!O26 / 'Provinces Matrix (intraprov)'!$CK$26</f>
        <v>8.6080543470674453E-4</v>
      </c>
      <c r="P26" s="149">
        <f>'Provinces Matrix (intraprov)'!P26 / 'Provinces Matrix (intraprov)'!$CK$26</f>
        <v>2.3265011748830934E-5</v>
      </c>
      <c r="Q26" s="149">
        <f>'Provinces Matrix (intraprov)'!Q26 / 'Provinces Matrix (intraprov)'!$CK$26</f>
        <v>0</v>
      </c>
      <c r="R26" s="149">
        <f>'Provinces Matrix (intraprov)'!R26 / 'Provinces Matrix (intraprov)'!$CK$26</f>
        <v>0</v>
      </c>
      <c r="S26" s="149">
        <f>'Provinces Matrix (intraprov)'!S26 / 'Provinces Matrix (intraprov)'!$CK$26</f>
        <v>0</v>
      </c>
      <c r="T26" s="149">
        <f>'Provinces Matrix (intraprov)'!T26 / 'Provinces Matrix (intraprov)'!$CK$26</f>
        <v>0</v>
      </c>
      <c r="U26" s="149">
        <f>'Provinces Matrix (intraprov)'!U26 / 'Provinces Matrix (intraprov)'!$CK$26</f>
        <v>9.3060046995323736E-5</v>
      </c>
      <c r="V26" s="149">
        <f>'Provinces Matrix (intraprov)'!V26 / 'Provinces Matrix (intraprov)'!$CK$26</f>
        <v>1.2097806109392084E-3</v>
      </c>
      <c r="W26" s="149">
        <f>'Provinces Matrix (intraprov)'!W26 / 'Provinces Matrix (intraprov)'!$CK$26</f>
        <v>2.3265011748830933E-4</v>
      </c>
      <c r="X26" s="149">
        <f>'Provinces Matrix (intraprov)'!X26 / 'Provinces Matrix (intraprov)'!$CK$26</f>
        <v>0</v>
      </c>
      <c r="Y26" s="149">
        <f>'Provinces Matrix (intraprov)'!Y26 / 'Provinces Matrix (intraprov)'!$CK$26</f>
        <v>2.3265011748830934E-5</v>
      </c>
      <c r="Z26" s="149">
        <f>'Provinces Matrix (intraprov)'!Z26 / 'Provinces Matrix (intraprov)'!$CK$26</f>
        <v>0</v>
      </c>
      <c r="AA26" s="149">
        <f>'Provinces Matrix (intraprov)'!AA26 / 'Provinces Matrix (intraprov)'!$CK$26</f>
        <v>5.2113626317381295E-3</v>
      </c>
      <c r="AB26" s="149">
        <f>'Provinces Matrix (intraprov)'!AB26 / 'Provinces Matrix (intraprov)'!$CK$26</f>
        <v>0</v>
      </c>
      <c r="AC26" s="149">
        <f>'Provinces Matrix (intraprov)'!AC26 / 'Provinces Matrix (intraprov)'!$CK$26</f>
        <v>4.6530023497661868E-5</v>
      </c>
      <c r="AD26" s="149">
        <f>'Provinces Matrix (intraprov)'!AD26 / 'Provinces Matrix (intraprov)'!$CK$26</f>
        <v>0</v>
      </c>
      <c r="AE26" s="149">
        <f>'Provinces Matrix (intraprov)'!AE26 / 'Provinces Matrix (intraprov)'!$CK$26</f>
        <v>6.9795035246492796E-5</v>
      </c>
      <c r="AF26" s="149">
        <f>'Provinces Matrix (intraprov)'!AF26 / 'Provinces Matrix (intraprov)'!$CK$26</f>
        <v>0</v>
      </c>
      <c r="AG26" s="149">
        <f>'Provinces Matrix (intraprov)'!AG26 / 'Provinces Matrix (intraprov)'!$CK$26</f>
        <v>0</v>
      </c>
      <c r="AH26" s="149">
        <f>'Provinces Matrix (intraprov)'!AH26 / 'Provinces Matrix (intraprov)'!$CK$26</f>
        <v>2.3265011748830934E-5</v>
      </c>
      <c r="AI26" s="149">
        <f>'Provinces Matrix (intraprov)'!AI26 / 'Provinces Matrix (intraprov)'!$CK$26</f>
        <v>3.2571016448363309E-4</v>
      </c>
      <c r="AJ26" s="149">
        <f>'Provinces Matrix (intraprov)'!AJ26 / 'Provinces Matrix (intraprov)'!$CK$26</f>
        <v>6.9795035246492796E-5</v>
      </c>
      <c r="AK26" s="149">
        <f>'Provinces Matrix (intraprov)'!AK26 / 'Provinces Matrix (intraprov)'!$CK$26</f>
        <v>2.3265011748830934E-5</v>
      </c>
      <c r="AL26" s="149">
        <f>'Provinces Matrix (intraprov)'!AL26 / 'Provinces Matrix (intraprov)'!$CK$26</f>
        <v>1.8612009399064746E-3</v>
      </c>
      <c r="AM26" s="149">
        <f>'Provinces Matrix (intraprov)'!AM26 / 'Provinces Matrix (intraprov)'!$CK$26</f>
        <v>0</v>
      </c>
      <c r="AN26" s="173">
        <f>'Provinces Matrix (intraprov)'!AN26 / 'Provinces Matrix (intraprov)'!$CK$26</f>
        <v>1.2563106344368703E-3</v>
      </c>
      <c r="AO26" s="149">
        <f>'Provinces Matrix (intraprov)'!AO26 / 'Provinces Matrix (intraprov)'!$CK$26</f>
        <v>0</v>
      </c>
      <c r="AP26" s="149">
        <f>'Provinces Matrix (intraprov)'!AP26 / 'Provinces Matrix (intraprov)'!$CK$26</f>
        <v>1.1632505874415466E-4</v>
      </c>
      <c r="AQ26" s="149">
        <f>'Provinces Matrix (intraprov)'!AQ26 / 'Provinces Matrix (intraprov)'!$CK$26</f>
        <v>6.9795035246492796E-5</v>
      </c>
      <c r="AR26" s="149">
        <f>'Provinces Matrix (intraprov)'!AR26 / 'Provinces Matrix (intraprov)'!$CK$26</f>
        <v>1.1632505874415466E-4</v>
      </c>
      <c r="AS26" s="149">
        <f>'Provinces Matrix (intraprov)'!AS26 / 'Provinces Matrix (intraprov)'!$CK$26</f>
        <v>0</v>
      </c>
      <c r="AT26" s="149">
        <f>'Provinces Matrix (intraprov)'!AT26 / 'Provinces Matrix (intraprov)'!$CK$26</f>
        <v>1.8612009399064747E-4</v>
      </c>
      <c r="AU26" s="149">
        <f>'Provinces Matrix (intraprov)'!AU26 / 'Provinces Matrix (intraprov)'!$CK$26</f>
        <v>4.6530023497661868E-5</v>
      </c>
      <c r="AV26" s="149">
        <f>'Provinces Matrix (intraprov)'!AV26 / 'Provinces Matrix (intraprov)'!$CK$26</f>
        <v>0</v>
      </c>
      <c r="AW26" s="149">
        <f>'Provinces Matrix (intraprov)'!AW26 / 'Provinces Matrix (intraprov)'!$CK$26</f>
        <v>4.8856524672544958E-4</v>
      </c>
      <c r="AX26" s="149">
        <f>'Provinces Matrix (intraprov)'!AX26 / 'Provinces Matrix (intraprov)'!$CK$26</f>
        <v>0</v>
      </c>
      <c r="AY26" s="149">
        <f>'Provinces Matrix (intraprov)'!AY26 / 'Provinces Matrix (intraprov)'!$CK$26</f>
        <v>0</v>
      </c>
      <c r="AZ26" s="149">
        <f>'Provinces Matrix (intraprov)'!AZ26 / 'Provinces Matrix (intraprov)'!$CK$26</f>
        <v>6.9795035246492796E-5</v>
      </c>
      <c r="BA26" s="149">
        <f>'Provinces Matrix (intraprov)'!BA26 / 'Provinces Matrix (intraprov)'!$CK$26</f>
        <v>6.9795035246492796E-5</v>
      </c>
      <c r="BB26" s="149">
        <f>'Provinces Matrix (intraprov)'!BB26 / 'Provinces Matrix (intraprov)'!$CK$26</f>
        <v>0</v>
      </c>
      <c r="BC26" s="149">
        <f>'Provinces Matrix (intraprov)'!BC26 / 'Provinces Matrix (intraprov)'!$CK$26</f>
        <v>3.7224018798129495E-4</v>
      </c>
      <c r="BD26" s="149">
        <f>'Provinces Matrix (intraprov)'!BD26 / 'Provinces Matrix (intraprov)'!$CK$26</f>
        <v>6.9795035246492796E-5</v>
      </c>
      <c r="BE26" s="149">
        <f>'Provinces Matrix (intraprov)'!BE26 / 'Provinces Matrix (intraprov)'!$CK$26</f>
        <v>3.7224018798129495E-4</v>
      </c>
      <c r="BF26" s="149">
        <f>'Provinces Matrix (intraprov)'!BF26 / 'Provinces Matrix (intraprov)'!$CK$26</f>
        <v>2.3265011748830934E-5</v>
      </c>
      <c r="BG26" s="149">
        <f>'Provinces Matrix (intraprov)'!BG26 / 'Provinces Matrix (intraprov)'!$CK$26</f>
        <v>1.4424307284275179E-3</v>
      </c>
      <c r="BH26" s="149">
        <f>'Provinces Matrix (intraprov)'!BH26 / 'Provinces Matrix (intraprov)'!$CK$26</f>
        <v>0</v>
      </c>
      <c r="BI26" s="149">
        <f>'Provinces Matrix (intraprov)'!BI26 / 'Provinces Matrix (intraprov)'!$CK$26</f>
        <v>1.2795756461857013E-3</v>
      </c>
      <c r="BJ26" s="149">
        <f>'Provinces Matrix (intraprov)'!BJ26 / 'Provinces Matrix (intraprov)'!$CK$26</f>
        <v>0</v>
      </c>
      <c r="BK26" s="149">
        <f>'Provinces Matrix (intraprov)'!BK26 / 'Provinces Matrix (intraprov)'!$CK$26</f>
        <v>9.3060046995323736E-5</v>
      </c>
      <c r="BL26" s="149">
        <f>'Provinces Matrix (intraprov)'!BL26 / 'Provinces Matrix (intraprov)'!$CK$26</f>
        <v>2.3265011748830934E-5</v>
      </c>
      <c r="BM26" s="149">
        <f>'Provinces Matrix (intraprov)'!BM26 / 'Provinces Matrix (intraprov)'!$CK$26</f>
        <v>9.3060046995323736E-5</v>
      </c>
      <c r="BN26" s="149">
        <f>'Provinces Matrix (intraprov)'!BN26 / 'Provinces Matrix (intraprov)'!$CK$26</f>
        <v>2.3265011748830934E-5</v>
      </c>
      <c r="BO26" s="149">
        <f>'Provinces Matrix (intraprov)'!BO26 / 'Provinces Matrix (intraprov)'!$CK$26</f>
        <v>0</v>
      </c>
      <c r="BP26" s="149">
        <f>'Provinces Matrix (intraprov)'!BP26 / 'Provinces Matrix (intraprov)'!$CK$26</f>
        <v>4.6530023497661868E-5</v>
      </c>
      <c r="BQ26" s="149">
        <f>'Provinces Matrix (intraprov)'!BQ26 / 'Provinces Matrix (intraprov)'!$CK$26</f>
        <v>9.3060046995323736E-5</v>
      </c>
      <c r="BR26" s="149">
        <f>'Provinces Matrix (intraprov)'!BR26 / 'Provinces Matrix (intraprov)'!$CK$26</f>
        <v>9.3060046995323736E-5</v>
      </c>
      <c r="BS26" s="149">
        <f>'Provinces Matrix (intraprov)'!BS26 / 'Provinces Matrix (intraprov)'!$CK$26</f>
        <v>0</v>
      </c>
      <c r="BT26" s="149">
        <f>'Provinces Matrix (intraprov)'!BT26 / 'Provinces Matrix (intraprov)'!$CK$26</f>
        <v>3.0244515273480211E-4</v>
      </c>
      <c r="BU26" s="149">
        <f>'Provinces Matrix (intraprov)'!BU26 / 'Provinces Matrix (intraprov)'!$CK$26</f>
        <v>1.3959007049298559E-4</v>
      </c>
      <c r="BV26" s="149">
        <f>'Provinces Matrix (intraprov)'!BV26 / 'Provinces Matrix (intraprov)'!$CK$26</f>
        <v>1.6285508224181655E-4</v>
      </c>
      <c r="BW26" s="173">
        <f>'Provinces Matrix (intraprov)'!BW26 / 'Provinces Matrix (intraprov)'!$CK$26</f>
        <v>2.3730311983807552E-3</v>
      </c>
      <c r="BX26" s="173">
        <f>'Provinces Matrix (intraprov)'!BX26 / 'Provinces Matrix (intraprov)'!$CK$26</f>
        <v>1.3493706814321942E-3</v>
      </c>
      <c r="BY26" s="173">
        <f>'Provinces Matrix (intraprov)'!BY26 / 'Provinces Matrix (intraprov)'!$CK$26</f>
        <v>1.2563106344368703E-3</v>
      </c>
      <c r="BZ26" s="149">
        <f>'Provinces Matrix (intraprov)'!BZ26 / 'Provinces Matrix (intraprov)'!$CK$26</f>
        <v>0</v>
      </c>
      <c r="CA26" s="149">
        <f>'Provinces Matrix (intraprov)'!CA26 / 'Provinces Matrix (intraprov)'!$CK$26</f>
        <v>1.3959007049298559E-4</v>
      </c>
      <c r="CB26" s="149">
        <f>'Provinces Matrix (intraprov)'!CB26 / 'Provinces Matrix (intraprov)'!$CK$26</f>
        <v>0</v>
      </c>
      <c r="CC26" s="149">
        <f>'Provinces Matrix (intraprov)'!CC26 / 'Provinces Matrix (intraprov)'!$CK$26</f>
        <v>0</v>
      </c>
      <c r="CD26" s="149">
        <f>'Provinces Matrix (intraprov)'!CD26 / 'Provinces Matrix (intraprov)'!$CK$26</f>
        <v>0</v>
      </c>
      <c r="CE26" s="149">
        <f>'Provinces Matrix (intraprov)'!CE26 / 'Provinces Matrix (intraprov)'!$CK$26</f>
        <v>0</v>
      </c>
      <c r="CF26" s="150">
        <f>'Provinces Matrix (intraprov)'!CF26 / 'Provinces Matrix (intraprov)'!$CK$26</f>
        <v>7.6774538771142082E-4</v>
      </c>
      <c r="CG26" s="151">
        <f t="shared" si="0"/>
        <v>2.3265011748830934E-5</v>
      </c>
      <c r="CH26" s="151">
        <f t="shared" si="1"/>
        <v>7.9101039946025175E-4</v>
      </c>
      <c r="CI26" s="151">
        <f t="shared" si="2"/>
        <v>6.2350231486866898E-3</v>
      </c>
      <c r="CJ26" s="152">
        <f>'Provinces Matrix (intraprov)'!CJ26 / 'Provinces Matrix (intraprov)'!CK26</f>
        <v>2.345113184282158E-2</v>
      </c>
      <c r="CK26" s="152">
        <f>CJ26 - AA93</f>
        <v>1.498478106294325E-2</v>
      </c>
      <c r="CL26" s="145"/>
      <c r="CM26" s="164" t="s">
        <v>2206</v>
      </c>
      <c r="CN26" s="135">
        <f t="shared" si="5"/>
        <v>4.8581284300418543E-3</v>
      </c>
    </row>
    <row r="27" spans="1:92">
      <c r="A27" s="166" t="s">
        <v>2205</v>
      </c>
      <c r="B27" s="149">
        <f>'Provinces Matrix (intraprov)'!B27 / 'Provinces Matrix (intraprov)'!$CK$27</f>
        <v>0</v>
      </c>
      <c r="C27" s="149">
        <f>'Provinces Matrix (intraprov)'!C27 / 'Provinces Matrix (intraprov)'!$CK$27</f>
        <v>0</v>
      </c>
      <c r="D27" s="149">
        <f>'Provinces Matrix (intraprov)'!D27 / 'Provinces Matrix (intraprov)'!$CK$27</f>
        <v>0</v>
      </c>
      <c r="E27" s="149">
        <f>'Provinces Matrix (intraprov)'!E27 / 'Provinces Matrix (intraprov)'!$CK$27</f>
        <v>0</v>
      </c>
      <c r="F27" s="149">
        <f>'Provinces Matrix (intraprov)'!F27 / 'Provinces Matrix (intraprov)'!$CK$27</f>
        <v>0</v>
      </c>
      <c r="G27" s="149">
        <f>'Provinces Matrix (intraprov)'!G27 / 'Provinces Matrix (intraprov)'!$CK$27</f>
        <v>0</v>
      </c>
      <c r="H27" s="149">
        <f>'Provinces Matrix (intraprov)'!H27 / 'Provinces Matrix (intraprov)'!$CK$27</f>
        <v>0</v>
      </c>
      <c r="I27" s="149">
        <f>'Provinces Matrix (intraprov)'!I27 / 'Provinces Matrix (intraprov)'!$CK$27</f>
        <v>0</v>
      </c>
      <c r="J27" s="149">
        <f>'Provinces Matrix (intraprov)'!J27 / 'Provinces Matrix (intraprov)'!$CK$27</f>
        <v>0</v>
      </c>
      <c r="K27" s="149">
        <f>'Provinces Matrix (intraprov)'!K27 / 'Provinces Matrix (intraprov)'!$CK$27</f>
        <v>5.3705692803437166E-5</v>
      </c>
      <c r="L27" s="149">
        <f>'Provinces Matrix (intraprov)'!L27 / 'Provinces Matrix (intraprov)'!$CK$27</f>
        <v>1.3963480128893662E-3</v>
      </c>
      <c r="M27" s="149">
        <f>'Provinces Matrix (intraprov)'!M27 / 'Provinces Matrix (intraprov)'!$CK$27</f>
        <v>0</v>
      </c>
      <c r="N27" s="149">
        <f>'Provinces Matrix (intraprov)'!N27 / 'Provinces Matrix (intraprov)'!$CK$27</f>
        <v>0</v>
      </c>
      <c r="O27" s="149">
        <f>'Provinces Matrix (intraprov)'!O27 / 'Provinces Matrix (intraprov)'!$CK$27</f>
        <v>5.3705692803437166E-5</v>
      </c>
      <c r="P27" s="149">
        <f>'Provinces Matrix (intraprov)'!P27 / 'Provinces Matrix (intraprov)'!$CK$27</f>
        <v>4.2964554242749732E-4</v>
      </c>
      <c r="Q27" s="149">
        <f>'Provinces Matrix (intraprov)'!Q27 / 'Provinces Matrix (intraprov)'!$CK$27</f>
        <v>0</v>
      </c>
      <c r="R27" s="149">
        <f>'Provinces Matrix (intraprov)'!R27 / 'Provinces Matrix (intraprov)'!$CK$27</f>
        <v>0</v>
      </c>
      <c r="S27" s="149">
        <f>'Provinces Matrix (intraprov)'!S27 / 'Provinces Matrix (intraprov)'!$CK$27</f>
        <v>0</v>
      </c>
      <c r="T27" s="149">
        <f>'Provinces Matrix (intraprov)'!T27 / 'Provinces Matrix (intraprov)'!$CK$27</f>
        <v>0</v>
      </c>
      <c r="U27" s="149">
        <f>'Provinces Matrix (intraprov)'!U27 / 'Provinces Matrix (intraprov)'!$CK$27</f>
        <v>5.3705692803437166E-5</v>
      </c>
      <c r="V27" s="149">
        <f>'Provinces Matrix (intraprov)'!V27 / 'Provinces Matrix (intraprov)'!$CK$27</f>
        <v>3.7593984962406017E-4</v>
      </c>
      <c r="W27" s="149">
        <f>'Provinces Matrix (intraprov)'!W27 / 'Provinces Matrix (intraprov)'!$CK$27</f>
        <v>0</v>
      </c>
      <c r="X27" s="149">
        <f>'Provinces Matrix (intraprov)'!X27 / 'Provinces Matrix (intraprov)'!$CK$27</f>
        <v>0</v>
      </c>
      <c r="Y27" s="149">
        <f>'Provinces Matrix (intraprov)'!Y27 / 'Provinces Matrix (intraprov)'!$CK$27</f>
        <v>0</v>
      </c>
      <c r="Z27" s="149">
        <f>'Provinces Matrix (intraprov)'!Z27 / 'Provinces Matrix (intraprov)'!$CK$27</f>
        <v>0</v>
      </c>
      <c r="AA27" s="149">
        <f>'Provinces Matrix (intraprov)'!AA27 / 'Provinces Matrix (intraprov)'!$CK$27</f>
        <v>0</v>
      </c>
      <c r="AB27" s="149">
        <f>'Provinces Matrix (intraprov)'!AB27 / 'Provinces Matrix (intraprov)'!$CK$27</f>
        <v>5.3705692803437165E-3</v>
      </c>
      <c r="AC27" s="149">
        <f>'Provinces Matrix (intraprov)'!AC27 / 'Provinces Matrix (intraprov)'!$CK$27</f>
        <v>5.3705692803437166E-5</v>
      </c>
      <c r="AD27" s="149">
        <f>'Provinces Matrix (intraprov)'!AD27 / 'Provinces Matrix (intraprov)'!$CK$27</f>
        <v>5.3705692803437166E-5</v>
      </c>
      <c r="AE27" s="149">
        <f>'Provinces Matrix (intraprov)'!AE27 / 'Provinces Matrix (intraprov)'!$CK$27</f>
        <v>5.3705692803437166E-5</v>
      </c>
      <c r="AF27" s="149">
        <f>'Provinces Matrix (intraprov)'!AF27 / 'Provinces Matrix (intraprov)'!$CK$27</f>
        <v>2.9001074113856069E-3</v>
      </c>
      <c r="AG27" s="149">
        <f>'Provinces Matrix (intraprov)'!AG27 / 'Provinces Matrix (intraprov)'!$CK$27</f>
        <v>2.6852846401718581E-4</v>
      </c>
      <c r="AH27" s="149">
        <f>'Provinces Matrix (intraprov)'!AH27 / 'Provinces Matrix (intraprov)'!$CK$27</f>
        <v>5.3705692803437166E-5</v>
      </c>
      <c r="AI27" s="149">
        <f>'Provinces Matrix (intraprov)'!AI27 / 'Provinces Matrix (intraprov)'!$CK$27</f>
        <v>0</v>
      </c>
      <c r="AJ27" s="149">
        <f>'Provinces Matrix (intraprov)'!AJ27 / 'Provinces Matrix (intraprov)'!$CK$27</f>
        <v>0</v>
      </c>
      <c r="AK27" s="149">
        <f>'Provinces Matrix (intraprov)'!AK27 / 'Provinces Matrix (intraprov)'!$CK$27</f>
        <v>0</v>
      </c>
      <c r="AL27" s="149">
        <f>'Provinces Matrix (intraprov)'!AL27 / 'Provinces Matrix (intraprov)'!$CK$27</f>
        <v>0</v>
      </c>
      <c r="AM27" s="149">
        <f>'Provinces Matrix (intraprov)'!AM27 / 'Provinces Matrix (intraprov)'!$CK$27</f>
        <v>0</v>
      </c>
      <c r="AN27" s="173">
        <f>'Provinces Matrix (intraprov)'!AN27 / 'Provinces Matrix (intraprov)'!$CK$27</f>
        <v>1.6111707841031148E-4</v>
      </c>
      <c r="AO27" s="149">
        <f>'Provinces Matrix (intraprov)'!AO27 / 'Provinces Matrix (intraprov)'!$CK$27</f>
        <v>0</v>
      </c>
      <c r="AP27" s="149">
        <f>'Provinces Matrix (intraprov)'!AP27 / 'Provinces Matrix (intraprov)'!$CK$27</f>
        <v>0</v>
      </c>
      <c r="AQ27" s="149">
        <f>'Provinces Matrix (intraprov)'!AQ27 / 'Provinces Matrix (intraprov)'!$CK$27</f>
        <v>0</v>
      </c>
      <c r="AR27" s="149">
        <f>'Provinces Matrix (intraprov)'!AR27 / 'Provinces Matrix (intraprov)'!$CK$27</f>
        <v>0</v>
      </c>
      <c r="AS27" s="149">
        <f>'Provinces Matrix (intraprov)'!AS27 / 'Provinces Matrix (intraprov)'!$CK$27</f>
        <v>4.8335123523093448E-4</v>
      </c>
      <c r="AT27" s="149">
        <f>'Provinces Matrix (intraprov)'!AT27 / 'Provinces Matrix (intraprov)'!$CK$27</f>
        <v>5.3705692803437166E-5</v>
      </c>
      <c r="AU27" s="149">
        <f>'Provinces Matrix (intraprov)'!AU27 / 'Provinces Matrix (intraprov)'!$CK$27</f>
        <v>0</v>
      </c>
      <c r="AV27" s="149">
        <f>'Provinces Matrix (intraprov)'!AV27 / 'Provinces Matrix (intraprov)'!$CK$27</f>
        <v>0</v>
      </c>
      <c r="AW27" s="149">
        <f>'Provinces Matrix (intraprov)'!AW27 / 'Provinces Matrix (intraprov)'!$CK$27</f>
        <v>0</v>
      </c>
      <c r="AX27" s="149">
        <f>'Provinces Matrix (intraprov)'!AX27 / 'Provinces Matrix (intraprov)'!$CK$27</f>
        <v>1.6111707841031148E-4</v>
      </c>
      <c r="AY27" s="149">
        <f>'Provinces Matrix (intraprov)'!AY27 / 'Provinces Matrix (intraprov)'!$CK$27</f>
        <v>2.1482277121374865E-3</v>
      </c>
      <c r="AZ27" s="149">
        <f>'Provinces Matrix (intraprov)'!AZ27 / 'Provinces Matrix (intraprov)'!$CK$27</f>
        <v>0</v>
      </c>
      <c r="BA27" s="149">
        <f>'Provinces Matrix (intraprov)'!BA27 / 'Provinces Matrix (intraprov)'!$CK$27</f>
        <v>0</v>
      </c>
      <c r="BB27" s="149">
        <f>'Provinces Matrix (intraprov)'!BB27 / 'Provinces Matrix (intraprov)'!$CK$27</f>
        <v>1.0741138560687433E-4</v>
      </c>
      <c r="BC27" s="149">
        <f>'Provinces Matrix (intraprov)'!BC27 / 'Provinces Matrix (intraprov)'!$CK$27</f>
        <v>0</v>
      </c>
      <c r="BD27" s="149">
        <f>'Provinces Matrix (intraprov)'!BD27 / 'Provinces Matrix (intraprov)'!$CK$27</f>
        <v>6.4446831364124593E-4</v>
      </c>
      <c r="BE27" s="149">
        <f>'Provinces Matrix (intraprov)'!BE27 / 'Provinces Matrix (intraprov)'!$CK$27</f>
        <v>0</v>
      </c>
      <c r="BF27" s="149">
        <f>'Provinces Matrix (intraprov)'!BF27 / 'Provinces Matrix (intraprov)'!$CK$27</f>
        <v>7.5187969924812035E-4</v>
      </c>
      <c r="BG27" s="149">
        <f>'Provinces Matrix (intraprov)'!BG27 / 'Provinces Matrix (intraprov)'!$CK$27</f>
        <v>1.6111707841031148E-4</v>
      </c>
      <c r="BH27" s="149">
        <f>'Provinces Matrix (intraprov)'!BH27 / 'Provinces Matrix (intraprov)'!$CK$27</f>
        <v>0</v>
      </c>
      <c r="BI27" s="149">
        <f>'Provinces Matrix (intraprov)'!BI27 / 'Provinces Matrix (intraprov)'!$CK$27</f>
        <v>5.3705692803437166E-5</v>
      </c>
      <c r="BJ27" s="149">
        <f>'Provinces Matrix (intraprov)'!BJ27 / 'Provinces Matrix (intraprov)'!$CK$27</f>
        <v>0</v>
      </c>
      <c r="BK27" s="149">
        <f>'Provinces Matrix (intraprov)'!BK27 / 'Provinces Matrix (intraprov)'!$CK$27</f>
        <v>0</v>
      </c>
      <c r="BL27" s="149">
        <f>'Provinces Matrix (intraprov)'!BL27 / 'Provinces Matrix (intraprov)'!$CK$27</f>
        <v>0</v>
      </c>
      <c r="BM27" s="149">
        <f>'Provinces Matrix (intraprov)'!BM27 / 'Provinces Matrix (intraprov)'!$CK$27</f>
        <v>0</v>
      </c>
      <c r="BN27" s="149">
        <f>'Provinces Matrix (intraprov)'!BN27 / 'Provinces Matrix (intraprov)'!$CK$27</f>
        <v>0</v>
      </c>
      <c r="BO27" s="149">
        <f>'Provinces Matrix (intraprov)'!BO27 / 'Provinces Matrix (intraprov)'!$CK$27</f>
        <v>0</v>
      </c>
      <c r="BP27" s="149">
        <f>'Provinces Matrix (intraprov)'!BP27 / 'Provinces Matrix (intraprov)'!$CK$27</f>
        <v>0</v>
      </c>
      <c r="BQ27" s="149">
        <f>'Provinces Matrix (intraprov)'!BQ27 / 'Provinces Matrix (intraprov)'!$CK$27</f>
        <v>0</v>
      </c>
      <c r="BR27" s="149">
        <f>'Provinces Matrix (intraprov)'!BR27 / 'Provinces Matrix (intraprov)'!$CK$27</f>
        <v>0</v>
      </c>
      <c r="BS27" s="149">
        <f>'Provinces Matrix (intraprov)'!BS27 / 'Provinces Matrix (intraprov)'!$CK$27</f>
        <v>0</v>
      </c>
      <c r="BT27" s="149">
        <f>'Provinces Matrix (intraprov)'!BT27 / 'Provinces Matrix (intraprov)'!$CK$27</f>
        <v>0</v>
      </c>
      <c r="BU27" s="149">
        <f>'Provinces Matrix (intraprov)'!BU27 / 'Provinces Matrix (intraprov)'!$CK$27</f>
        <v>0</v>
      </c>
      <c r="BV27" s="149">
        <f>'Provinces Matrix (intraprov)'!BV27 / 'Provinces Matrix (intraprov)'!$CK$27</f>
        <v>0</v>
      </c>
      <c r="BW27" s="173">
        <f>'Provinces Matrix (intraprov)'!BW27 / 'Provinces Matrix (intraprov)'!$CK$27</f>
        <v>1.6111707841031148E-4</v>
      </c>
      <c r="BX27" s="173">
        <f>'Provinces Matrix (intraprov)'!BX27 / 'Provinces Matrix (intraprov)'!$CK$27</f>
        <v>0</v>
      </c>
      <c r="BY27" s="173">
        <f>'Provinces Matrix (intraprov)'!BY27 / 'Provinces Matrix (intraprov)'!$CK$27</f>
        <v>1.0741138560687433E-4</v>
      </c>
      <c r="BZ27" s="149">
        <f>'Provinces Matrix (intraprov)'!BZ27 / 'Provinces Matrix (intraprov)'!$CK$27</f>
        <v>0</v>
      </c>
      <c r="CA27" s="149">
        <f>'Provinces Matrix (intraprov)'!CA27 / 'Provinces Matrix (intraprov)'!$CK$27</f>
        <v>0</v>
      </c>
      <c r="CB27" s="149">
        <f>'Provinces Matrix (intraprov)'!CB27 / 'Provinces Matrix (intraprov)'!$CK$27</f>
        <v>0</v>
      </c>
      <c r="CC27" s="149">
        <f>'Provinces Matrix (intraprov)'!CC27 / 'Provinces Matrix (intraprov)'!$CK$27</f>
        <v>0</v>
      </c>
      <c r="CD27" s="149">
        <f>'Provinces Matrix (intraprov)'!CD27 / 'Provinces Matrix (intraprov)'!$CK$27</f>
        <v>0</v>
      </c>
      <c r="CE27" s="149">
        <f>'Provinces Matrix (intraprov)'!CE27 / 'Provinces Matrix (intraprov)'!$CK$27</f>
        <v>0</v>
      </c>
      <c r="CF27" s="150">
        <f>'Provinces Matrix (intraprov)'!CF27 / 'Provinces Matrix (intraprov)'!$CK$27</f>
        <v>9.6670247046186895E-4</v>
      </c>
      <c r="CG27" s="151">
        <f t="shared" si="0"/>
        <v>4.2964554242749732E-4</v>
      </c>
      <c r="CH27" s="151">
        <f t="shared" si="1"/>
        <v>9.6670247046186895E-4</v>
      </c>
      <c r="CI27" s="151">
        <f t="shared" si="2"/>
        <v>4.2964554242749732E-4</v>
      </c>
      <c r="CJ27" s="152">
        <f>'Provinces Matrix (intraprov)'!CJ27 / 'Provinces Matrix (intraprov)'!CK27</f>
        <v>1.7078410311493018E-2</v>
      </c>
      <c r="CK27" s="152">
        <f>CJ27 - AB93</f>
        <v>4.1994641206837512E-3</v>
      </c>
      <c r="CL27" s="145"/>
      <c r="CM27" s="164" t="s">
        <v>2207</v>
      </c>
      <c r="CN27" s="135">
        <f t="shared" si="5"/>
        <v>2.6421234926170857E-3</v>
      </c>
    </row>
    <row r="28" spans="1:92">
      <c r="A28" s="166" t="s">
        <v>2206</v>
      </c>
      <c r="B28" s="149">
        <f>'Provinces Matrix (intraprov)'!B28 / 'Provinces Matrix (intraprov)'!$CK$28</f>
        <v>2.574223442594817E-4</v>
      </c>
      <c r="C28" s="149">
        <f>'Provinces Matrix (intraprov)'!C28 / 'Provinces Matrix (intraprov)'!$CK$28</f>
        <v>1.7161489617298782E-5</v>
      </c>
      <c r="D28" s="149">
        <f>'Provinces Matrix (intraprov)'!D28 / 'Provinces Matrix (intraprov)'!$CK$28</f>
        <v>0</v>
      </c>
      <c r="E28" s="149">
        <f>'Provinces Matrix (intraprov)'!E28 / 'Provinces Matrix (intraprov)'!$CK$28</f>
        <v>5.1484468851896343E-5</v>
      </c>
      <c r="F28" s="149">
        <f>'Provinces Matrix (intraprov)'!F28 / 'Provinces Matrix (intraprov)'!$CK$28</f>
        <v>3.4322979234597565E-5</v>
      </c>
      <c r="G28" s="149">
        <f>'Provinces Matrix (intraprov)'!G28 / 'Provinces Matrix (intraprov)'!$CK$28</f>
        <v>0</v>
      </c>
      <c r="H28" s="149">
        <f>'Provinces Matrix (intraprov)'!H28 / 'Provinces Matrix (intraprov)'!$CK$28</f>
        <v>0</v>
      </c>
      <c r="I28" s="149">
        <f>'Provinces Matrix (intraprov)'!I28 / 'Provinces Matrix (intraprov)'!$CK$28</f>
        <v>1.7161489617298782E-5</v>
      </c>
      <c r="J28" s="149">
        <f>'Provinces Matrix (intraprov)'!J28 / 'Provinces Matrix (intraprov)'!$CK$28</f>
        <v>1.7161489617298782E-5</v>
      </c>
      <c r="K28" s="149">
        <f>'Provinces Matrix (intraprov)'!K28 / 'Provinces Matrix (intraprov)'!$CK$28</f>
        <v>1.0296893770379269E-4</v>
      </c>
      <c r="L28" s="149">
        <f>'Provinces Matrix (intraprov)'!L28 / 'Provinces Matrix (intraprov)'!$CK$28</f>
        <v>1.7161489617298782E-4</v>
      </c>
      <c r="M28" s="149">
        <f>'Provinces Matrix (intraprov)'!M28 / 'Provinces Matrix (intraprov)'!$CK$28</f>
        <v>0</v>
      </c>
      <c r="N28" s="149">
        <f>'Provinces Matrix (intraprov)'!N28 / 'Provinces Matrix (intraprov)'!$CK$28</f>
        <v>1.7161489617298782E-5</v>
      </c>
      <c r="O28" s="149">
        <f>'Provinces Matrix (intraprov)'!O28 / 'Provinces Matrix (intraprov)'!$CK$28</f>
        <v>1.7161489617298782E-4</v>
      </c>
      <c r="P28" s="149">
        <f>'Provinces Matrix (intraprov)'!P28 / 'Provinces Matrix (intraprov)'!$CK$28</f>
        <v>1.2871117212974086E-3</v>
      </c>
      <c r="Q28" s="149">
        <f>'Provinces Matrix (intraprov)'!Q28 / 'Provinces Matrix (intraprov)'!$CK$28</f>
        <v>0</v>
      </c>
      <c r="R28" s="149">
        <f>'Provinces Matrix (intraprov)'!R28 / 'Provinces Matrix (intraprov)'!$CK$28</f>
        <v>1.2013042732109147E-4</v>
      </c>
      <c r="S28" s="149">
        <f>'Provinces Matrix (intraprov)'!S28 / 'Provinces Matrix (intraprov)'!$CK$28</f>
        <v>0</v>
      </c>
      <c r="T28" s="149">
        <f>'Provinces Matrix (intraprov)'!T28 / 'Provinces Matrix (intraprov)'!$CK$28</f>
        <v>0</v>
      </c>
      <c r="U28" s="149">
        <f>'Provinces Matrix (intraprov)'!U28 / 'Provinces Matrix (intraprov)'!$CK$28</f>
        <v>0</v>
      </c>
      <c r="V28" s="149">
        <f>'Provinces Matrix (intraprov)'!V28 / 'Provinces Matrix (intraprov)'!$CK$28</f>
        <v>3.2606830272867687E-4</v>
      </c>
      <c r="W28" s="149">
        <f>'Provinces Matrix (intraprov)'!W28 / 'Provinces Matrix (intraprov)'!$CK$28</f>
        <v>1.7161489617298782E-5</v>
      </c>
      <c r="X28" s="149">
        <f>'Provinces Matrix (intraprov)'!X28 / 'Provinces Matrix (intraprov)'!$CK$28</f>
        <v>1.7161489617298782E-5</v>
      </c>
      <c r="Y28" s="149">
        <f>'Provinces Matrix (intraprov)'!Y28 / 'Provinces Matrix (intraprov)'!$CK$28</f>
        <v>0</v>
      </c>
      <c r="Z28" s="149">
        <f>'Provinces Matrix (intraprov)'!Z28 / 'Provinces Matrix (intraprov)'!$CK$28</f>
        <v>1.7161489617298782E-5</v>
      </c>
      <c r="AA28" s="149">
        <f>'Provinces Matrix (intraprov)'!AA28 / 'Provinces Matrix (intraprov)'!$CK$28</f>
        <v>1.7161489617298782E-5</v>
      </c>
      <c r="AB28" s="149">
        <f>'Provinces Matrix (intraprov)'!AB28 / 'Provinces Matrix (intraprov)'!$CK$28</f>
        <v>0</v>
      </c>
      <c r="AC28" s="149">
        <f>'Provinces Matrix (intraprov)'!AC28 / 'Provinces Matrix (intraprov)'!$CK$28</f>
        <v>6.8131113780676164E-3</v>
      </c>
      <c r="AD28" s="149">
        <f>'Provinces Matrix (intraprov)'!AD28 / 'Provinces Matrix (intraprov)'!$CK$28</f>
        <v>7.3794405354384756E-4</v>
      </c>
      <c r="AE28" s="149">
        <f>'Provinces Matrix (intraprov)'!AE28 / 'Provinces Matrix (intraprov)'!$CK$28</f>
        <v>0</v>
      </c>
      <c r="AF28" s="149">
        <f>'Provinces Matrix (intraprov)'!AF28 / 'Provinces Matrix (intraprov)'!$CK$28</f>
        <v>4.633602196670671E-4</v>
      </c>
      <c r="AG28" s="149">
        <f>'Provinces Matrix (intraprov)'!AG28 / 'Provinces Matrix (intraprov)'!$CK$28</f>
        <v>1.7161489617298782E-5</v>
      </c>
      <c r="AH28" s="149">
        <f>'Provinces Matrix (intraprov)'!AH28 / 'Provinces Matrix (intraprov)'!$CK$28</f>
        <v>2.9174532349407928E-4</v>
      </c>
      <c r="AI28" s="149">
        <f>'Provinces Matrix (intraprov)'!AI28 / 'Provinces Matrix (intraprov)'!$CK$28</f>
        <v>2.0593787540758537E-4</v>
      </c>
      <c r="AJ28" s="149">
        <f>'Provinces Matrix (intraprov)'!AJ28 / 'Provinces Matrix (intraprov)'!$CK$28</f>
        <v>1.7161489617298782E-5</v>
      </c>
      <c r="AK28" s="149">
        <f>'Provinces Matrix (intraprov)'!AK28 / 'Provinces Matrix (intraprov)'!$CK$28</f>
        <v>0</v>
      </c>
      <c r="AL28" s="149">
        <f>'Provinces Matrix (intraprov)'!AL28 / 'Provinces Matrix (intraprov)'!$CK$28</f>
        <v>6.8645958469195129E-5</v>
      </c>
      <c r="AM28" s="149">
        <f>'Provinces Matrix (intraprov)'!AM28 / 'Provinces Matrix (intraprov)'!$CK$28</f>
        <v>0</v>
      </c>
      <c r="AN28" s="173">
        <f>'Provinces Matrix (intraprov)'!AN28 / 'Provinces Matrix (intraprov)'!$CK$28</f>
        <v>7.8942852239574396E-4</v>
      </c>
      <c r="AO28" s="149">
        <f>'Provinces Matrix (intraprov)'!AO28 / 'Provinces Matrix (intraprov)'!$CK$28</f>
        <v>0</v>
      </c>
      <c r="AP28" s="149">
        <f>'Provinces Matrix (intraprov)'!AP28 / 'Provinces Matrix (intraprov)'!$CK$28</f>
        <v>3.4322979234597565E-5</v>
      </c>
      <c r="AQ28" s="149">
        <f>'Provinces Matrix (intraprov)'!AQ28 / 'Provinces Matrix (intraprov)'!$CK$28</f>
        <v>0</v>
      </c>
      <c r="AR28" s="149">
        <f>'Provinces Matrix (intraprov)'!AR28 / 'Provinces Matrix (intraprov)'!$CK$28</f>
        <v>0</v>
      </c>
      <c r="AS28" s="149">
        <f>'Provinces Matrix (intraprov)'!AS28 / 'Provinces Matrix (intraprov)'!$CK$28</f>
        <v>3.4322979234597565E-5</v>
      </c>
      <c r="AT28" s="149">
        <f>'Provinces Matrix (intraprov)'!AT28 / 'Provinces Matrix (intraprov)'!$CK$28</f>
        <v>1.7161489617298782E-5</v>
      </c>
      <c r="AU28" s="149">
        <f>'Provinces Matrix (intraprov)'!AU28 / 'Provinces Matrix (intraprov)'!$CK$28</f>
        <v>6.8645958469195129E-5</v>
      </c>
      <c r="AV28" s="149">
        <f>'Provinces Matrix (intraprov)'!AV28 / 'Provinces Matrix (intraprov)'!$CK$28</f>
        <v>0</v>
      </c>
      <c r="AW28" s="149">
        <f>'Provinces Matrix (intraprov)'!AW28 / 'Provinces Matrix (intraprov)'!$CK$28</f>
        <v>1.7161489617298782E-5</v>
      </c>
      <c r="AX28" s="149">
        <f>'Provinces Matrix (intraprov)'!AX28 / 'Provinces Matrix (intraprov)'!$CK$28</f>
        <v>1.8877638579028661E-4</v>
      </c>
      <c r="AY28" s="149">
        <f>'Provinces Matrix (intraprov)'!AY28 / 'Provinces Matrix (intraprov)'!$CK$28</f>
        <v>1.3729191693839026E-4</v>
      </c>
      <c r="AZ28" s="149">
        <f>'Provinces Matrix (intraprov)'!AZ28 / 'Provinces Matrix (intraprov)'!$CK$28</f>
        <v>1.7161489617298782E-5</v>
      </c>
      <c r="BA28" s="149">
        <f>'Provinces Matrix (intraprov)'!BA28 / 'Provinces Matrix (intraprov)'!$CK$28</f>
        <v>6.8645958469195129E-5</v>
      </c>
      <c r="BB28" s="149">
        <f>'Provinces Matrix (intraprov)'!BB28 / 'Provinces Matrix (intraprov)'!$CK$28</f>
        <v>3.4322979234597565E-5</v>
      </c>
      <c r="BC28" s="149">
        <f>'Provinces Matrix (intraprov)'!BC28 / 'Provinces Matrix (intraprov)'!$CK$28</f>
        <v>2.574223442594817E-4</v>
      </c>
      <c r="BD28" s="149">
        <f>'Provinces Matrix (intraprov)'!BD28 / 'Provinces Matrix (intraprov)'!$CK$28</f>
        <v>5.8349064698815856E-4</v>
      </c>
      <c r="BE28" s="149">
        <f>'Provinces Matrix (intraprov)'!BE28 / 'Provinces Matrix (intraprov)'!$CK$28</f>
        <v>1.8877638579028661E-4</v>
      </c>
      <c r="BF28" s="149">
        <f>'Provinces Matrix (intraprov)'!BF28 / 'Provinces Matrix (intraprov)'!$CK$28</f>
        <v>0</v>
      </c>
      <c r="BG28" s="149">
        <f>'Provinces Matrix (intraprov)'!BG28 / 'Provinces Matrix (intraprov)'!$CK$28</f>
        <v>2.4026085464218293E-4</v>
      </c>
      <c r="BH28" s="149">
        <f>'Provinces Matrix (intraprov)'!BH28 / 'Provinces Matrix (intraprov)'!$CK$28</f>
        <v>0</v>
      </c>
      <c r="BI28" s="149">
        <f>'Provinces Matrix (intraprov)'!BI28 / 'Provinces Matrix (intraprov)'!$CK$28</f>
        <v>6.8645958469195129E-5</v>
      </c>
      <c r="BJ28" s="149">
        <f>'Provinces Matrix (intraprov)'!BJ28 / 'Provinces Matrix (intraprov)'!$CK$28</f>
        <v>0</v>
      </c>
      <c r="BK28" s="149">
        <f>'Provinces Matrix (intraprov)'!BK28 / 'Provinces Matrix (intraprov)'!$CK$28</f>
        <v>0</v>
      </c>
      <c r="BL28" s="149">
        <f>'Provinces Matrix (intraprov)'!BL28 / 'Provinces Matrix (intraprov)'!$CK$28</f>
        <v>0</v>
      </c>
      <c r="BM28" s="149">
        <f>'Provinces Matrix (intraprov)'!BM28 / 'Provinces Matrix (intraprov)'!$CK$28</f>
        <v>0</v>
      </c>
      <c r="BN28" s="149">
        <f>'Provinces Matrix (intraprov)'!BN28 / 'Provinces Matrix (intraprov)'!$CK$28</f>
        <v>0</v>
      </c>
      <c r="BO28" s="149">
        <f>'Provinces Matrix (intraprov)'!BO28 / 'Provinces Matrix (intraprov)'!$CK$28</f>
        <v>0</v>
      </c>
      <c r="BP28" s="149">
        <f>'Provinces Matrix (intraprov)'!BP28 / 'Provinces Matrix (intraprov)'!$CK$28</f>
        <v>0</v>
      </c>
      <c r="BQ28" s="149">
        <f>'Provinces Matrix (intraprov)'!BQ28 / 'Provinces Matrix (intraprov)'!$CK$28</f>
        <v>0</v>
      </c>
      <c r="BR28" s="149">
        <f>'Provinces Matrix (intraprov)'!BR28 / 'Provinces Matrix (intraprov)'!$CK$28</f>
        <v>2.7458383387678052E-4</v>
      </c>
      <c r="BS28" s="149">
        <f>'Provinces Matrix (intraprov)'!BS28 / 'Provinces Matrix (intraprov)'!$CK$28</f>
        <v>0</v>
      </c>
      <c r="BT28" s="149">
        <f>'Provinces Matrix (intraprov)'!BT28 / 'Provinces Matrix (intraprov)'!$CK$28</f>
        <v>5.1484468851896343E-5</v>
      </c>
      <c r="BU28" s="149">
        <f>'Provinces Matrix (intraprov)'!BU28 / 'Provinces Matrix (intraprov)'!$CK$28</f>
        <v>1.7161489617298782E-5</v>
      </c>
      <c r="BV28" s="149">
        <f>'Provinces Matrix (intraprov)'!BV28 / 'Provinces Matrix (intraprov)'!$CK$28</f>
        <v>3.4322979234597565E-5</v>
      </c>
      <c r="BW28" s="173">
        <f>'Provinces Matrix (intraprov)'!BW28 / 'Provinces Matrix (intraprov)'!$CK$28</f>
        <v>6.0065213660545733E-4</v>
      </c>
      <c r="BX28" s="173">
        <f>'Provinces Matrix (intraprov)'!BX28 / 'Provinces Matrix (intraprov)'!$CK$28</f>
        <v>4.4619873004976833E-4</v>
      </c>
      <c r="BY28" s="173">
        <f>'Provinces Matrix (intraprov)'!BY28 / 'Provinces Matrix (intraprov)'!$CK$28</f>
        <v>3.2606830272867687E-4</v>
      </c>
      <c r="BZ28" s="149">
        <f>'Provinces Matrix (intraprov)'!BZ28 / 'Provinces Matrix (intraprov)'!$CK$28</f>
        <v>1.7161489617298782E-5</v>
      </c>
      <c r="CA28" s="149">
        <f>'Provinces Matrix (intraprov)'!CA28 / 'Provinces Matrix (intraprov)'!$CK$28</f>
        <v>0</v>
      </c>
      <c r="CB28" s="149">
        <f>'Provinces Matrix (intraprov)'!CB28 / 'Provinces Matrix (intraprov)'!$CK$28</f>
        <v>0</v>
      </c>
      <c r="CC28" s="149">
        <f>'Provinces Matrix (intraprov)'!CC28 / 'Provinces Matrix (intraprov)'!$CK$28</f>
        <v>0</v>
      </c>
      <c r="CD28" s="149">
        <f>'Provinces Matrix (intraprov)'!CD28 / 'Provinces Matrix (intraprov)'!$CK$28</f>
        <v>1.3729191693839026E-4</v>
      </c>
      <c r="CE28" s="149">
        <f>'Provinces Matrix (intraprov)'!CE28 / 'Provinces Matrix (intraprov)'!$CK$28</f>
        <v>0</v>
      </c>
      <c r="CF28" s="150">
        <f>'Provinces Matrix (intraprov)'!CF28 / 'Provinces Matrix (intraprov)'!$CK$28</f>
        <v>4.2903724043246951E-4</v>
      </c>
      <c r="CG28" s="151">
        <f t="shared" si="0"/>
        <v>1.3042732109147075E-3</v>
      </c>
      <c r="CH28" s="151">
        <f t="shared" si="1"/>
        <v>4.2903724043246951E-4</v>
      </c>
      <c r="CI28" s="151">
        <f t="shared" si="2"/>
        <v>2.1623476917796468E-3</v>
      </c>
      <c r="CJ28" s="152">
        <f>'Provinces Matrix (intraprov)'!CJ28 / 'Provinces Matrix (intraprov)'!CK28</f>
        <v>1.6354899605285737E-2</v>
      </c>
      <c r="CK28" s="152">
        <f>CJ28 - AC93</f>
        <v>4.8581284300418543E-3</v>
      </c>
      <c r="CL28" s="145"/>
      <c r="CM28" s="164" t="s">
        <v>2208</v>
      </c>
      <c r="CN28" s="135">
        <f t="shared" si="5"/>
        <v>-1.6883826506673725E-2</v>
      </c>
    </row>
    <row r="29" spans="1:92">
      <c r="A29" s="166" t="s">
        <v>2207</v>
      </c>
      <c r="B29" s="149">
        <f>'Provinces Matrix (intraprov)'!B29 / 'Provinces Matrix (intraprov)'!$CK$29</f>
        <v>8.2535490260812153E-4</v>
      </c>
      <c r="C29" s="149">
        <f>'Provinces Matrix (intraprov)'!C29 / 'Provinces Matrix (intraprov)'!$CK$29</f>
        <v>1.5006452774693118E-5</v>
      </c>
      <c r="D29" s="149">
        <f>'Provinces Matrix (intraprov)'!D29 / 'Provinces Matrix (intraprov)'!$CK$29</f>
        <v>0</v>
      </c>
      <c r="E29" s="149">
        <f>'Provinces Matrix (intraprov)'!E29 / 'Provinces Matrix (intraprov)'!$CK$29</f>
        <v>1.2005162219754494E-4</v>
      </c>
      <c r="F29" s="149">
        <f>'Provinces Matrix (intraprov)'!F29 / 'Provinces Matrix (intraprov)'!$CK$29</f>
        <v>1.0504516942285183E-4</v>
      </c>
      <c r="G29" s="149">
        <f>'Provinces Matrix (intraprov)'!G29 / 'Provinces Matrix (intraprov)'!$CK$29</f>
        <v>6.0025811098772472E-5</v>
      </c>
      <c r="H29" s="149">
        <f>'Provinces Matrix (intraprov)'!H29 / 'Provinces Matrix (intraprov)'!$CK$29</f>
        <v>0</v>
      </c>
      <c r="I29" s="149">
        <f>'Provinces Matrix (intraprov)'!I29 / 'Provinces Matrix (intraprov)'!$CK$29</f>
        <v>1.5006452774693118E-5</v>
      </c>
      <c r="J29" s="149">
        <f>'Provinces Matrix (intraprov)'!J29 / 'Provinces Matrix (intraprov)'!$CK$29</f>
        <v>0</v>
      </c>
      <c r="K29" s="149">
        <f>'Provinces Matrix (intraprov)'!K29 / 'Provinces Matrix (intraprov)'!$CK$29</f>
        <v>1.3505807497223807E-4</v>
      </c>
      <c r="L29" s="149">
        <f>'Provinces Matrix (intraprov)'!L29 / 'Provinces Matrix (intraprov)'!$CK$29</f>
        <v>1.2905549386236081E-3</v>
      </c>
      <c r="M29" s="149">
        <f>'Provinces Matrix (intraprov)'!M29 / 'Provinces Matrix (intraprov)'!$CK$29</f>
        <v>9.0038716648158711E-5</v>
      </c>
      <c r="N29" s="149">
        <f>'Provinces Matrix (intraprov)'!N29 / 'Provinces Matrix (intraprov)'!$CK$29</f>
        <v>0</v>
      </c>
      <c r="O29" s="149">
        <f>'Provinces Matrix (intraprov)'!O29 / 'Provinces Matrix (intraprov)'!$CK$29</f>
        <v>3.3014196104324861E-4</v>
      </c>
      <c r="P29" s="149">
        <f>'Provinces Matrix (intraprov)'!P29 / 'Provinces Matrix (intraprov)'!$CK$29</f>
        <v>4.6520003601548669E-4</v>
      </c>
      <c r="Q29" s="149">
        <f>'Provinces Matrix (intraprov)'!Q29 / 'Provinces Matrix (intraprov)'!$CK$29</f>
        <v>0</v>
      </c>
      <c r="R29" s="149">
        <f>'Provinces Matrix (intraprov)'!R29 / 'Provinces Matrix (intraprov)'!$CK$29</f>
        <v>7.5032263873465595E-5</v>
      </c>
      <c r="S29" s="149">
        <f>'Provinces Matrix (intraprov)'!S29 / 'Provinces Matrix (intraprov)'!$CK$29</f>
        <v>0</v>
      </c>
      <c r="T29" s="149">
        <f>'Provinces Matrix (intraprov)'!T29 / 'Provinces Matrix (intraprov)'!$CK$29</f>
        <v>1.5006452774693118E-5</v>
      </c>
      <c r="U29" s="149">
        <f>'Provinces Matrix (intraprov)'!U29 / 'Provinces Matrix (intraprov)'!$CK$29</f>
        <v>0</v>
      </c>
      <c r="V29" s="149">
        <f>'Provinces Matrix (intraprov)'!V29 / 'Provinces Matrix (intraprov)'!$CK$29</f>
        <v>2.2509679162039677E-4</v>
      </c>
      <c r="W29" s="149">
        <f>'Provinces Matrix (intraprov)'!W29 / 'Provinces Matrix (intraprov)'!$CK$29</f>
        <v>1.5006452774693118E-5</v>
      </c>
      <c r="X29" s="149">
        <f>'Provinces Matrix (intraprov)'!X29 / 'Provinces Matrix (intraprov)'!$CK$29</f>
        <v>0</v>
      </c>
      <c r="Y29" s="149">
        <f>'Provinces Matrix (intraprov)'!Y29 / 'Provinces Matrix (intraprov)'!$CK$29</f>
        <v>4.5019358324079356E-5</v>
      </c>
      <c r="Z29" s="149">
        <f>'Provinces Matrix (intraprov)'!Z29 / 'Provinces Matrix (intraprov)'!$CK$29</f>
        <v>0</v>
      </c>
      <c r="AA29" s="149">
        <f>'Provinces Matrix (intraprov)'!AA29 / 'Provinces Matrix (intraprov)'!$CK$29</f>
        <v>0</v>
      </c>
      <c r="AB29" s="149">
        <f>'Provinces Matrix (intraprov)'!AB29 / 'Provinces Matrix (intraprov)'!$CK$29</f>
        <v>1.5006452774693118E-5</v>
      </c>
      <c r="AC29" s="149">
        <f>'Provinces Matrix (intraprov)'!AC29 / 'Provinces Matrix (intraprov)'!$CK$29</f>
        <v>2.8512260271916924E-4</v>
      </c>
      <c r="AD29" s="149">
        <f>'Provinces Matrix (intraprov)'!AD29 / 'Provinces Matrix (intraprov)'!$CK$29</f>
        <v>6.2126714487229506E-3</v>
      </c>
      <c r="AE29" s="149">
        <f>'Provinces Matrix (intraprov)'!AE29 / 'Provinces Matrix (intraprov)'!$CK$29</f>
        <v>6.0025811098772472E-5</v>
      </c>
      <c r="AF29" s="149">
        <f>'Provinces Matrix (intraprov)'!AF29 / 'Provinces Matrix (intraprov)'!$CK$29</f>
        <v>4.2018067769140731E-4</v>
      </c>
      <c r="AG29" s="149">
        <f>'Provinces Matrix (intraprov)'!AG29 / 'Provinces Matrix (intraprov)'!$CK$29</f>
        <v>3.0012905549386236E-5</v>
      </c>
      <c r="AH29" s="149">
        <f>'Provinces Matrix (intraprov)'!AH29 / 'Provinces Matrix (intraprov)'!$CK$29</f>
        <v>1.0654581470032113E-3</v>
      </c>
      <c r="AI29" s="149">
        <f>'Provinces Matrix (intraprov)'!AI29 / 'Provinces Matrix (intraprov)'!$CK$29</f>
        <v>1.8007743329631742E-4</v>
      </c>
      <c r="AJ29" s="149">
        <f>'Provinces Matrix (intraprov)'!AJ29 / 'Provinces Matrix (intraprov)'!$CK$29</f>
        <v>1.5006452774693118E-5</v>
      </c>
      <c r="AK29" s="149">
        <f>'Provinces Matrix (intraprov)'!AK29 / 'Provinces Matrix (intraprov)'!$CK$29</f>
        <v>0</v>
      </c>
      <c r="AL29" s="149">
        <f>'Provinces Matrix (intraprov)'!AL29 / 'Provinces Matrix (intraprov)'!$CK$29</f>
        <v>6.0025811098772472E-5</v>
      </c>
      <c r="AM29" s="149">
        <f>'Provinces Matrix (intraprov)'!AM29 / 'Provinces Matrix (intraprov)'!$CK$29</f>
        <v>0</v>
      </c>
      <c r="AN29" s="173">
        <f>'Provinces Matrix (intraprov)'!AN29 / 'Provinces Matrix (intraprov)'!$CK$29</f>
        <v>6.4527746931180403E-4</v>
      </c>
      <c r="AO29" s="149">
        <f>'Provinces Matrix (intraprov)'!AO29 / 'Provinces Matrix (intraprov)'!$CK$29</f>
        <v>0</v>
      </c>
      <c r="AP29" s="149">
        <f>'Provinces Matrix (intraprov)'!AP29 / 'Provinces Matrix (intraprov)'!$CK$29</f>
        <v>3.0012905549386236E-5</v>
      </c>
      <c r="AQ29" s="149">
        <f>'Provinces Matrix (intraprov)'!AQ29 / 'Provinces Matrix (intraprov)'!$CK$29</f>
        <v>0</v>
      </c>
      <c r="AR29" s="149">
        <f>'Provinces Matrix (intraprov)'!AR29 / 'Provinces Matrix (intraprov)'!$CK$29</f>
        <v>3.0012905549386236E-5</v>
      </c>
      <c r="AS29" s="149">
        <f>'Provinces Matrix (intraprov)'!AS29 / 'Provinces Matrix (intraprov)'!$CK$29</f>
        <v>4.5019358324079356E-5</v>
      </c>
      <c r="AT29" s="149">
        <f>'Provinces Matrix (intraprov)'!AT29 / 'Provinces Matrix (intraprov)'!$CK$29</f>
        <v>3.0012905549386236E-5</v>
      </c>
      <c r="AU29" s="149">
        <f>'Provinces Matrix (intraprov)'!AU29 / 'Provinces Matrix (intraprov)'!$CK$29</f>
        <v>4.5019358324079356E-5</v>
      </c>
      <c r="AV29" s="149">
        <f>'Provinces Matrix (intraprov)'!AV29 / 'Provinces Matrix (intraprov)'!$CK$29</f>
        <v>3.0012905549386236E-5</v>
      </c>
      <c r="AW29" s="149">
        <f>'Provinces Matrix (intraprov)'!AW29 / 'Provinces Matrix (intraprov)'!$CK$29</f>
        <v>1.5006452774693118E-5</v>
      </c>
      <c r="AX29" s="149">
        <f>'Provinces Matrix (intraprov)'!AX29 / 'Provinces Matrix (intraprov)'!$CK$29</f>
        <v>2.8512260271916924E-4</v>
      </c>
      <c r="AY29" s="149">
        <f>'Provinces Matrix (intraprov)'!AY29 / 'Provinces Matrix (intraprov)'!$CK$29</f>
        <v>7.5032263873465595E-5</v>
      </c>
      <c r="AZ29" s="149">
        <f>'Provinces Matrix (intraprov)'!AZ29 / 'Provinces Matrix (intraprov)'!$CK$29</f>
        <v>1.5006452774693118E-5</v>
      </c>
      <c r="BA29" s="149">
        <f>'Provinces Matrix (intraprov)'!BA29 / 'Provinces Matrix (intraprov)'!$CK$29</f>
        <v>7.5032263873465595E-5</v>
      </c>
      <c r="BB29" s="149">
        <f>'Provinces Matrix (intraprov)'!BB29 / 'Provinces Matrix (intraprov)'!$CK$29</f>
        <v>1.5006452774693119E-4</v>
      </c>
      <c r="BC29" s="149">
        <f>'Provinces Matrix (intraprov)'!BC29 / 'Provinces Matrix (intraprov)'!$CK$29</f>
        <v>1.9508388607101054E-4</v>
      </c>
      <c r="BD29" s="149">
        <f>'Provinces Matrix (intraprov)'!BD29 / 'Provinces Matrix (intraprov)'!$CK$29</f>
        <v>8.4036135538281462E-4</v>
      </c>
      <c r="BE29" s="149">
        <f>'Provinces Matrix (intraprov)'!BE29 / 'Provinces Matrix (intraprov)'!$CK$29</f>
        <v>7.5032263873465595E-5</v>
      </c>
      <c r="BF29" s="149">
        <f>'Provinces Matrix (intraprov)'!BF29 / 'Provinces Matrix (intraprov)'!$CK$29</f>
        <v>0</v>
      </c>
      <c r="BG29" s="149">
        <f>'Provinces Matrix (intraprov)'!BG29 / 'Provinces Matrix (intraprov)'!$CK$29</f>
        <v>3.451484138179417E-4</v>
      </c>
      <c r="BH29" s="149">
        <f>'Provinces Matrix (intraprov)'!BH29 / 'Provinces Matrix (intraprov)'!$CK$29</f>
        <v>0</v>
      </c>
      <c r="BI29" s="149">
        <f>'Provinces Matrix (intraprov)'!BI29 / 'Provinces Matrix (intraprov)'!$CK$29</f>
        <v>3.0012905549386236E-5</v>
      </c>
      <c r="BJ29" s="149">
        <f>'Provinces Matrix (intraprov)'!BJ29 / 'Provinces Matrix (intraprov)'!$CK$29</f>
        <v>0</v>
      </c>
      <c r="BK29" s="149">
        <f>'Provinces Matrix (intraprov)'!BK29 / 'Provinces Matrix (intraprov)'!$CK$29</f>
        <v>0</v>
      </c>
      <c r="BL29" s="149">
        <f>'Provinces Matrix (intraprov)'!BL29 / 'Provinces Matrix (intraprov)'!$CK$29</f>
        <v>1.5006452774693118E-5</v>
      </c>
      <c r="BM29" s="149">
        <f>'Provinces Matrix (intraprov)'!BM29 / 'Provinces Matrix (intraprov)'!$CK$29</f>
        <v>0</v>
      </c>
      <c r="BN29" s="149">
        <f>'Provinces Matrix (intraprov)'!BN29 / 'Provinces Matrix (intraprov)'!$CK$29</f>
        <v>1.5006452774693118E-5</v>
      </c>
      <c r="BO29" s="149">
        <f>'Provinces Matrix (intraprov)'!BO29 / 'Provinces Matrix (intraprov)'!$CK$29</f>
        <v>0</v>
      </c>
      <c r="BP29" s="149">
        <f>'Provinces Matrix (intraprov)'!BP29 / 'Provinces Matrix (intraprov)'!$CK$29</f>
        <v>3.0012905549386236E-5</v>
      </c>
      <c r="BQ29" s="149">
        <f>'Provinces Matrix (intraprov)'!BQ29 / 'Provinces Matrix (intraprov)'!$CK$29</f>
        <v>1.5006452774693118E-5</v>
      </c>
      <c r="BR29" s="149">
        <f>'Provinces Matrix (intraprov)'!BR29 / 'Provinces Matrix (intraprov)'!$CK$29</f>
        <v>4.8020648879017978E-4</v>
      </c>
      <c r="BS29" s="149">
        <f>'Provinces Matrix (intraprov)'!BS29 / 'Provinces Matrix (intraprov)'!$CK$29</f>
        <v>0</v>
      </c>
      <c r="BT29" s="149">
        <f>'Provinces Matrix (intraprov)'!BT29 / 'Provinces Matrix (intraprov)'!$CK$29</f>
        <v>1.5006452774693118E-5</v>
      </c>
      <c r="BU29" s="149">
        <f>'Provinces Matrix (intraprov)'!BU29 / 'Provinces Matrix (intraprov)'!$CK$29</f>
        <v>1.5006452774693118E-5</v>
      </c>
      <c r="BV29" s="149">
        <f>'Provinces Matrix (intraprov)'!BV29 / 'Provinces Matrix (intraprov)'!$CK$29</f>
        <v>3.0012905549386236E-5</v>
      </c>
      <c r="BW29" s="173">
        <f>'Provinces Matrix (intraprov)'!BW29 / 'Provinces Matrix (intraprov)'!$CK$29</f>
        <v>1.1254839581019839E-3</v>
      </c>
      <c r="BX29" s="173">
        <f>'Provinces Matrix (intraprov)'!BX29 / 'Provinces Matrix (intraprov)'!$CK$29</f>
        <v>5.1021939433956601E-4</v>
      </c>
      <c r="BY29" s="173">
        <f>'Provinces Matrix (intraprov)'!BY29 / 'Provinces Matrix (intraprov)'!$CK$29</f>
        <v>4.9521294156487292E-4</v>
      </c>
      <c r="BZ29" s="149">
        <f>'Provinces Matrix (intraprov)'!BZ29 / 'Provinces Matrix (intraprov)'!$CK$29</f>
        <v>0</v>
      </c>
      <c r="CA29" s="149">
        <f>'Provinces Matrix (intraprov)'!CA29 / 'Provinces Matrix (intraprov)'!$CK$29</f>
        <v>0</v>
      </c>
      <c r="CB29" s="149">
        <f>'Provinces Matrix (intraprov)'!CB29 / 'Provinces Matrix (intraprov)'!$CK$29</f>
        <v>0</v>
      </c>
      <c r="CC29" s="149">
        <f>'Provinces Matrix (intraprov)'!CC29 / 'Provinces Matrix (intraprov)'!$CK$29</f>
        <v>1.5006452774693118E-5</v>
      </c>
      <c r="CD29" s="149">
        <f>'Provinces Matrix (intraprov)'!CD29 / 'Provinces Matrix (intraprov)'!$CK$29</f>
        <v>7.5032263873465595E-5</v>
      </c>
      <c r="CE29" s="149">
        <f>'Provinces Matrix (intraprov)'!CE29 / 'Provinces Matrix (intraprov)'!$CK$29</f>
        <v>0</v>
      </c>
      <c r="CF29" s="150">
        <f>'Provinces Matrix (intraprov)'!CF29 / 'Provinces Matrix (intraprov)'!$CK$29</f>
        <v>3.6015486659263484E-4</v>
      </c>
      <c r="CG29" s="151">
        <f t="shared" si="0"/>
        <v>4.6520003601548669E-4</v>
      </c>
      <c r="CH29" s="151">
        <f t="shared" si="1"/>
        <v>3.6015486659263484E-4</v>
      </c>
      <c r="CI29" s="151">
        <f t="shared" si="2"/>
        <v>2.7761937633182269E-3</v>
      </c>
      <c r="CJ29" s="152">
        <f>'Provinces Matrix (intraprov)'!CJ29 / 'Provinces Matrix (intraprov)'!CK29</f>
        <v>1.8322878837900299E-2</v>
      </c>
      <c r="CK29" s="152">
        <f>CJ29 - AD93</f>
        <v>2.6421234926170857E-3</v>
      </c>
      <c r="CL29" s="145"/>
      <c r="CM29" s="164" t="s">
        <v>2209</v>
      </c>
      <c r="CN29" s="135">
        <f t="shared" si="5"/>
        <v>-1.6432000148284349E-2</v>
      </c>
    </row>
    <row r="30" spans="1:92">
      <c r="A30" s="166" t="s">
        <v>2208</v>
      </c>
      <c r="B30" s="149">
        <f>'Provinces Matrix (intraprov)'!B30 / 'Provinces Matrix (intraprov)'!$CK$30</f>
        <v>1.7344474267304366E-5</v>
      </c>
      <c r="C30" s="149">
        <f>'Provinces Matrix (intraprov)'!C30 / 'Provinces Matrix (intraprov)'!$CK$30</f>
        <v>4.7697304235087007E-5</v>
      </c>
      <c r="D30" s="149">
        <f>'Provinces Matrix (intraprov)'!D30 / 'Provinces Matrix (intraprov)'!$CK$30</f>
        <v>1.7344474267304366E-5</v>
      </c>
      <c r="E30" s="149">
        <f>'Provinces Matrix (intraprov)'!E30 / 'Provinces Matrix (intraprov)'!$CK$30</f>
        <v>1.8645309837352192E-4</v>
      </c>
      <c r="F30" s="149">
        <f>'Provinces Matrix (intraprov)'!F30 / 'Provinces Matrix (intraprov)'!$CK$30</f>
        <v>5.2033422801913097E-5</v>
      </c>
      <c r="G30" s="149">
        <f>'Provinces Matrix (intraprov)'!G30 / 'Provinces Matrix (intraprov)'!$CK$30</f>
        <v>5.6369541368739187E-4</v>
      </c>
      <c r="H30" s="149">
        <f>'Provinces Matrix (intraprov)'!H30 / 'Provinces Matrix (intraprov)'!$CK$30</f>
        <v>1.3008355700478274E-5</v>
      </c>
      <c r="I30" s="149">
        <f>'Provinces Matrix (intraprov)'!I30 / 'Provinces Matrix (intraprov)'!$CK$30</f>
        <v>3.0352829967782638E-5</v>
      </c>
      <c r="J30" s="149">
        <f>'Provinces Matrix (intraprov)'!J30 / 'Provinces Matrix (intraprov)'!$CK$30</f>
        <v>1.7344474267304366E-5</v>
      </c>
      <c r="K30" s="149">
        <f>'Provinces Matrix (intraprov)'!K30 / 'Provinces Matrix (intraprov)'!$CK$30</f>
        <v>2.1680592834130455E-5</v>
      </c>
      <c r="L30" s="149">
        <f>'Provinces Matrix (intraprov)'!L30 / 'Provinces Matrix (intraprov)'!$CK$30</f>
        <v>5.6369541368739187E-5</v>
      </c>
      <c r="M30" s="149">
        <f>'Provinces Matrix (intraprov)'!M30 / 'Provinces Matrix (intraprov)'!$CK$30</f>
        <v>3.4688948534608731E-5</v>
      </c>
      <c r="N30" s="149">
        <f>'Provinces Matrix (intraprov)'!N30 / 'Provinces Matrix (intraprov)'!$CK$30</f>
        <v>2.6016711400956549E-5</v>
      </c>
      <c r="O30" s="149">
        <f>'Provinces Matrix (intraprov)'!O30 / 'Provinces Matrix (intraprov)'!$CK$30</f>
        <v>2.9485606254417418E-4</v>
      </c>
      <c r="P30" s="149">
        <f>'Provinces Matrix (intraprov)'!P30 / 'Provinces Matrix (intraprov)'!$CK$30</f>
        <v>3.9025067101434821E-5</v>
      </c>
      <c r="Q30" s="149">
        <f>'Provinces Matrix (intraprov)'!Q30 / 'Provinces Matrix (intraprov)'!$CK$30</f>
        <v>4.3361185668260911E-5</v>
      </c>
      <c r="R30" s="149">
        <f>'Provinces Matrix (intraprov)'!R30 / 'Provinces Matrix (intraprov)'!$CK$30</f>
        <v>5.6369541368739187E-5</v>
      </c>
      <c r="S30" s="149">
        <f>'Provinces Matrix (intraprov)'!S30 / 'Provinces Matrix (intraprov)'!$CK$30</f>
        <v>4.3361185668260914E-6</v>
      </c>
      <c r="T30" s="149">
        <f>'Provinces Matrix (intraprov)'!T30 / 'Provinces Matrix (intraprov)'!$CK$30</f>
        <v>1.3225161628819578E-3</v>
      </c>
      <c r="U30" s="149">
        <f>'Provinces Matrix (intraprov)'!U30 / 'Provinces Matrix (intraprov)'!$CK$30</f>
        <v>0</v>
      </c>
      <c r="V30" s="149">
        <f>'Provinces Matrix (intraprov)'!V30 / 'Provinces Matrix (intraprov)'!$CK$30</f>
        <v>3.5556172247973951E-4</v>
      </c>
      <c r="W30" s="149">
        <f>'Provinces Matrix (intraprov)'!W30 / 'Provinces Matrix (intraprov)'!$CK$30</f>
        <v>2.2547816547495675E-4</v>
      </c>
      <c r="X30" s="149">
        <f>'Provinces Matrix (intraprov)'!X30 / 'Provinces Matrix (intraprov)'!$CK$30</f>
        <v>4.7697304235087007E-5</v>
      </c>
      <c r="Y30" s="149">
        <f>'Provinces Matrix (intraprov)'!Y30 / 'Provinces Matrix (intraprov)'!$CK$30</f>
        <v>1.4742803127208709E-4</v>
      </c>
      <c r="Z30" s="149">
        <f>'Provinces Matrix (intraprov)'!Z30 / 'Provinces Matrix (intraprov)'!$CK$30</f>
        <v>4.3361185668260914E-6</v>
      </c>
      <c r="AA30" s="149">
        <f>'Provinces Matrix (intraprov)'!AA30 / 'Provinces Matrix (intraprov)'!$CK$30</f>
        <v>1.3008355700478274E-5</v>
      </c>
      <c r="AB30" s="149">
        <f>'Provinces Matrix (intraprov)'!AB30 / 'Provinces Matrix (intraprov)'!$CK$30</f>
        <v>0</v>
      </c>
      <c r="AC30" s="149">
        <f>'Provinces Matrix (intraprov)'!AC30 / 'Provinces Matrix (intraprov)'!$CK$30</f>
        <v>4.3361185668260914E-6</v>
      </c>
      <c r="AD30" s="149">
        <f>'Provinces Matrix (intraprov)'!AD30 / 'Provinces Matrix (intraprov)'!$CK$30</f>
        <v>4.3361185668260914E-6</v>
      </c>
      <c r="AE30" s="149">
        <f>'Provinces Matrix (intraprov)'!AE30 / 'Provinces Matrix (intraprov)'!$CK$30</f>
        <v>1.0094484023571141E-2</v>
      </c>
      <c r="AF30" s="149">
        <f>'Provinces Matrix (intraprov)'!AF30 / 'Provinces Matrix (intraprov)'!$CK$30</f>
        <v>4.3361185668260914E-6</v>
      </c>
      <c r="AG30" s="149">
        <f>'Provinces Matrix (intraprov)'!AG30 / 'Provinces Matrix (intraprov)'!$CK$30</f>
        <v>0</v>
      </c>
      <c r="AH30" s="149">
        <f>'Provinces Matrix (intraprov)'!AH30 / 'Provinces Matrix (intraprov)'!$CK$30</f>
        <v>4.3361185668260914E-6</v>
      </c>
      <c r="AI30" s="149">
        <f>'Provinces Matrix (intraprov)'!AI30 / 'Provinces Matrix (intraprov)'!$CK$30</f>
        <v>2.3848652117543502E-4</v>
      </c>
      <c r="AJ30" s="149">
        <f>'Provinces Matrix (intraprov)'!AJ30 / 'Provinces Matrix (intraprov)'!$CK$30</f>
        <v>8.2386252769695739E-5</v>
      </c>
      <c r="AK30" s="149">
        <f>'Provinces Matrix (intraprov)'!AK30 / 'Provinces Matrix (intraprov)'!$CK$30</f>
        <v>4.3361185668260914E-6</v>
      </c>
      <c r="AL30" s="149">
        <f>'Provinces Matrix (intraprov)'!AL30 / 'Provinces Matrix (intraprov)'!$CK$30</f>
        <v>9.9730727037000098E-5</v>
      </c>
      <c r="AM30" s="149">
        <f>'Provinces Matrix (intraprov)'!AM30 / 'Provinces Matrix (intraprov)'!$CK$30</f>
        <v>4.3361185668260911E-5</v>
      </c>
      <c r="AN30" s="173">
        <f>'Provinces Matrix (intraprov)'!AN30 / 'Provinces Matrix (intraprov)'!$CK$30</f>
        <v>3.7290619674704384E-4</v>
      </c>
      <c r="AO30" s="149">
        <f>'Provinces Matrix (intraprov)'!AO30 / 'Provinces Matrix (intraprov)'!$CK$30</f>
        <v>4.3361185668260914E-6</v>
      </c>
      <c r="AP30" s="149">
        <f>'Provinces Matrix (intraprov)'!AP30 / 'Provinces Matrix (intraprov)'!$CK$30</f>
        <v>3.9025067101434821E-5</v>
      </c>
      <c r="AQ30" s="149">
        <f>'Provinces Matrix (intraprov)'!AQ30 / 'Provinces Matrix (intraprov)'!$CK$30</f>
        <v>8.6722371336521828E-6</v>
      </c>
      <c r="AR30" s="149">
        <f>'Provinces Matrix (intraprov)'!AR30 / 'Provinces Matrix (intraprov)'!$CK$30</f>
        <v>8.6722371336521828E-6</v>
      </c>
      <c r="AS30" s="149">
        <f>'Provinces Matrix (intraprov)'!AS30 / 'Provinces Matrix (intraprov)'!$CK$30</f>
        <v>0</v>
      </c>
      <c r="AT30" s="149">
        <f>'Provinces Matrix (intraprov)'!AT30 / 'Provinces Matrix (intraprov)'!$CK$30</f>
        <v>1.6477250553939148E-3</v>
      </c>
      <c r="AU30" s="149">
        <f>'Provinces Matrix (intraprov)'!AU30 / 'Provinces Matrix (intraprov)'!$CK$30</f>
        <v>1.7344474267304364E-4</v>
      </c>
      <c r="AV30" s="149">
        <f>'Provinces Matrix (intraprov)'!AV30 / 'Provinces Matrix (intraprov)'!$CK$30</f>
        <v>6.5041778502391366E-5</v>
      </c>
      <c r="AW30" s="149">
        <f>'Provinces Matrix (intraprov)'!AW30 / 'Provinces Matrix (intraprov)'!$CK$30</f>
        <v>1.7344474267304366E-5</v>
      </c>
      <c r="AX30" s="149">
        <f>'Provinces Matrix (intraprov)'!AX30 / 'Provinces Matrix (intraprov)'!$CK$30</f>
        <v>3.0352829967782638E-5</v>
      </c>
      <c r="AY30" s="149">
        <f>'Provinces Matrix (intraprov)'!AY30 / 'Provinces Matrix (intraprov)'!$CK$30</f>
        <v>2.1680592834130455E-5</v>
      </c>
      <c r="AZ30" s="149">
        <f>'Provinces Matrix (intraprov)'!AZ30 / 'Provinces Matrix (intraprov)'!$CK$30</f>
        <v>0</v>
      </c>
      <c r="BA30" s="149">
        <f>'Provinces Matrix (intraprov)'!BA30 / 'Provinces Matrix (intraprov)'!$CK$30</f>
        <v>3.0352829967782638E-5</v>
      </c>
      <c r="BB30" s="149">
        <f>'Provinces Matrix (intraprov)'!BB30 / 'Provinces Matrix (intraprov)'!$CK$30</f>
        <v>1.3008355700478273E-4</v>
      </c>
      <c r="BC30" s="149">
        <f>'Provinces Matrix (intraprov)'!BC30 / 'Provinces Matrix (intraprov)'!$CK$30</f>
        <v>1.0406684560382619E-4</v>
      </c>
      <c r="BD30" s="149">
        <f>'Provinces Matrix (intraprov)'!BD30 / 'Provinces Matrix (intraprov)'!$CK$30</f>
        <v>1.2141131987113055E-4</v>
      </c>
      <c r="BE30" s="149">
        <f>'Provinces Matrix (intraprov)'!BE30 / 'Provinces Matrix (intraprov)'!$CK$30</f>
        <v>1.7778086123986975E-4</v>
      </c>
      <c r="BF30" s="149">
        <f>'Provinces Matrix (intraprov)'!BF30 / 'Provinces Matrix (intraprov)'!$CK$30</f>
        <v>2.1680592834130455E-5</v>
      </c>
      <c r="BG30" s="149">
        <f>'Provinces Matrix (intraprov)'!BG30 / 'Provinces Matrix (intraprov)'!$CK$30</f>
        <v>2.514948768759133E-4</v>
      </c>
      <c r="BH30" s="149">
        <f>'Provinces Matrix (intraprov)'!BH30 / 'Provinces Matrix (intraprov)'!$CK$30</f>
        <v>4.7697304235087007E-5</v>
      </c>
      <c r="BI30" s="149">
        <f>'Provinces Matrix (intraprov)'!BI30 / 'Provinces Matrix (intraprov)'!$CK$30</f>
        <v>5.2033422801913097E-5</v>
      </c>
      <c r="BJ30" s="149">
        <f>'Provinces Matrix (intraprov)'!BJ30 / 'Provinces Matrix (intraprov)'!$CK$30</f>
        <v>4.3361185668260914E-6</v>
      </c>
      <c r="BK30" s="149">
        <f>'Provinces Matrix (intraprov)'!BK30 / 'Provinces Matrix (intraprov)'!$CK$30</f>
        <v>2.6016711400956549E-5</v>
      </c>
      <c r="BL30" s="149">
        <f>'Provinces Matrix (intraprov)'!BL30 / 'Provinces Matrix (intraprov)'!$CK$30</f>
        <v>1.7344474267304364E-4</v>
      </c>
      <c r="BM30" s="149">
        <f>'Provinces Matrix (intraprov)'!BM30 / 'Provinces Matrix (intraprov)'!$CK$30</f>
        <v>0</v>
      </c>
      <c r="BN30" s="149">
        <f>'Provinces Matrix (intraprov)'!BN30 / 'Provinces Matrix (intraprov)'!$CK$30</f>
        <v>4.3361185668260911E-5</v>
      </c>
      <c r="BO30" s="149">
        <f>'Provinces Matrix (intraprov)'!BO30 / 'Provinces Matrix (intraprov)'!$CK$30</f>
        <v>1.3008355700478274E-5</v>
      </c>
      <c r="BP30" s="149">
        <f>'Provinces Matrix (intraprov)'!BP30 / 'Provinces Matrix (intraprov)'!$CK$30</f>
        <v>4.3361185668260914E-6</v>
      </c>
      <c r="BQ30" s="149">
        <f>'Provinces Matrix (intraprov)'!BQ30 / 'Provinces Matrix (intraprov)'!$CK$30</f>
        <v>5.2033422801913097E-5</v>
      </c>
      <c r="BR30" s="149">
        <f>'Provinces Matrix (intraprov)'!BR30 / 'Provinces Matrix (intraprov)'!$CK$30</f>
        <v>1.7344474267304366E-5</v>
      </c>
      <c r="BS30" s="149">
        <f>'Provinces Matrix (intraprov)'!BS30 / 'Provinces Matrix (intraprov)'!$CK$30</f>
        <v>0</v>
      </c>
      <c r="BT30" s="149">
        <f>'Provinces Matrix (intraprov)'!BT30 / 'Provinces Matrix (intraprov)'!$CK$30</f>
        <v>2.1680592834130455E-5</v>
      </c>
      <c r="BU30" s="149">
        <f>'Provinces Matrix (intraprov)'!BU30 / 'Provinces Matrix (intraprov)'!$CK$30</f>
        <v>5.6369541368739187E-5</v>
      </c>
      <c r="BV30" s="149">
        <f>'Provinces Matrix (intraprov)'!BV30 / 'Provinces Matrix (intraprov)'!$CK$30</f>
        <v>6.9377897069217463E-5</v>
      </c>
      <c r="BW30" s="173">
        <f>'Provinces Matrix (intraprov)'!BW30 / 'Provinces Matrix (intraprov)'!$CK$30</f>
        <v>5.6369541368739187E-4</v>
      </c>
      <c r="BX30" s="173">
        <f>'Provinces Matrix (intraprov)'!BX30 / 'Provinces Matrix (intraprov)'!$CK$30</f>
        <v>4.5962856808356566E-4</v>
      </c>
      <c r="BY30" s="173">
        <f>'Provinces Matrix (intraprov)'!BY30 / 'Provinces Matrix (intraprov)'!$CK$30</f>
        <v>6.5909002215756591E-4</v>
      </c>
      <c r="BZ30" s="149">
        <f>'Provinces Matrix (intraprov)'!BZ30 / 'Provinces Matrix (intraprov)'!$CK$30</f>
        <v>0</v>
      </c>
      <c r="CA30" s="149">
        <f>'Provinces Matrix (intraprov)'!CA30 / 'Provinces Matrix (intraprov)'!$CK$30</f>
        <v>0</v>
      </c>
      <c r="CB30" s="149">
        <f>'Provinces Matrix (intraprov)'!CB30 / 'Provinces Matrix (intraprov)'!$CK$30</f>
        <v>4.7697304235087005E-4</v>
      </c>
      <c r="CC30" s="149">
        <f>'Provinces Matrix (intraprov)'!CC30 / 'Provinces Matrix (intraprov)'!$CK$30</f>
        <v>0</v>
      </c>
      <c r="CD30" s="149">
        <f>'Provinces Matrix (intraprov)'!CD30 / 'Provinces Matrix (intraprov)'!$CK$30</f>
        <v>0</v>
      </c>
      <c r="CE30" s="149">
        <f>'Provinces Matrix (intraprov)'!CE30 / 'Provinces Matrix (intraprov)'!$CK$30</f>
        <v>0</v>
      </c>
      <c r="CF30" s="150">
        <f>'Provinces Matrix (intraprov)'!CF30 / 'Provinces Matrix (intraprov)'!$CK$30</f>
        <v>1.1273908273747837E-4</v>
      </c>
      <c r="CG30" s="151">
        <f t="shared" si="0"/>
        <v>5.6369541368739187E-5</v>
      </c>
      <c r="CH30" s="151">
        <f t="shared" si="1"/>
        <v>1.1707520130430447E-4</v>
      </c>
      <c r="CI30" s="151">
        <f t="shared" si="2"/>
        <v>2.0553202006755671E-3</v>
      </c>
      <c r="CJ30" s="152">
        <f>'Provinces Matrix (intraprov)'!CJ30 / 'Provinces Matrix (intraprov)'!CK30</f>
        <v>2.0297371011312935E-2</v>
      </c>
      <c r="CK30" s="152">
        <f>CJ30 -AE93</f>
        <v>-1.6883826506673725E-2</v>
      </c>
      <c r="CL30" s="145"/>
      <c r="CM30" s="164" t="s">
        <v>2210</v>
      </c>
      <c r="CN30" s="135">
        <f t="shared" si="5"/>
        <v>9.3062844546550061E-4</v>
      </c>
    </row>
    <row r="31" spans="1:92">
      <c r="A31" s="166" t="s">
        <v>2209</v>
      </c>
      <c r="B31" s="149">
        <f>'Provinces Matrix (intraprov)'!B31 / 'Provinces Matrix (intraprov)'!$CK$31</f>
        <v>6.7304262378936453E-5</v>
      </c>
      <c r="C31" s="149">
        <f>'Provinces Matrix (intraprov)'!C31 / 'Provinces Matrix (intraprov)'!$CK$31</f>
        <v>1.3460852475787292E-5</v>
      </c>
      <c r="D31" s="149">
        <f>'Provinces Matrix (intraprov)'!D31 / 'Provinces Matrix (intraprov)'!$CK$31</f>
        <v>2.0191278713680936E-5</v>
      </c>
      <c r="E31" s="149">
        <f>'Provinces Matrix (intraprov)'!E31 / 'Provinces Matrix (intraprov)'!$CK$31</f>
        <v>2.0191278713680936E-5</v>
      </c>
      <c r="F31" s="149">
        <f>'Provinces Matrix (intraprov)'!F31 / 'Provinces Matrix (intraprov)'!$CK$31</f>
        <v>4.0382557427361872E-5</v>
      </c>
      <c r="G31" s="149">
        <f>'Provinces Matrix (intraprov)'!G31 / 'Provinces Matrix (intraprov)'!$CK$31</f>
        <v>2.0191278713680936E-5</v>
      </c>
      <c r="H31" s="149">
        <f>'Provinces Matrix (intraprov)'!H31 / 'Provinces Matrix (intraprov)'!$CK$31</f>
        <v>1.3460852475787292E-5</v>
      </c>
      <c r="I31" s="149">
        <f>'Provinces Matrix (intraprov)'!I31 / 'Provinces Matrix (intraprov)'!$CK$31</f>
        <v>7.4034688616830106E-5</v>
      </c>
      <c r="J31" s="149">
        <f>'Provinces Matrix (intraprov)'!J31 / 'Provinces Matrix (intraprov)'!$CK$31</f>
        <v>0</v>
      </c>
      <c r="K31" s="149">
        <f>'Provinces Matrix (intraprov)'!K31 / 'Provinces Matrix (intraprov)'!$CK$31</f>
        <v>6.7304262378936453E-5</v>
      </c>
      <c r="L31" s="149">
        <f>'Provinces Matrix (intraprov)'!L31 / 'Provinces Matrix (intraprov)'!$CK$31</f>
        <v>1.6153022970944749E-4</v>
      </c>
      <c r="M31" s="149">
        <f>'Provinces Matrix (intraprov)'!M31 / 'Provinces Matrix (intraprov)'!$CK$31</f>
        <v>6.7304262378936462E-6</v>
      </c>
      <c r="N31" s="149">
        <f>'Provinces Matrix (intraprov)'!N31 / 'Provinces Matrix (intraprov)'!$CK$31</f>
        <v>6.7304262378936462E-6</v>
      </c>
      <c r="O31" s="149">
        <f>'Provinces Matrix (intraprov)'!O31 / 'Provinces Matrix (intraprov)'!$CK$31</f>
        <v>2.2883449208838396E-4</v>
      </c>
      <c r="P31" s="149">
        <f>'Provinces Matrix (intraprov)'!P31 / 'Provinces Matrix (intraprov)'!$CK$31</f>
        <v>4.7112983665255521E-4</v>
      </c>
      <c r="Q31" s="149">
        <f>'Provinces Matrix (intraprov)'!Q31 / 'Provinces Matrix (intraprov)'!$CK$31</f>
        <v>2.0191278713680936E-5</v>
      </c>
      <c r="R31" s="149">
        <f>'Provinces Matrix (intraprov)'!R31 / 'Provinces Matrix (intraprov)'!$CK$31</f>
        <v>6.0573836141042815E-5</v>
      </c>
      <c r="S31" s="149">
        <f>'Provinces Matrix (intraprov)'!S31 / 'Provinces Matrix (intraprov)'!$CK$31</f>
        <v>0</v>
      </c>
      <c r="T31" s="149">
        <f>'Provinces Matrix (intraprov)'!T31 / 'Provinces Matrix (intraprov)'!$CK$31</f>
        <v>0</v>
      </c>
      <c r="U31" s="149">
        <f>'Provinces Matrix (intraprov)'!U31 / 'Provinces Matrix (intraprov)'!$CK$31</f>
        <v>2.6921704951574585E-5</v>
      </c>
      <c r="V31" s="149">
        <f>'Provinces Matrix (intraprov)'!V31 / 'Provinces Matrix (intraprov)'!$CK$31</f>
        <v>3.8363429555993779E-4</v>
      </c>
      <c r="W31" s="149">
        <f>'Provinces Matrix (intraprov)'!W31 / 'Provinces Matrix (intraprov)'!$CK$31</f>
        <v>4.7112983665255517E-5</v>
      </c>
      <c r="X31" s="149">
        <f>'Provinces Matrix (intraprov)'!X31 / 'Provinces Matrix (intraprov)'!$CK$31</f>
        <v>5.3843409903149169E-5</v>
      </c>
      <c r="Y31" s="149">
        <f>'Provinces Matrix (intraprov)'!Y31 / 'Provinces Matrix (intraprov)'!$CK$31</f>
        <v>5.3843409903149169E-5</v>
      </c>
      <c r="Z31" s="149">
        <f>'Provinces Matrix (intraprov)'!Z31 / 'Provinces Matrix (intraprov)'!$CK$31</f>
        <v>0</v>
      </c>
      <c r="AA31" s="149">
        <f>'Provinces Matrix (intraprov)'!AA31 / 'Provinces Matrix (intraprov)'!$CK$31</f>
        <v>6.7304262378936462E-6</v>
      </c>
      <c r="AB31" s="149">
        <f>'Provinces Matrix (intraprov)'!AB31 / 'Provinces Matrix (intraprov)'!$CK$31</f>
        <v>3.2979088565678863E-4</v>
      </c>
      <c r="AC31" s="149">
        <f>'Provinces Matrix (intraprov)'!AC31 / 'Provinces Matrix (intraprov)'!$CK$31</f>
        <v>1.0095639356840469E-4</v>
      </c>
      <c r="AD31" s="149">
        <f>'Provinces Matrix (intraprov)'!AD31 / 'Provinces Matrix (intraprov)'!$CK$31</f>
        <v>1.3460852475787291E-4</v>
      </c>
      <c r="AE31" s="149">
        <f>'Provinces Matrix (intraprov)'!AE31 / 'Provinces Matrix (intraprov)'!$CK$31</f>
        <v>4.7112983665255517E-5</v>
      </c>
      <c r="AF31" s="149">
        <f>'Provinces Matrix (intraprov)'!AF31 / 'Provinces Matrix (intraprov)'!$CK$31</f>
        <v>6.5688960081841984E-3</v>
      </c>
      <c r="AG31" s="149">
        <f>'Provinces Matrix (intraprov)'!AG31 / 'Provinces Matrix (intraprov)'!$CK$31</f>
        <v>1.9518236089891572E-4</v>
      </c>
      <c r="AH31" s="149">
        <f>'Provinces Matrix (intraprov)'!AH31 / 'Provinces Matrix (intraprov)'!$CK$31</f>
        <v>9.4225967330511035E-5</v>
      </c>
      <c r="AI31" s="149">
        <f>'Provinces Matrix (intraprov)'!AI31 / 'Provinces Matrix (intraprov)'!$CK$31</f>
        <v>1.6826065594734114E-4</v>
      </c>
      <c r="AJ31" s="149">
        <f>'Provinces Matrix (intraprov)'!AJ31 / 'Provinces Matrix (intraprov)'!$CK$31</f>
        <v>2.0191278713680936E-5</v>
      </c>
      <c r="AK31" s="149">
        <f>'Provinces Matrix (intraprov)'!AK31 / 'Provinces Matrix (intraprov)'!$CK$31</f>
        <v>0</v>
      </c>
      <c r="AL31" s="149">
        <f>'Provinces Matrix (intraprov)'!AL31 / 'Provinces Matrix (intraprov)'!$CK$31</f>
        <v>2.6921704951574585E-5</v>
      </c>
      <c r="AM31" s="149">
        <f>'Provinces Matrix (intraprov)'!AM31 / 'Provinces Matrix (intraprov)'!$CK$31</f>
        <v>1.3460852475787292E-5</v>
      </c>
      <c r="AN31" s="173">
        <f>'Provinces Matrix (intraprov)'!AN31 / 'Provinces Matrix (intraprov)'!$CK$31</f>
        <v>2.5575619703995856E-4</v>
      </c>
      <c r="AO31" s="149">
        <f>'Provinces Matrix (intraprov)'!AO31 / 'Provinces Matrix (intraprov)'!$CK$31</f>
        <v>1.3460852475787292E-5</v>
      </c>
      <c r="AP31" s="149">
        <f>'Provinces Matrix (intraprov)'!AP31 / 'Provinces Matrix (intraprov)'!$CK$31</f>
        <v>5.3843409903149169E-5</v>
      </c>
      <c r="AQ31" s="149">
        <f>'Provinces Matrix (intraprov)'!AQ31 / 'Provinces Matrix (intraprov)'!$CK$31</f>
        <v>6.7304262378936462E-6</v>
      </c>
      <c r="AR31" s="149">
        <f>'Provinces Matrix (intraprov)'!AR31 / 'Provinces Matrix (intraprov)'!$CK$31</f>
        <v>0</v>
      </c>
      <c r="AS31" s="149">
        <f>'Provinces Matrix (intraprov)'!AS31 / 'Provinces Matrix (intraprov)'!$CK$31</f>
        <v>4.0382557427361872E-5</v>
      </c>
      <c r="AT31" s="149">
        <f>'Provinces Matrix (intraprov)'!AT31 / 'Provinces Matrix (intraprov)'!$CK$31</f>
        <v>2.0191278713680936E-5</v>
      </c>
      <c r="AU31" s="149">
        <f>'Provinces Matrix (intraprov)'!AU31 / 'Provinces Matrix (intraprov)'!$CK$31</f>
        <v>3.3652131189468227E-5</v>
      </c>
      <c r="AV31" s="149">
        <f>'Provinces Matrix (intraprov)'!AV31 / 'Provinces Matrix (intraprov)'!$CK$31</f>
        <v>2.0191278713680936E-5</v>
      </c>
      <c r="AW31" s="149">
        <f>'Provinces Matrix (intraprov)'!AW31 / 'Provinces Matrix (intraprov)'!$CK$31</f>
        <v>0</v>
      </c>
      <c r="AX31" s="149">
        <f>'Provinces Matrix (intraprov)'!AX31 / 'Provinces Matrix (intraprov)'!$CK$31</f>
        <v>5.7881665645885354E-4</v>
      </c>
      <c r="AY31" s="149">
        <f>'Provinces Matrix (intraprov)'!AY31 / 'Provinces Matrix (intraprov)'!$CK$31</f>
        <v>3.8363429555993779E-4</v>
      </c>
      <c r="AZ31" s="149">
        <f>'Provinces Matrix (intraprov)'!AZ31 / 'Provinces Matrix (intraprov)'!$CK$31</f>
        <v>1.0095639356840469E-4</v>
      </c>
      <c r="BA31" s="149">
        <f>'Provinces Matrix (intraprov)'!BA31 / 'Provinces Matrix (intraprov)'!$CK$31</f>
        <v>2.0191278713680936E-5</v>
      </c>
      <c r="BB31" s="149">
        <f>'Provinces Matrix (intraprov)'!BB31 / 'Provinces Matrix (intraprov)'!$CK$31</f>
        <v>6.7304262378936462E-6</v>
      </c>
      <c r="BC31" s="149">
        <f>'Provinces Matrix (intraprov)'!BC31 / 'Provinces Matrix (intraprov)'!$CK$31</f>
        <v>1.1441724604419198E-4</v>
      </c>
      <c r="BD31" s="149">
        <f>'Provinces Matrix (intraprov)'!BD31 / 'Provinces Matrix (intraprov)'!$CK$31</f>
        <v>6.393904925998963E-4</v>
      </c>
      <c r="BE31" s="149">
        <f>'Provinces Matrix (intraprov)'!BE31 / 'Provinces Matrix (intraprov)'!$CK$31</f>
        <v>1.0095639356840469E-4</v>
      </c>
      <c r="BF31" s="149">
        <f>'Provinces Matrix (intraprov)'!BF31 / 'Provinces Matrix (intraprov)'!$CK$31</f>
        <v>6.8650347626515187E-4</v>
      </c>
      <c r="BG31" s="149">
        <f>'Provinces Matrix (intraprov)'!BG31 / 'Provinces Matrix (intraprov)'!$CK$31</f>
        <v>6.0573836141042815E-5</v>
      </c>
      <c r="BH31" s="149">
        <f>'Provinces Matrix (intraprov)'!BH31 / 'Provinces Matrix (intraprov)'!$CK$31</f>
        <v>6.7304262378936462E-6</v>
      </c>
      <c r="BI31" s="149">
        <f>'Provinces Matrix (intraprov)'!BI31 / 'Provinces Matrix (intraprov)'!$CK$31</f>
        <v>6.7304262378936462E-6</v>
      </c>
      <c r="BJ31" s="149">
        <f>'Provinces Matrix (intraprov)'!BJ31 / 'Provinces Matrix (intraprov)'!$CK$31</f>
        <v>0</v>
      </c>
      <c r="BK31" s="149">
        <f>'Provinces Matrix (intraprov)'!BK31 / 'Provinces Matrix (intraprov)'!$CK$31</f>
        <v>1.3460852475787292E-5</v>
      </c>
      <c r="BL31" s="149">
        <f>'Provinces Matrix (intraprov)'!BL31 / 'Provinces Matrix (intraprov)'!$CK$31</f>
        <v>6.7304262378936462E-6</v>
      </c>
      <c r="BM31" s="149">
        <f>'Provinces Matrix (intraprov)'!BM31 / 'Provinces Matrix (intraprov)'!$CK$31</f>
        <v>0</v>
      </c>
      <c r="BN31" s="149">
        <f>'Provinces Matrix (intraprov)'!BN31 / 'Provinces Matrix (intraprov)'!$CK$31</f>
        <v>0</v>
      </c>
      <c r="BO31" s="149">
        <f>'Provinces Matrix (intraprov)'!BO31 / 'Provinces Matrix (intraprov)'!$CK$31</f>
        <v>0</v>
      </c>
      <c r="BP31" s="149">
        <f>'Provinces Matrix (intraprov)'!BP31 / 'Provinces Matrix (intraprov)'!$CK$31</f>
        <v>0</v>
      </c>
      <c r="BQ31" s="149">
        <f>'Provinces Matrix (intraprov)'!BQ31 / 'Provinces Matrix (intraprov)'!$CK$31</f>
        <v>0</v>
      </c>
      <c r="BR31" s="149">
        <f>'Provinces Matrix (intraprov)'!BR31 / 'Provinces Matrix (intraprov)'!$CK$31</f>
        <v>1.4806937723366021E-4</v>
      </c>
      <c r="BS31" s="149">
        <f>'Provinces Matrix (intraprov)'!BS31 / 'Provinces Matrix (intraprov)'!$CK$31</f>
        <v>0</v>
      </c>
      <c r="BT31" s="149">
        <f>'Provinces Matrix (intraprov)'!BT31 / 'Provinces Matrix (intraprov)'!$CK$31</f>
        <v>2.0191278713680936E-5</v>
      </c>
      <c r="BU31" s="149">
        <f>'Provinces Matrix (intraprov)'!BU31 / 'Provinces Matrix (intraprov)'!$CK$31</f>
        <v>6.7304262378936462E-6</v>
      </c>
      <c r="BV31" s="149">
        <f>'Provinces Matrix (intraprov)'!BV31 / 'Provinces Matrix (intraprov)'!$CK$31</f>
        <v>3.3652131189468227E-5</v>
      </c>
      <c r="BW31" s="173">
        <f>'Provinces Matrix (intraprov)'!BW31 / 'Provinces Matrix (intraprov)'!$CK$31</f>
        <v>4.9805154160412982E-4</v>
      </c>
      <c r="BX31" s="173">
        <f>'Provinces Matrix (intraprov)'!BX31 / 'Provinces Matrix (intraprov)'!$CK$31</f>
        <v>2.3556491832627761E-4</v>
      </c>
      <c r="BY31" s="173">
        <f>'Provinces Matrix (intraprov)'!BY31 / 'Provinces Matrix (intraprov)'!$CK$31</f>
        <v>4.5093855793887426E-4</v>
      </c>
      <c r="BZ31" s="149">
        <f>'Provinces Matrix (intraprov)'!BZ31 / 'Provinces Matrix (intraprov)'!$CK$31</f>
        <v>8.7495541092617396E-5</v>
      </c>
      <c r="CA31" s="149">
        <f>'Provinces Matrix (intraprov)'!CA31 / 'Provinces Matrix (intraprov)'!$CK$31</f>
        <v>0</v>
      </c>
      <c r="CB31" s="149">
        <f>'Provinces Matrix (intraprov)'!CB31 / 'Provinces Matrix (intraprov)'!$CK$31</f>
        <v>0</v>
      </c>
      <c r="CC31" s="149">
        <f>'Provinces Matrix (intraprov)'!CC31 / 'Provinces Matrix (intraprov)'!$CK$31</f>
        <v>0</v>
      </c>
      <c r="CD31" s="149">
        <f>'Provinces Matrix (intraprov)'!CD31 / 'Provinces Matrix (intraprov)'!$CK$31</f>
        <v>6.0573836141042815E-5</v>
      </c>
      <c r="CE31" s="149">
        <f>'Provinces Matrix (intraprov)'!CE31 / 'Provinces Matrix (intraprov)'!$CK$31</f>
        <v>0</v>
      </c>
      <c r="CF31" s="150">
        <f>'Provinces Matrix (intraprov)'!CF31 / 'Provinces Matrix (intraprov)'!$CK$31</f>
        <v>3.970951480357251E-4</v>
      </c>
      <c r="CG31" s="151">
        <f t="shared" si="0"/>
        <v>4.7112983665255521E-4</v>
      </c>
      <c r="CH31" s="151">
        <f t="shared" si="1"/>
        <v>3.970951480357251E-4</v>
      </c>
      <c r="CI31" s="151">
        <f t="shared" si="2"/>
        <v>1.4403112149092403E-3</v>
      </c>
      <c r="CJ31" s="152">
        <f>'Provinces Matrix (intraprov)'!CJ31 / 'Provinces Matrix (intraprov)'!CK31</f>
        <v>1.4672329198608149E-2</v>
      </c>
      <c r="CK31" s="152">
        <f>CJ31 -AF93</f>
        <v>-1.6432000148284349E-2</v>
      </c>
      <c r="CL31" s="145"/>
      <c r="CM31" s="164" t="s">
        <v>2211</v>
      </c>
      <c r="CN31" s="135">
        <f t="shared" si="5"/>
        <v>4.7744152335835004E-3</v>
      </c>
    </row>
    <row r="32" spans="1:92">
      <c r="A32" s="166" t="s">
        <v>2210</v>
      </c>
      <c r="B32" s="149">
        <f>'Provinces Matrix (intraprov)'!B32 / 'Provinces Matrix (intraprov)'!$CK$32</f>
        <v>1.0060868252930228E-4</v>
      </c>
      <c r="C32" s="149">
        <f>'Provinces Matrix (intraprov)'!C32 / 'Provinces Matrix (intraprov)'!$CK$32</f>
        <v>0</v>
      </c>
      <c r="D32" s="149">
        <f>'Provinces Matrix (intraprov)'!D32 / 'Provinces Matrix (intraprov)'!$CK$32</f>
        <v>0</v>
      </c>
      <c r="E32" s="149">
        <f>'Provinces Matrix (intraprov)'!E32 / 'Provinces Matrix (intraprov)'!$CK$32</f>
        <v>0</v>
      </c>
      <c r="F32" s="149">
        <f>'Provinces Matrix (intraprov)'!F32 / 'Provinces Matrix (intraprov)'!$CK$32</f>
        <v>0</v>
      </c>
      <c r="G32" s="149">
        <f>'Provinces Matrix (intraprov)'!G32 / 'Provinces Matrix (intraprov)'!$CK$32</f>
        <v>1.0060868252930228E-4</v>
      </c>
      <c r="H32" s="149">
        <f>'Provinces Matrix (intraprov)'!H32 / 'Provinces Matrix (intraprov)'!$CK$32</f>
        <v>0</v>
      </c>
      <c r="I32" s="149">
        <f>'Provinces Matrix (intraprov)'!I32 / 'Provinces Matrix (intraprov)'!$CK$32</f>
        <v>0</v>
      </c>
      <c r="J32" s="149">
        <f>'Provinces Matrix (intraprov)'!J32 / 'Provinces Matrix (intraprov)'!$CK$32</f>
        <v>0</v>
      </c>
      <c r="K32" s="149">
        <f>'Provinces Matrix (intraprov)'!K32 / 'Provinces Matrix (intraprov)'!$CK$32</f>
        <v>0</v>
      </c>
      <c r="L32" s="149">
        <f>'Provinces Matrix (intraprov)'!L32 / 'Provinces Matrix (intraprov)'!$CK$32</f>
        <v>1.1569998490869762E-3</v>
      </c>
      <c r="M32" s="149">
        <f>'Provinces Matrix (intraprov)'!M32 / 'Provinces Matrix (intraprov)'!$CK$32</f>
        <v>5.0304341264651139E-5</v>
      </c>
      <c r="N32" s="149">
        <f>'Provinces Matrix (intraprov)'!N32 / 'Provinces Matrix (intraprov)'!$CK$32</f>
        <v>5.0304341264651139E-5</v>
      </c>
      <c r="O32" s="149">
        <f>'Provinces Matrix (intraprov)'!O32 / 'Provinces Matrix (intraprov)'!$CK$32</f>
        <v>5.0304341264651139E-5</v>
      </c>
      <c r="P32" s="149">
        <f>'Provinces Matrix (intraprov)'!P32 / 'Provinces Matrix (intraprov)'!$CK$32</f>
        <v>9.557824840283716E-4</v>
      </c>
      <c r="Q32" s="149">
        <f>'Provinces Matrix (intraprov)'!Q32 / 'Provinces Matrix (intraprov)'!$CK$32</f>
        <v>0</v>
      </c>
      <c r="R32" s="149">
        <f>'Provinces Matrix (intraprov)'!R32 / 'Provinces Matrix (intraprov)'!$CK$32</f>
        <v>2.5152170632325568E-4</v>
      </c>
      <c r="S32" s="149">
        <f>'Provinces Matrix (intraprov)'!S32 / 'Provinces Matrix (intraprov)'!$CK$32</f>
        <v>0</v>
      </c>
      <c r="T32" s="149">
        <f>'Provinces Matrix (intraprov)'!T32 / 'Provinces Matrix (intraprov)'!$CK$32</f>
        <v>0</v>
      </c>
      <c r="U32" s="149">
        <f>'Provinces Matrix (intraprov)'!U32 / 'Provinces Matrix (intraprov)'!$CK$32</f>
        <v>0</v>
      </c>
      <c r="V32" s="149">
        <f>'Provinces Matrix (intraprov)'!V32 / 'Provinces Matrix (intraprov)'!$CK$32</f>
        <v>3.5213038885255799E-4</v>
      </c>
      <c r="W32" s="149">
        <f>'Provinces Matrix (intraprov)'!W32 / 'Provinces Matrix (intraprov)'!$CK$32</f>
        <v>0</v>
      </c>
      <c r="X32" s="149">
        <f>'Provinces Matrix (intraprov)'!X32 / 'Provinces Matrix (intraprov)'!$CK$32</f>
        <v>0</v>
      </c>
      <c r="Y32" s="149">
        <f>'Provinces Matrix (intraprov)'!Y32 / 'Provinces Matrix (intraprov)'!$CK$32</f>
        <v>0</v>
      </c>
      <c r="Z32" s="149">
        <f>'Provinces Matrix (intraprov)'!Z32 / 'Provinces Matrix (intraprov)'!$CK$32</f>
        <v>0</v>
      </c>
      <c r="AA32" s="149">
        <f>'Provinces Matrix (intraprov)'!AA32 / 'Provinces Matrix (intraprov)'!$CK$32</f>
        <v>0</v>
      </c>
      <c r="AB32" s="149">
        <f>'Provinces Matrix (intraprov)'!AB32 / 'Provinces Matrix (intraprov)'!$CK$32</f>
        <v>1.5091302379395343E-4</v>
      </c>
      <c r="AC32" s="149">
        <f>'Provinces Matrix (intraprov)'!AC32 / 'Provinces Matrix (intraprov)'!$CK$32</f>
        <v>0</v>
      </c>
      <c r="AD32" s="149">
        <f>'Provinces Matrix (intraprov)'!AD32 / 'Provinces Matrix (intraprov)'!$CK$32</f>
        <v>5.0304341264651139E-5</v>
      </c>
      <c r="AE32" s="149">
        <f>'Provinces Matrix (intraprov)'!AE32 / 'Provinces Matrix (intraprov)'!$CK$32</f>
        <v>2.5152170632325568E-4</v>
      </c>
      <c r="AF32" s="149">
        <f>'Provinces Matrix (intraprov)'!AF32 / 'Provinces Matrix (intraprov)'!$CK$32</f>
        <v>1.7606519442627899E-3</v>
      </c>
      <c r="AG32" s="149">
        <f>'Provinces Matrix (intraprov)'!AG32 / 'Provinces Matrix (intraprov)'!$CK$32</f>
        <v>4.5776950550832536E-3</v>
      </c>
      <c r="AH32" s="149">
        <f>'Provinces Matrix (intraprov)'!AH32 / 'Provinces Matrix (intraprov)'!$CK$32</f>
        <v>0</v>
      </c>
      <c r="AI32" s="149">
        <f>'Provinces Matrix (intraprov)'!AI32 / 'Provinces Matrix (intraprov)'!$CK$32</f>
        <v>1.0060868252930228E-4</v>
      </c>
      <c r="AJ32" s="149">
        <f>'Provinces Matrix (intraprov)'!AJ32 / 'Provinces Matrix (intraprov)'!$CK$32</f>
        <v>0</v>
      </c>
      <c r="AK32" s="149">
        <f>'Provinces Matrix (intraprov)'!AK32 / 'Provinces Matrix (intraprov)'!$CK$32</f>
        <v>0</v>
      </c>
      <c r="AL32" s="149">
        <f>'Provinces Matrix (intraprov)'!AL32 / 'Provinces Matrix (intraprov)'!$CK$32</f>
        <v>0</v>
      </c>
      <c r="AM32" s="149">
        <f>'Provinces Matrix (intraprov)'!AM32 / 'Provinces Matrix (intraprov)'!$CK$32</f>
        <v>5.0304341264651139E-5</v>
      </c>
      <c r="AN32" s="173">
        <f>'Provinces Matrix (intraprov)'!AN32 / 'Provinces Matrix (intraprov)'!$CK$32</f>
        <v>2.0121736505860456E-4</v>
      </c>
      <c r="AO32" s="149">
        <f>'Provinces Matrix (intraprov)'!AO32 / 'Provinces Matrix (intraprov)'!$CK$32</f>
        <v>0</v>
      </c>
      <c r="AP32" s="149">
        <f>'Provinces Matrix (intraprov)'!AP32 / 'Provinces Matrix (intraprov)'!$CK$32</f>
        <v>0</v>
      </c>
      <c r="AQ32" s="149">
        <f>'Provinces Matrix (intraprov)'!AQ32 / 'Provinces Matrix (intraprov)'!$CK$32</f>
        <v>0</v>
      </c>
      <c r="AR32" s="149">
        <f>'Provinces Matrix (intraprov)'!AR32 / 'Provinces Matrix (intraprov)'!$CK$32</f>
        <v>0</v>
      </c>
      <c r="AS32" s="149">
        <f>'Provinces Matrix (intraprov)'!AS32 / 'Provinces Matrix (intraprov)'!$CK$32</f>
        <v>4.0243473011720911E-4</v>
      </c>
      <c r="AT32" s="149">
        <f>'Provinces Matrix (intraprov)'!AT32 / 'Provinces Matrix (intraprov)'!$CK$32</f>
        <v>0</v>
      </c>
      <c r="AU32" s="149">
        <f>'Provinces Matrix (intraprov)'!AU32 / 'Provinces Matrix (intraprov)'!$CK$32</f>
        <v>0</v>
      </c>
      <c r="AV32" s="149">
        <f>'Provinces Matrix (intraprov)'!AV32 / 'Provinces Matrix (intraprov)'!$CK$32</f>
        <v>0</v>
      </c>
      <c r="AW32" s="149">
        <f>'Provinces Matrix (intraprov)'!AW32 / 'Provinces Matrix (intraprov)'!$CK$32</f>
        <v>0</v>
      </c>
      <c r="AX32" s="149">
        <f>'Provinces Matrix (intraprov)'!AX32 / 'Provinces Matrix (intraprov)'!$CK$32</f>
        <v>1.0060868252930228E-4</v>
      </c>
      <c r="AY32" s="149">
        <f>'Provinces Matrix (intraprov)'!AY32 / 'Provinces Matrix (intraprov)'!$CK$32</f>
        <v>1.5091302379395343E-4</v>
      </c>
      <c r="AZ32" s="149">
        <f>'Provinces Matrix (intraprov)'!AZ32 / 'Provinces Matrix (intraprov)'!$CK$32</f>
        <v>5.0304341264651139E-5</v>
      </c>
      <c r="BA32" s="149">
        <f>'Provinces Matrix (intraprov)'!BA32 / 'Provinces Matrix (intraprov)'!$CK$32</f>
        <v>1.5091302379395343E-4</v>
      </c>
      <c r="BB32" s="149">
        <f>'Provinces Matrix (intraprov)'!BB32 / 'Provinces Matrix (intraprov)'!$CK$32</f>
        <v>5.0304341264651139E-5</v>
      </c>
      <c r="BC32" s="149">
        <f>'Provinces Matrix (intraprov)'!BC32 / 'Provinces Matrix (intraprov)'!$CK$32</f>
        <v>0</v>
      </c>
      <c r="BD32" s="149">
        <f>'Provinces Matrix (intraprov)'!BD32 / 'Provinces Matrix (intraprov)'!$CK$32</f>
        <v>2.5152170632325568E-4</v>
      </c>
      <c r="BE32" s="149">
        <f>'Provinces Matrix (intraprov)'!BE32 / 'Provinces Matrix (intraprov)'!$CK$32</f>
        <v>4.0243473011720911E-4</v>
      </c>
      <c r="BF32" s="149">
        <f>'Provinces Matrix (intraprov)'!BF32 / 'Provinces Matrix (intraprov)'!$CK$32</f>
        <v>0</v>
      </c>
      <c r="BG32" s="149">
        <f>'Provinces Matrix (intraprov)'!BG32 / 'Provinces Matrix (intraprov)'!$CK$32</f>
        <v>0</v>
      </c>
      <c r="BH32" s="149">
        <f>'Provinces Matrix (intraprov)'!BH32 / 'Provinces Matrix (intraprov)'!$CK$32</f>
        <v>0</v>
      </c>
      <c r="BI32" s="149">
        <f>'Provinces Matrix (intraprov)'!BI32 / 'Provinces Matrix (intraprov)'!$CK$32</f>
        <v>0</v>
      </c>
      <c r="BJ32" s="149">
        <f>'Provinces Matrix (intraprov)'!BJ32 / 'Provinces Matrix (intraprov)'!$CK$32</f>
        <v>0</v>
      </c>
      <c r="BK32" s="149">
        <f>'Provinces Matrix (intraprov)'!BK32 / 'Provinces Matrix (intraprov)'!$CK$32</f>
        <v>5.0304341264651139E-5</v>
      </c>
      <c r="BL32" s="149">
        <f>'Provinces Matrix (intraprov)'!BL32 / 'Provinces Matrix (intraprov)'!$CK$32</f>
        <v>0</v>
      </c>
      <c r="BM32" s="149">
        <f>'Provinces Matrix (intraprov)'!BM32 / 'Provinces Matrix (intraprov)'!$CK$32</f>
        <v>0</v>
      </c>
      <c r="BN32" s="149">
        <f>'Provinces Matrix (intraprov)'!BN32 / 'Provinces Matrix (intraprov)'!$CK$32</f>
        <v>0</v>
      </c>
      <c r="BO32" s="149">
        <f>'Provinces Matrix (intraprov)'!BO32 / 'Provinces Matrix (intraprov)'!$CK$32</f>
        <v>0</v>
      </c>
      <c r="BP32" s="149">
        <f>'Provinces Matrix (intraprov)'!BP32 / 'Provinces Matrix (intraprov)'!$CK$32</f>
        <v>0</v>
      </c>
      <c r="BQ32" s="149">
        <f>'Provinces Matrix (intraprov)'!BQ32 / 'Provinces Matrix (intraprov)'!$CK$32</f>
        <v>0</v>
      </c>
      <c r="BR32" s="149">
        <f>'Provinces Matrix (intraprov)'!BR32 / 'Provinces Matrix (intraprov)'!$CK$32</f>
        <v>0</v>
      </c>
      <c r="BS32" s="149">
        <f>'Provinces Matrix (intraprov)'!BS32 / 'Provinces Matrix (intraprov)'!$CK$32</f>
        <v>0</v>
      </c>
      <c r="BT32" s="149">
        <f>'Provinces Matrix (intraprov)'!BT32 / 'Provinces Matrix (intraprov)'!$CK$32</f>
        <v>0</v>
      </c>
      <c r="BU32" s="149">
        <f>'Provinces Matrix (intraprov)'!BU32 / 'Provinces Matrix (intraprov)'!$CK$32</f>
        <v>0</v>
      </c>
      <c r="BV32" s="149">
        <f>'Provinces Matrix (intraprov)'!BV32 / 'Provinces Matrix (intraprov)'!$CK$32</f>
        <v>0</v>
      </c>
      <c r="BW32" s="173">
        <f>'Provinces Matrix (intraprov)'!BW32 / 'Provinces Matrix (intraprov)'!$CK$32</f>
        <v>3.0182604758790686E-4</v>
      </c>
      <c r="BX32" s="173">
        <f>'Provinces Matrix (intraprov)'!BX32 / 'Provinces Matrix (intraprov)'!$CK$32</f>
        <v>0</v>
      </c>
      <c r="BY32" s="173">
        <f>'Provinces Matrix (intraprov)'!BY32 / 'Provinces Matrix (intraprov)'!$CK$32</f>
        <v>1.5091302379395343E-4</v>
      </c>
      <c r="BZ32" s="149">
        <f>'Provinces Matrix (intraprov)'!BZ32 / 'Provinces Matrix (intraprov)'!$CK$32</f>
        <v>0</v>
      </c>
      <c r="CA32" s="149">
        <f>'Provinces Matrix (intraprov)'!CA32 / 'Provinces Matrix (intraprov)'!$CK$32</f>
        <v>0</v>
      </c>
      <c r="CB32" s="149">
        <f>'Provinces Matrix (intraprov)'!CB32 / 'Provinces Matrix (intraprov)'!$CK$32</f>
        <v>0</v>
      </c>
      <c r="CC32" s="149">
        <f>'Provinces Matrix (intraprov)'!CC32 / 'Provinces Matrix (intraprov)'!$CK$32</f>
        <v>0</v>
      </c>
      <c r="CD32" s="149">
        <f>'Provinces Matrix (intraprov)'!CD32 / 'Provinces Matrix (intraprov)'!$CK$32</f>
        <v>2.5152170632325568E-4</v>
      </c>
      <c r="CE32" s="149">
        <f>'Provinces Matrix (intraprov)'!CE32 / 'Provinces Matrix (intraprov)'!$CK$32</f>
        <v>0</v>
      </c>
      <c r="CF32" s="150">
        <f>'Provinces Matrix (intraprov)'!CF32 / 'Provinces Matrix (intraprov)'!$CK$32</f>
        <v>5.5334775391116249E-4</v>
      </c>
      <c r="CG32" s="151">
        <f t="shared" si="0"/>
        <v>9.557824840283716E-4</v>
      </c>
      <c r="CH32" s="151">
        <f t="shared" si="1"/>
        <v>5.5334775391116249E-4</v>
      </c>
      <c r="CI32" s="151">
        <f t="shared" si="2"/>
        <v>6.5395643644046496E-4</v>
      </c>
      <c r="CJ32" s="152">
        <f>'Provinces Matrix (intraprov)'!CJ32 / 'Provinces Matrix (intraprov)'!CK32</f>
        <v>1.3079128728809297E-2</v>
      </c>
      <c r="CK32" s="152">
        <f>CJ32 -AG93</f>
        <v>9.3062844546550061E-4</v>
      </c>
      <c r="CL32" s="145"/>
      <c r="CM32" s="164" t="s">
        <v>2212</v>
      </c>
      <c r="CN32" s="135">
        <f t="shared" si="5"/>
        <v>1.034328381376301E-2</v>
      </c>
    </row>
    <row r="33" spans="1:92">
      <c r="A33" s="166" t="s">
        <v>2211</v>
      </c>
      <c r="B33" s="149">
        <f>'Provinces Matrix (intraprov)'!B33 / 'Provinces Matrix (intraprov)'!$CK$33</f>
        <v>2.8302649667106931E-4</v>
      </c>
      <c r="C33" s="149">
        <f>'Provinces Matrix (intraprov)'!C33 / 'Provinces Matrix (intraprov)'!$CK$33</f>
        <v>0</v>
      </c>
      <c r="D33" s="149">
        <f>'Provinces Matrix (intraprov)'!D33 / 'Provinces Matrix (intraprov)'!$CK$33</f>
        <v>1.3477452222431871E-5</v>
      </c>
      <c r="E33" s="149">
        <f>'Provinces Matrix (intraprov)'!E33 / 'Provinces Matrix (intraprov)'!$CK$33</f>
        <v>1.3477452222431871E-5</v>
      </c>
      <c r="F33" s="149">
        <f>'Provinces Matrix (intraprov)'!F33 / 'Provinces Matrix (intraprov)'!$CK$33</f>
        <v>2.6954904444863743E-4</v>
      </c>
      <c r="G33" s="149">
        <f>'Provinces Matrix (intraprov)'!G33 / 'Provinces Matrix (intraprov)'!$CK$33</f>
        <v>1.3477452222431871E-5</v>
      </c>
      <c r="H33" s="149">
        <f>'Provinces Matrix (intraprov)'!H33 / 'Provinces Matrix (intraprov)'!$CK$33</f>
        <v>5.3909808889727486E-5</v>
      </c>
      <c r="I33" s="149">
        <f>'Provinces Matrix (intraprov)'!I33 / 'Provinces Matrix (intraprov)'!$CK$33</f>
        <v>5.3909808889727486E-5</v>
      </c>
      <c r="J33" s="149">
        <f>'Provinces Matrix (intraprov)'!J33 / 'Provinces Matrix (intraprov)'!$CK$33</f>
        <v>0</v>
      </c>
      <c r="K33" s="149">
        <f>'Provinces Matrix (intraprov)'!K33 / 'Provinces Matrix (intraprov)'!$CK$33</f>
        <v>9.43421655570231E-5</v>
      </c>
      <c r="L33" s="149">
        <f>'Provinces Matrix (intraprov)'!L33 / 'Provinces Matrix (intraprov)'!$CK$33</f>
        <v>2.5607159222620557E-3</v>
      </c>
      <c r="M33" s="149">
        <f>'Provinces Matrix (intraprov)'!M33 / 'Provinces Matrix (intraprov)'!$CK$33</f>
        <v>4.0432356667295614E-5</v>
      </c>
      <c r="N33" s="149">
        <f>'Provinces Matrix (intraprov)'!N33 / 'Provinces Matrix (intraprov)'!$CK$33</f>
        <v>4.0432356667295614E-5</v>
      </c>
      <c r="O33" s="149">
        <f>'Provinces Matrix (intraprov)'!O33 / 'Provinces Matrix (intraprov)'!$CK$33</f>
        <v>5.1214318445241109E-4</v>
      </c>
      <c r="P33" s="149">
        <f>'Provinces Matrix (intraprov)'!P33 / 'Provinces Matrix (intraprov)'!$CK$33</f>
        <v>2.2911668778134183E-4</v>
      </c>
      <c r="Q33" s="149">
        <f>'Provinces Matrix (intraprov)'!Q33 / 'Provinces Matrix (intraprov)'!$CK$33</f>
        <v>0</v>
      </c>
      <c r="R33" s="149">
        <f>'Provinces Matrix (intraprov)'!R33 / 'Provinces Matrix (intraprov)'!$CK$33</f>
        <v>2.6954904444863743E-5</v>
      </c>
      <c r="S33" s="149">
        <f>'Provinces Matrix (intraprov)'!S33 / 'Provinces Matrix (intraprov)'!$CK$33</f>
        <v>0</v>
      </c>
      <c r="T33" s="149">
        <f>'Provinces Matrix (intraprov)'!T33 / 'Provinces Matrix (intraprov)'!$CK$33</f>
        <v>0</v>
      </c>
      <c r="U33" s="149">
        <f>'Provinces Matrix (intraprov)'!U33 / 'Provinces Matrix (intraprov)'!$CK$33</f>
        <v>0</v>
      </c>
      <c r="V33" s="149">
        <f>'Provinces Matrix (intraprov)'!V33 / 'Provinces Matrix (intraprov)'!$CK$33</f>
        <v>5.1214318445241109E-4</v>
      </c>
      <c r="W33" s="149">
        <f>'Provinces Matrix (intraprov)'!W33 / 'Provinces Matrix (intraprov)'!$CK$33</f>
        <v>6.7387261112159357E-5</v>
      </c>
      <c r="X33" s="149">
        <f>'Provinces Matrix (intraprov)'!X33 / 'Provinces Matrix (intraprov)'!$CK$33</f>
        <v>5.3909808889727486E-5</v>
      </c>
      <c r="Y33" s="149">
        <f>'Provinces Matrix (intraprov)'!Y33 / 'Provinces Matrix (intraprov)'!$CK$33</f>
        <v>0</v>
      </c>
      <c r="Z33" s="149">
        <f>'Provinces Matrix (intraprov)'!Z33 / 'Provinces Matrix (intraprov)'!$CK$33</f>
        <v>0</v>
      </c>
      <c r="AA33" s="149">
        <f>'Provinces Matrix (intraprov)'!AA33 / 'Provinces Matrix (intraprov)'!$CK$33</f>
        <v>1.3477452222431871E-5</v>
      </c>
      <c r="AB33" s="149">
        <f>'Provinces Matrix (intraprov)'!AB33 / 'Provinces Matrix (intraprov)'!$CK$33</f>
        <v>2.6954904444863743E-5</v>
      </c>
      <c r="AC33" s="149">
        <f>'Provinces Matrix (intraprov)'!AC33 / 'Provinces Matrix (intraprov)'!$CK$33</f>
        <v>1.6172942666918246E-4</v>
      </c>
      <c r="AD33" s="149">
        <f>'Provinces Matrix (intraprov)'!AD33 / 'Provinces Matrix (intraprov)'!$CK$33</f>
        <v>8.6255694223563977E-4</v>
      </c>
      <c r="AE33" s="149">
        <f>'Provinces Matrix (intraprov)'!AE33 / 'Provinces Matrix (intraprov)'!$CK$33</f>
        <v>9.43421655570231E-5</v>
      </c>
      <c r="AF33" s="149">
        <f>'Provinces Matrix (intraprov)'!AF33 / 'Provinces Matrix (intraprov)'!$CK$33</f>
        <v>3.6389121000566052E-4</v>
      </c>
      <c r="AG33" s="149">
        <f>'Provinces Matrix (intraprov)'!AG33 / 'Provinces Matrix (intraprov)'!$CK$33</f>
        <v>1.0781961777945497E-4</v>
      </c>
      <c r="AH33" s="149">
        <f>'Provinces Matrix (intraprov)'!AH33 / 'Provinces Matrix (intraprov)'!$CK$33</f>
        <v>7.0082751556645728E-3</v>
      </c>
      <c r="AI33" s="149">
        <f>'Provinces Matrix (intraprov)'!AI33 / 'Provinces Matrix (intraprov)'!$CK$33</f>
        <v>3.0998140111593303E-4</v>
      </c>
      <c r="AJ33" s="149">
        <f>'Provinces Matrix (intraprov)'!AJ33 / 'Provinces Matrix (intraprov)'!$CK$33</f>
        <v>2.6954904444863743E-5</v>
      </c>
      <c r="AK33" s="149">
        <f>'Provinces Matrix (intraprov)'!AK33 / 'Provinces Matrix (intraprov)'!$CK$33</f>
        <v>0</v>
      </c>
      <c r="AL33" s="149">
        <f>'Provinces Matrix (intraprov)'!AL33 / 'Provinces Matrix (intraprov)'!$CK$33</f>
        <v>1.2129707000188684E-4</v>
      </c>
      <c r="AM33" s="149">
        <f>'Provinces Matrix (intraprov)'!AM33 / 'Provinces Matrix (intraprov)'!$CK$33</f>
        <v>0</v>
      </c>
      <c r="AN33" s="173">
        <f>'Provinces Matrix (intraprov)'!AN33 / 'Provinces Matrix (intraprov)'!$CK$33</f>
        <v>5.3909808889727486E-4</v>
      </c>
      <c r="AO33" s="149">
        <f>'Provinces Matrix (intraprov)'!AO33 / 'Provinces Matrix (intraprov)'!$CK$33</f>
        <v>1.3477452222431871E-5</v>
      </c>
      <c r="AP33" s="149">
        <f>'Provinces Matrix (intraprov)'!AP33 / 'Provinces Matrix (intraprov)'!$CK$33</f>
        <v>1.482519744467506E-4</v>
      </c>
      <c r="AQ33" s="149">
        <f>'Provinces Matrix (intraprov)'!AQ33 / 'Provinces Matrix (intraprov)'!$CK$33</f>
        <v>1.3477452222431871E-5</v>
      </c>
      <c r="AR33" s="149">
        <f>'Provinces Matrix (intraprov)'!AR33 / 'Provinces Matrix (intraprov)'!$CK$33</f>
        <v>2.6954904444863743E-5</v>
      </c>
      <c r="AS33" s="149">
        <f>'Provinces Matrix (intraprov)'!AS33 / 'Provinces Matrix (intraprov)'!$CK$33</f>
        <v>8.0864713334591229E-5</v>
      </c>
      <c r="AT33" s="149">
        <f>'Provinces Matrix (intraprov)'!AT33 / 'Provinces Matrix (intraprov)'!$CK$33</f>
        <v>1.482519744467506E-4</v>
      </c>
      <c r="AU33" s="149">
        <f>'Provinces Matrix (intraprov)'!AU33 / 'Provinces Matrix (intraprov)'!$CK$33</f>
        <v>2.6954904444863743E-5</v>
      </c>
      <c r="AV33" s="149">
        <f>'Provinces Matrix (intraprov)'!AV33 / 'Provinces Matrix (intraprov)'!$CK$33</f>
        <v>4.0432356667295614E-5</v>
      </c>
      <c r="AW33" s="149">
        <f>'Provinces Matrix (intraprov)'!AW33 / 'Provinces Matrix (intraprov)'!$CK$33</f>
        <v>2.6954904444863743E-5</v>
      </c>
      <c r="AX33" s="149">
        <f>'Provinces Matrix (intraprov)'!AX33 / 'Provinces Matrix (intraprov)'!$CK$33</f>
        <v>4.17801018895388E-4</v>
      </c>
      <c r="AY33" s="149">
        <f>'Provinces Matrix (intraprov)'!AY33 / 'Provinces Matrix (intraprov)'!$CK$33</f>
        <v>8.0864713334591229E-5</v>
      </c>
      <c r="AZ33" s="149">
        <f>'Provinces Matrix (intraprov)'!AZ33 / 'Provinces Matrix (intraprov)'!$CK$33</f>
        <v>0</v>
      </c>
      <c r="BA33" s="149">
        <f>'Provinces Matrix (intraprov)'!BA33 / 'Provinces Matrix (intraprov)'!$CK$33</f>
        <v>2.6954904444863743E-5</v>
      </c>
      <c r="BB33" s="149">
        <f>'Provinces Matrix (intraprov)'!BB33 / 'Provinces Matrix (intraprov)'!$CK$33</f>
        <v>2.6954904444863743E-5</v>
      </c>
      <c r="BC33" s="149">
        <f>'Provinces Matrix (intraprov)'!BC33 / 'Provinces Matrix (intraprov)'!$CK$33</f>
        <v>3.5041375778322868E-4</v>
      </c>
      <c r="BD33" s="149">
        <f>'Provinces Matrix (intraprov)'!BD33 / 'Provinces Matrix (intraprov)'!$CK$33</f>
        <v>2.5741933744844875E-3</v>
      </c>
      <c r="BE33" s="149">
        <f>'Provinces Matrix (intraprov)'!BE33 / 'Provinces Matrix (intraprov)'!$CK$33</f>
        <v>1.2129707000188684E-4</v>
      </c>
      <c r="BF33" s="149">
        <f>'Provinces Matrix (intraprov)'!BF33 / 'Provinces Matrix (intraprov)'!$CK$33</f>
        <v>4.0432356667295614E-5</v>
      </c>
      <c r="BG33" s="149">
        <f>'Provinces Matrix (intraprov)'!BG33 / 'Provinces Matrix (intraprov)'!$CK$33</f>
        <v>3.369363055607968E-4</v>
      </c>
      <c r="BH33" s="149">
        <f>'Provinces Matrix (intraprov)'!BH33 / 'Provinces Matrix (intraprov)'!$CK$33</f>
        <v>0</v>
      </c>
      <c r="BI33" s="149">
        <f>'Provinces Matrix (intraprov)'!BI33 / 'Provinces Matrix (intraprov)'!$CK$33</f>
        <v>4.0432356667295614E-5</v>
      </c>
      <c r="BJ33" s="149">
        <f>'Provinces Matrix (intraprov)'!BJ33 / 'Provinces Matrix (intraprov)'!$CK$33</f>
        <v>0</v>
      </c>
      <c r="BK33" s="149">
        <f>'Provinces Matrix (intraprov)'!BK33 / 'Provinces Matrix (intraprov)'!$CK$33</f>
        <v>2.6954904444863743E-5</v>
      </c>
      <c r="BL33" s="149">
        <f>'Provinces Matrix (intraprov)'!BL33 / 'Provinces Matrix (intraprov)'!$CK$33</f>
        <v>1.3477452222431871E-5</v>
      </c>
      <c r="BM33" s="149">
        <f>'Provinces Matrix (intraprov)'!BM33 / 'Provinces Matrix (intraprov)'!$CK$33</f>
        <v>0</v>
      </c>
      <c r="BN33" s="149">
        <f>'Provinces Matrix (intraprov)'!BN33 / 'Provinces Matrix (intraprov)'!$CK$33</f>
        <v>1.3477452222431871E-5</v>
      </c>
      <c r="BO33" s="149">
        <f>'Provinces Matrix (intraprov)'!BO33 / 'Provinces Matrix (intraprov)'!$CK$33</f>
        <v>0</v>
      </c>
      <c r="BP33" s="149">
        <f>'Provinces Matrix (intraprov)'!BP33 / 'Provinces Matrix (intraprov)'!$CK$33</f>
        <v>1.3477452222431871E-5</v>
      </c>
      <c r="BQ33" s="149">
        <f>'Provinces Matrix (intraprov)'!BQ33 / 'Provinces Matrix (intraprov)'!$CK$33</f>
        <v>2.6954904444863743E-5</v>
      </c>
      <c r="BR33" s="149">
        <f>'Provinces Matrix (intraprov)'!BR33 / 'Provinces Matrix (intraprov)'!$CK$33</f>
        <v>1.7520687889161434E-4</v>
      </c>
      <c r="BS33" s="149">
        <f>'Provinces Matrix (intraprov)'!BS33 / 'Provinces Matrix (intraprov)'!$CK$33</f>
        <v>0</v>
      </c>
      <c r="BT33" s="149">
        <f>'Provinces Matrix (intraprov)'!BT33 / 'Provinces Matrix (intraprov)'!$CK$33</f>
        <v>5.3909808889727486E-5</v>
      </c>
      <c r="BU33" s="149">
        <f>'Provinces Matrix (intraprov)'!BU33 / 'Provinces Matrix (intraprov)'!$CK$33</f>
        <v>2.6954904444863743E-5</v>
      </c>
      <c r="BV33" s="149">
        <f>'Provinces Matrix (intraprov)'!BV33 / 'Provinces Matrix (intraprov)'!$CK$33</f>
        <v>2.6954904444863743E-5</v>
      </c>
      <c r="BW33" s="173">
        <f>'Provinces Matrix (intraprov)'!BW33 / 'Provinces Matrix (intraprov)'!$CK$33</f>
        <v>8.8951184668050354E-4</v>
      </c>
      <c r="BX33" s="173">
        <f>'Provinces Matrix (intraprov)'!BX33 / 'Provinces Matrix (intraprov)'!$CK$33</f>
        <v>4.17801018895388E-4</v>
      </c>
      <c r="BY33" s="173">
        <f>'Provinces Matrix (intraprov)'!BY33 / 'Provinces Matrix (intraprov)'!$CK$33</f>
        <v>7.4125987223375297E-4</v>
      </c>
      <c r="BZ33" s="149">
        <f>'Provinces Matrix (intraprov)'!BZ33 / 'Provinces Matrix (intraprov)'!$CK$33</f>
        <v>8.0864713334591229E-5</v>
      </c>
      <c r="CA33" s="149">
        <f>'Provinces Matrix (intraprov)'!CA33 / 'Provinces Matrix (intraprov)'!$CK$33</f>
        <v>0</v>
      </c>
      <c r="CB33" s="149">
        <f>'Provinces Matrix (intraprov)'!CB33 / 'Provinces Matrix (intraprov)'!$CK$33</f>
        <v>1.3477452222431871E-5</v>
      </c>
      <c r="CC33" s="149">
        <f>'Provinces Matrix (intraprov)'!CC33 / 'Provinces Matrix (intraprov)'!$CK$33</f>
        <v>0</v>
      </c>
      <c r="CD33" s="149">
        <f>'Provinces Matrix (intraprov)'!CD33 / 'Provinces Matrix (intraprov)'!$CK$33</f>
        <v>1.3477452222431871E-5</v>
      </c>
      <c r="CE33" s="149">
        <f>'Provinces Matrix (intraprov)'!CE33 / 'Provinces Matrix (intraprov)'!$CK$33</f>
        <v>0</v>
      </c>
      <c r="CF33" s="150">
        <f>'Provinces Matrix (intraprov)'!CF33 / 'Provinces Matrix (intraprov)'!$CK$33</f>
        <v>7.8169222890104857E-4</v>
      </c>
      <c r="CG33" s="151">
        <f t="shared" si="0"/>
        <v>2.2911668778134183E-4</v>
      </c>
      <c r="CH33" s="151">
        <f t="shared" si="1"/>
        <v>7.8169222890104857E-4</v>
      </c>
      <c r="CI33" s="151">
        <f t="shared" si="2"/>
        <v>2.5876708267069193E-3</v>
      </c>
      <c r="CJ33" s="152">
        <f>'Provinces Matrix (intraprov)'!CJ33 / 'Provinces Matrix (intraprov)'!CK33</f>
        <v>2.2332138332569612E-2</v>
      </c>
      <c r="CK33" s="152">
        <f>CJ33 -AH93</f>
        <v>4.7744152335835004E-3</v>
      </c>
      <c r="CL33" s="145"/>
      <c r="CM33" s="164" t="s">
        <v>2213</v>
      </c>
      <c r="CN33" s="135">
        <f t="shared" si="5"/>
        <v>-6.2382327032403893E-3</v>
      </c>
    </row>
    <row r="34" spans="1:92">
      <c r="A34" s="166" t="s">
        <v>2212</v>
      </c>
      <c r="B34" s="149">
        <f>'Provinces Matrix (intraprov)'!B34 / 'Provinces Matrix (intraprov)'!$CK$34</f>
        <v>4.5275330604237016E-5</v>
      </c>
      <c r="C34" s="149">
        <f>'Provinces Matrix (intraprov)'!C34 / 'Provinces Matrix (intraprov)'!$CK$34</f>
        <v>1.5091776868079006E-4</v>
      </c>
      <c r="D34" s="149">
        <f>'Provinces Matrix (intraprov)'!D34 / 'Provinces Matrix (intraprov)'!$CK$34</f>
        <v>4.5275330604237016E-5</v>
      </c>
      <c r="E34" s="149">
        <f>'Provinces Matrix (intraprov)'!E34 / 'Provinces Matrix (intraprov)'!$CK$34</f>
        <v>8.3004772774434524E-5</v>
      </c>
      <c r="F34" s="149">
        <f>'Provinces Matrix (intraprov)'!F34 / 'Provinces Matrix (intraprov)'!$CK$34</f>
        <v>9.9983021751023416E-4</v>
      </c>
      <c r="G34" s="149">
        <f>'Provinces Matrix (intraprov)'!G34 / 'Provinces Matrix (intraprov)'!$CK$34</f>
        <v>4.1502386387217262E-5</v>
      </c>
      <c r="H34" s="149">
        <f>'Provinces Matrix (intraprov)'!H34 / 'Provinces Matrix (intraprov)'!$CK$34</f>
        <v>1.1318832651059254E-5</v>
      </c>
      <c r="I34" s="149">
        <f>'Provinces Matrix (intraprov)'!I34 / 'Provinces Matrix (intraprov)'!$CK$34</f>
        <v>1.2828010337867155E-4</v>
      </c>
      <c r="J34" s="149">
        <f>'Provinces Matrix (intraprov)'!J34 / 'Provinces Matrix (intraprov)'!$CK$34</f>
        <v>0</v>
      </c>
      <c r="K34" s="149">
        <f>'Provinces Matrix (intraprov)'!K34 / 'Provinces Matrix (intraprov)'!$CK$34</f>
        <v>2.1732158690033767E-3</v>
      </c>
      <c r="L34" s="149">
        <f>'Provinces Matrix (intraprov)'!L34 / 'Provinces Matrix (intraprov)'!$CK$34</f>
        <v>1.3205304759569131E-4</v>
      </c>
      <c r="M34" s="149">
        <f>'Provinces Matrix (intraprov)'!M34 / 'Provinces Matrix (intraprov)'!$CK$34</f>
        <v>1.2450715916165179E-4</v>
      </c>
      <c r="N34" s="149">
        <f>'Provinces Matrix (intraprov)'!N34 / 'Provinces Matrix (intraprov)'!$CK$34</f>
        <v>4.9048274821256771E-5</v>
      </c>
      <c r="O34" s="149">
        <f>'Provinces Matrix (intraprov)'!O34 / 'Provinces Matrix (intraprov)'!$CK$34</f>
        <v>7.8477239714010833E-4</v>
      </c>
      <c r="P34" s="149">
        <f>'Provinces Matrix (intraprov)'!P34 / 'Provinces Matrix (intraprov)'!$CK$34</f>
        <v>1.5846365711482955E-4</v>
      </c>
      <c r="Q34" s="149">
        <f>'Provinces Matrix (intraprov)'!Q34 / 'Provinces Matrix (intraprov)'!$CK$34</f>
        <v>3.1692731422965911E-4</v>
      </c>
      <c r="R34" s="149">
        <f>'Provinces Matrix (intraprov)'!R34 / 'Provinces Matrix (intraprov)'!$CK$34</f>
        <v>1.350714029693071E-3</v>
      </c>
      <c r="S34" s="149">
        <f>'Provinces Matrix (intraprov)'!S34 / 'Provinces Matrix (intraprov)'!$CK$34</f>
        <v>0</v>
      </c>
      <c r="T34" s="149">
        <f>'Provinces Matrix (intraprov)'!T34 / 'Provinces Matrix (intraprov)'!$CK$34</f>
        <v>1.1696127072761229E-4</v>
      </c>
      <c r="U34" s="149">
        <f>'Provinces Matrix (intraprov)'!U34 / 'Provinces Matrix (intraprov)'!$CK$34</f>
        <v>4.5275330604237016E-5</v>
      </c>
      <c r="V34" s="149">
        <f>'Provinces Matrix (intraprov)'!V34 / 'Provinces Matrix (intraprov)'!$CK$34</f>
        <v>1.7619649493482239E-3</v>
      </c>
      <c r="W34" s="149">
        <f>'Provinces Matrix (intraprov)'!W34 / 'Provinces Matrix (intraprov)'!$CK$34</f>
        <v>1.9996604350204682E-4</v>
      </c>
      <c r="X34" s="149">
        <f>'Provinces Matrix (intraprov)'!X34 / 'Provinces Matrix (intraprov)'!$CK$34</f>
        <v>9.8096549642513541E-5</v>
      </c>
      <c r="Y34" s="149">
        <f>'Provinces Matrix (intraprov)'!Y34 / 'Provinces Matrix (intraprov)'!$CK$34</f>
        <v>1.2828010337867155E-4</v>
      </c>
      <c r="Z34" s="149">
        <f>'Provinces Matrix (intraprov)'!Z34 / 'Provinces Matrix (intraprov)'!$CK$34</f>
        <v>3.7729442170197512E-6</v>
      </c>
      <c r="AA34" s="149">
        <f>'Provinces Matrix (intraprov)'!AA34 / 'Provinces Matrix (intraprov)'!$CK$34</f>
        <v>0</v>
      </c>
      <c r="AB34" s="149">
        <f>'Provinces Matrix (intraprov)'!AB34 / 'Provinces Matrix (intraprov)'!$CK$34</f>
        <v>7.5458884340395025E-6</v>
      </c>
      <c r="AC34" s="149">
        <f>'Provinces Matrix (intraprov)'!AC34 / 'Provinces Matrix (intraprov)'!$CK$34</f>
        <v>3.018355373615801E-5</v>
      </c>
      <c r="AD34" s="149">
        <f>'Provinces Matrix (intraprov)'!AD34 / 'Provinces Matrix (intraprov)'!$CK$34</f>
        <v>4.5275330604237016E-5</v>
      </c>
      <c r="AE34" s="149">
        <f>'Provinces Matrix (intraprov)'!AE34 / 'Provinces Matrix (intraprov)'!$CK$34</f>
        <v>3.8106736591899488E-4</v>
      </c>
      <c r="AF34" s="149">
        <f>'Provinces Matrix (intraprov)'!AF34 / 'Provinces Matrix (intraprov)'!$CK$34</f>
        <v>1.7355543398290857E-4</v>
      </c>
      <c r="AG34" s="149">
        <f>'Provinces Matrix (intraprov)'!AG34 / 'Provinces Matrix (intraprov)'!$CK$34</f>
        <v>1.8864721085098757E-5</v>
      </c>
      <c r="AH34" s="149">
        <f>'Provinces Matrix (intraprov)'!AH34 / 'Provinces Matrix (intraprov)'!$CK$34</f>
        <v>1.6600954554886905E-4</v>
      </c>
      <c r="AI34" s="149">
        <f>'Provinces Matrix (intraprov)'!AI34 / 'Provinces Matrix (intraprov)'!$CK$34</f>
        <v>1.1790450678186723E-2</v>
      </c>
      <c r="AJ34" s="149">
        <f>'Provinces Matrix (intraprov)'!AJ34 / 'Provinces Matrix (intraprov)'!$CK$34</f>
        <v>1.2828010337867155E-4</v>
      </c>
      <c r="AK34" s="149">
        <f>'Provinces Matrix (intraprov)'!AK34 / 'Provinces Matrix (intraprov)'!$CK$34</f>
        <v>7.545888434039503E-5</v>
      </c>
      <c r="AL34" s="149">
        <f>'Provinces Matrix (intraprov)'!AL34 / 'Provinces Matrix (intraprov)'!$CK$34</f>
        <v>5.0557452508064667E-4</v>
      </c>
      <c r="AM34" s="149">
        <f>'Provinces Matrix (intraprov)'!AM34 / 'Provinces Matrix (intraprov)'!$CK$34</f>
        <v>4.5275330604237016E-5</v>
      </c>
      <c r="AN34" s="173">
        <f>'Provinces Matrix (intraprov)'!AN34 / 'Provinces Matrix (intraprov)'!$CK$34</f>
        <v>6.6781112641249602E-3</v>
      </c>
      <c r="AO34" s="149">
        <f>'Provinces Matrix (intraprov)'!AO34 / 'Provinces Matrix (intraprov)'!$CK$34</f>
        <v>1.3205304759569131E-4</v>
      </c>
      <c r="AP34" s="149">
        <f>'Provinces Matrix (intraprov)'!AP34 / 'Provinces Matrix (intraprov)'!$CK$34</f>
        <v>2.6787903940840232E-4</v>
      </c>
      <c r="AQ34" s="149">
        <f>'Provinces Matrix (intraprov)'!AQ34 / 'Provinces Matrix (intraprov)'!$CK$34</f>
        <v>4.5275330604237016E-5</v>
      </c>
      <c r="AR34" s="149">
        <f>'Provinces Matrix (intraprov)'!AR34 / 'Provinces Matrix (intraprov)'!$CK$34</f>
        <v>3.7729442170197515E-5</v>
      </c>
      <c r="AS34" s="149">
        <f>'Provinces Matrix (intraprov)'!AS34 / 'Provinces Matrix (intraprov)'!$CK$34</f>
        <v>1.1318832651059254E-5</v>
      </c>
      <c r="AT34" s="149">
        <f>'Provinces Matrix (intraprov)'!AT34 / 'Provinces Matrix (intraprov)'!$CK$34</f>
        <v>6.2253579580825893E-4</v>
      </c>
      <c r="AU34" s="149">
        <f>'Provinces Matrix (intraprov)'!AU34 / 'Provinces Matrix (intraprov)'!$CK$34</f>
        <v>1.6600954554886905E-4</v>
      </c>
      <c r="AV34" s="149">
        <f>'Provinces Matrix (intraprov)'!AV34 / 'Provinces Matrix (intraprov)'!$CK$34</f>
        <v>8.6777716991454285E-5</v>
      </c>
      <c r="AW34" s="149">
        <f>'Provinces Matrix (intraprov)'!AW34 / 'Provinces Matrix (intraprov)'!$CK$34</f>
        <v>7.9231828557414777E-5</v>
      </c>
      <c r="AX34" s="149">
        <f>'Provinces Matrix (intraprov)'!AX34 / 'Provinces Matrix (intraprov)'!$CK$34</f>
        <v>3.9993208700409363E-4</v>
      </c>
      <c r="AY34" s="149">
        <f>'Provinces Matrix (intraprov)'!AY34 / 'Provinces Matrix (intraprov)'!$CK$34</f>
        <v>4.9048274821256771E-5</v>
      </c>
      <c r="AZ34" s="149">
        <f>'Provinces Matrix (intraprov)'!AZ34 / 'Provinces Matrix (intraprov)'!$CK$34</f>
        <v>1.7355543398290857E-4</v>
      </c>
      <c r="BA34" s="149">
        <f>'Provinces Matrix (intraprov)'!BA34 / 'Provinces Matrix (intraprov)'!$CK$34</f>
        <v>3.886132543530344E-4</v>
      </c>
      <c r="BB34" s="149">
        <f>'Provinces Matrix (intraprov)'!BB34 / 'Provinces Matrix (intraprov)'!$CK$34</f>
        <v>7.1685940123375282E-5</v>
      </c>
      <c r="BC34" s="149">
        <f>'Provinces Matrix (intraprov)'!BC34 / 'Provinces Matrix (intraprov)'!$CK$34</f>
        <v>2.8674376049350113E-4</v>
      </c>
      <c r="BD34" s="149">
        <f>'Provinces Matrix (intraprov)'!BD34 / 'Provinces Matrix (intraprov)'!$CK$34</f>
        <v>5.4330396725084417E-4</v>
      </c>
      <c r="BE34" s="149">
        <f>'Provinces Matrix (intraprov)'!BE34 / 'Provinces Matrix (intraprov)'!$CK$34</f>
        <v>2.9881718198796429E-3</v>
      </c>
      <c r="BF34" s="149">
        <f>'Provinces Matrix (intraprov)'!BF34 / 'Provinces Matrix (intraprov)'!$CK$34</f>
        <v>3.7729442170197512E-6</v>
      </c>
      <c r="BG34" s="149">
        <f>'Provinces Matrix (intraprov)'!BG34 / 'Provinces Matrix (intraprov)'!$CK$34</f>
        <v>8.1872889509328607E-4</v>
      </c>
      <c r="BH34" s="149">
        <f>'Provinces Matrix (intraprov)'!BH34 / 'Provinces Matrix (intraprov)'!$CK$34</f>
        <v>8.6777716991454285E-5</v>
      </c>
      <c r="BI34" s="149">
        <f>'Provinces Matrix (intraprov)'!BI34 / 'Provinces Matrix (intraprov)'!$CK$34</f>
        <v>1.0564243807655304E-4</v>
      </c>
      <c r="BJ34" s="149">
        <f>'Provinces Matrix (intraprov)'!BJ34 / 'Provinces Matrix (intraprov)'!$CK$34</f>
        <v>7.5458884340395025E-6</v>
      </c>
      <c r="BK34" s="149">
        <f>'Provinces Matrix (intraprov)'!BK34 / 'Provinces Matrix (intraprov)'!$CK$34</f>
        <v>4.6784508291044917E-4</v>
      </c>
      <c r="BL34" s="149">
        <f>'Provinces Matrix (intraprov)'!BL34 / 'Provinces Matrix (intraprov)'!$CK$34</f>
        <v>4.1502386387217262E-5</v>
      </c>
      <c r="BM34" s="149">
        <f>'Provinces Matrix (intraprov)'!BM34 / 'Provinces Matrix (intraprov)'!$CK$34</f>
        <v>2.2637665302118508E-5</v>
      </c>
      <c r="BN34" s="149">
        <f>'Provinces Matrix (intraprov)'!BN34 / 'Provinces Matrix (intraprov)'!$CK$34</f>
        <v>2.2637665302118508E-5</v>
      </c>
      <c r="BO34" s="149">
        <f>'Provinces Matrix (intraprov)'!BO34 / 'Provinces Matrix (intraprov)'!$CK$34</f>
        <v>3.7729442170197512E-6</v>
      </c>
      <c r="BP34" s="149">
        <f>'Provinces Matrix (intraprov)'!BP34 / 'Provinces Matrix (intraprov)'!$CK$34</f>
        <v>6.036710747231602E-5</v>
      </c>
      <c r="BQ34" s="149">
        <f>'Provinces Matrix (intraprov)'!BQ34 / 'Provinces Matrix (intraprov)'!$CK$34</f>
        <v>1.1318832651059254E-4</v>
      </c>
      <c r="BR34" s="149">
        <f>'Provinces Matrix (intraprov)'!BR34 / 'Provinces Matrix (intraprov)'!$CK$34</f>
        <v>2.1128487615310607E-4</v>
      </c>
      <c r="BS34" s="149">
        <f>'Provinces Matrix (intraprov)'!BS34 / 'Provinces Matrix (intraprov)'!$CK$34</f>
        <v>0</v>
      </c>
      <c r="BT34" s="149">
        <f>'Provinces Matrix (intraprov)'!BT34 / 'Provinces Matrix (intraprov)'!$CK$34</f>
        <v>1.9996604350204682E-4</v>
      </c>
      <c r="BU34" s="149">
        <f>'Provinces Matrix (intraprov)'!BU34 / 'Provinces Matrix (intraprov)'!$CK$34</f>
        <v>1.5091776868079006E-4</v>
      </c>
      <c r="BV34" s="149">
        <f>'Provinces Matrix (intraprov)'!BV34 / 'Provinces Matrix (intraprov)'!$CK$34</f>
        <v>2.4524137410628381E-4</v>
      </c>
      <c r="BW34" s="173">
        <f>'Provinces Matrix (intraprov)'!BW34 / 'Provinces Matrix (intraprov)'!$CK$34</f>
        <v>6.8177102001546908E-3</v>
      </c>
      <c r="BX34" s="173">
        <f>'Provinces Matrix (intraprov)'!BX34 / 'Provinces Matrix (intraprov)'!$CK$34</f>
        <v>9.9228432907619464E-4</v>
      </c>
      <c r="BY34" s="173">
        <f>'Provinces Matrix (intraprov)'!BY34 / 'Provinces Matrix (intraprov)'!$CK$34</f>
        <v>1.2035692052293007E-2</v>
      </c>
      <c r="BZ34" s="149">
        <f>'Provinces Matrix (intraprov)'!BZ34 / 'Provinces Matrix (intraprov)'!$CK$34</f>
        <v>2.6410609519138259E-5</v>
      </c>
      <c r="CA34" s="149">
        <f>'Provinces Matrix (intraprov)'!CA34 / 'Provinces Matrix (intraprov)'!$CK$34</f>
        <v>0</v>
      </c>
      <c r="CB34" s="149">
        <f>'Provinces Matrix (intraprov)'!CB34 / 'Provinces Matrix (intraprov)'!$CK$34</f>
        <v>3.7729442170197512E-6</v>
      </c>
      <c r="CC34" s="149">
        <f>'Provinces Matrix (intraprov)'!CC34 / 'Provinces Matrix (intraprov)'!$CK$34</f>
        <v>1.1318832651059254E-5</v>
      </c>
      <c r="CD34" s="149">
        <f>'Provinces Matrix (intraprov)'!CD34 / 'Provinces Matrix (intraprov)'!$CK$34</f>
        <v>7.5458884340395025E-6</v>
      </c>
      <c r="CE34" s="149">
        <f>'Provinces Matrix (intraprov)'!CE34 / 'Provinces Matrix (intraprov)'!$CK$34</f>
        <v>1.1318832651059254E-5</v>
      </c>
      <c r="CF34" s="150">
        <f>'Provinces Matrix (intraprov)'!CF34 / 'Provinces Matrix (intraprov)'!$CK$34</f>
        <v>1.7129166745269671E-3</v>
      </c>
      <c r="CG34" s="151">
        <f t="shared" si="0"/>
        <v>1.5846365711482955E-4</v>
      </c>
      <c r="CH34" s="151">
        <f t="shared" si="1"/>
        <v>1.7883755588673621E-3</v>
      </c>
      <c r="CI34" s="151">
        <f t="shared" si="2"/>
        <v>2.6523797845648851E-2</v>
      </c>
      <c r="CJ34" s="152">
        <f>'Provinces Matrix (intraprov)'!CJ34 / 'Provinces Matrix (intraprov)'!CK34</f>
        <v>5.9525740911920616E-2</v>
      </c>
      <c r="CK34" s="152">
        <f>CJ34 -AI93</f>
        <v>1.034328381376301E-2</v>
      </c>
      <c r="CL34" s="145"/>
      <c r="CM34" s="164" t="s">
        <v>2214</v>
      </c>
      <c r="CN34" s="135">
        <f>CK37</f>
        <v>-1.5360432581196858E-2</v>
      </c>
    </row>
    <row r="35" spans="1:92">
      <c r="A35" s="166" t="s">
        <v>2213</v>
      </c>
      <c r="B35" s="149">
        <f>'Provinces Matrix (intraprov)'!B35 / 'Provinces Matrix (intraprov)'!$CK$35</f>
        <v>2.1832392721080265E-5</v>
      </c>
      <c r="C35" s="149">
        <f>'Provinces Matrix (intraprov)'!C35 / 'Provinces Matrix (intraprov)'!$CK$35</f>
        <v>1.3099435632648161E-4</v>
      </c>
      <c r="D35" s="149">
        <f>'Provinces Matrix (intraprov)'!D35 / 'Provinces Matrix (intraprov)'!$CK$35</f>
        <v>1.6374294540810199E-4</v>
      </c>
      <c r="E35" s="149">
        <f>'Provinces Matrix (intraprov)'!E35 / 'Provinces Matrix (intraprov)'!$CK$35</f>
        <v>0</v>
      </c>
      <c r="F35" s="149">
        <f>'Provinces Matrix (intraprov)'!F35 / 'Provinces Matrix (intraprov)'!$CK$35</f>
        <v>2.1832392721080265E-5</v>
      </c>
      <c r="G35" s="149">
        <f>'Provinces Matrix (intraprov)'!G35 / 'Provinces Matrix (intraprov)'!$CK$35</f>
        <v>0</v>
      </c>
      <c r="H35" s="149">
        <f>'Provinces Matrix (intraprov)'!H35 / 'Provinces Matrix (intraprov)'!$CK$35</f>
        <v>0</v>
      </c>
      <c r="I35" s="149">
        <f>'Provinces Matrix (intraprov)'!I35 / 'Provinces Matrix (intraprov)'!$CK$35</f>
        <v>0</v>
      </c>
      <c r="J35" s="149">
        <f>'Provinces Matrix (intraprov)'!J35 / 'Provinces Matrix (intraprov)'!$CK$35</f>
        <v>0</v>
      </c>
      <c r="K35" s="149">
        <f>'Provinces Matrix (intraprov)'!K35 / 'Provinces Matrix (intraprov)'!$CK$35</f>
        <v>0</v>
      </c>
      <c r="L35" s="149">
        <f>'Provinces Matrix (intraprov)'!L35 / 'Provinces Matrix (intraprov)'!$CK$35</f>
        <v>0</v>
      </c>
      <c r="M35" s="149">
        <f>'Provinces Matrix (intraprov)'!M35 / 'Provinces Matrix (intraprov)'!$CK$35</f>
        <v>6.5497178163240806E-5</v>
      </c>
      <c r="N35" s="149">
        <f>'Provinces Matrix (intraprov)'!N35 / 'Provinces Matrix (intraprov)'!$CK$35</f>
        <v>6.9863656707456849E-4</v>
      </c>
      <c r="O35" s="149">
        <f>'Provinces Matrix (intraprov)'!O35 / 'Provinces Matrix (intraprov)'!$CK$35</f>
        <v>2.0740773085026253E-4</v>
      </c>
      <c r="P35" s="149">
        <f>'Provinces Matrix (intraprov)'!P35 / 'Provinces Matrix (intraprov)'!$CK$35</f>
        <v>2.1832392721080265E-5</v>
      </c>
      <c r="Q35" s="149">
        <f>'Provinces Matrix (intraprov)'!Q35 / 'Provinces Matrix (intraprov)'!$CK$35</f>
        <v>0</v>
      </c>
      <c r="R35" s="149">
        <f>'Provinces Matrix (intraprov)'!R35 / 'Provinces Matrix (intraprov)'!$CK$35</f>
        <v>0</v>
      </c>
      <c r="S35" s="149">
        <f>'Provinces Matrix (intraprov)'!S35 / 'Provinces Matrix (intraprov)'!$CK$35</f>
        <v>0</v>
      </c>
      <c r="T35" s="149">
        <f>'Provinces Matrix (intraprov)'!T35 / 'Provinces Matrix (intraprov)'!$CK$35</f>
        <v>0</v>
      </c>
      <c r="U35" s="149">
        <f>'Provinces Matrix (intraprov)'!U35 / 'Provinces Matrix (intraprov)'!$CK$35</f>
        <v>0</v>
      </c>
      <c r="V35" s="149">
        <f>'Provinces Matrix (intraprov)'!V35 / 'Provinces Matrix (intraprov)'!$CK$35</f>
        <v>2.0740773085026253E-4</v>
      </c>
      <c r="W35" s="149">
        <f>'Provinces Matrix (intraprov)'!W35 / 'Provinces Matrix (intraprov)'!$CK$35</f>
        <v>9.6062527972753172E-4</v>
      </c>
      <c r="X35" s="149">
        <f>'Provinces Matrix (intraprov)'!X35 / 'Provinces Matrix (intraprov)'!$CK$35</f>
        <v>1.0916196360540133E-5</v>
      </c>
      <c r="Y35" s="149">
        <f>'Provinces Matrix (intraprov)'!Y35 / 'Provinces Matrix (intraprov)'!$CK$35</f>
        <v>1.3099435632648161E-4</v>
      </c>
      <c r="Z35" s="149">
        <f>'Provinces Matrix (intraprov)'!Z35 / 'Provinces Matrix (intraprov)'!$CK$35</f>
        <v>9.8245767244861196E-5</v>
      </c>
      <c r="AA35" s="149">
        <f>'Provinces Matrix (intraprov)'!AA35 / 'Provinces Matrix (intraprov)'!$CK$35</f>
        <v>0</v>
      </c>
      <c r="AB35" s="149">
        <f>'Provinces Matrix (intraprov)'!AB35 / 'Provinces Matrix (intraprov)'!$CK$35</f>
        <v>0</v>
      </c>
      <c r="AC35" s="149">
        <f>'Provinces Matrix (intraprov)'!AC35 / 'Provinces Matrix (intraprov)'!$CK$35</f>
        <v>0</v>
      </c>
      <c r="AD35" s="149">
        <f>'Provinces Matrix (intraprov)'!AD35 / 'Provinces Matrix (intraprov)'!$CK$35</f>
        <v>0</v>
      </c>
      <c r="AE35" s="149">
        <f>'Provinces Matrix (intraprov)'!AE35 / 'Provinces Matrix (intraprov)'!$CK$35</f>
        <v>7.6413374523780927E-5</v>
      </c>
      <c r="AF35" s="149">
        <f>'Provinces Matrix (intraprov)'!AF35 / 'Provinces Matrix (intraprov)'!$CK$35</f>
        <v>0</v>
      </c>
      <c r="AG35" s="149">
        <f>'Provinces Matrix (intraprov)'!AG35 / 'Provinces Matrix (intraprov)'!$CK$35</f>
        <v>0</v>
      </c>
      <c r="AH35" s="149">
        <f>'Provinces Matrix (intraprov)'!AH35 / 'Provinces Matrix (intraprov)'!$CK$35</f>
        <v>0</v>
      </c>
      <c r="AI35" s="149">
        <f>'Provinces Matrix (intraprov)'!AI35 / 'Provinces Matrix (intraprov)'!$CK$35</f>
        <v>6.5497178163240806E-5</v>
      </c>
      <c r="AJ35" s="149">
        <f>'Provinces Matrix (intraprov)'!AJ35 / 'Provinces Matrix (intraprov)'!$CK$35</f>
        <v>5.3707686093857456E-3</v>
      </c>
      <c r="AK35" s="149">
        <f>'Provinces Matrix (intraprov)'!AK35 / 'Provinces Matrix (intraprov)'!$CK$35</f>
        <v>2.3578984138766688E-3</v>
      </c>
      <c r="AL35" s="149">
        <f>'Provinces Matrix (intraprov)'!AL35 / 'Provinces Matrix (intraprov)'!$CK$35</f>
        <v>4.3664785442160531E-5</v>
      </c>
      <c r="AM35" s="149">
        <f>'Provinces Matrix (intraprov)'!AM35 / 'Provinces Matrix (intraprov)'!$CK$35</f>
        <v>5.4580981802700665E-5</v>
      </c>
      <c r="AN35" s="173">
        <f>'Provinces Matrix (intraprov)'!AN35 / 'Provinces Matrix (intraprov)'!$CK$35</f>
        <v>4.3664785442160532E-4</v>
      </c>
      <c r="AO35" s="149">
        <f>'Provinces Matrix (intraprov)'!AO35 / 'Provinces Matrix (intraprov)'!$CK$35</f>
        <v>1.0916196360540133E-5</v>
      </c>
      <c r="AP35" s="149">
        <f>'Provinces Matrix (intraprov)'!AP35 / 'Provinces Matrix (intraprov)'!$CK$35</f>
        <v>4.3664785442160531E-5</v>
      </c>
      <c r="AQ35" s="149">
        <f>'Provinces Matrix (intraprov)'!AQ35 / 'Provinces Matrix (intraprov)'!$CK$35</f>
        <v>9.6062527972753172E-4</v>
      </c>
      <c r="AR35" s="149">
        <f>'Provinces Matrix (intraprov)'!AR35 / 'Provinces Matrix (intraprov)'!$CK$35</f>
        <v>1.5391836868361589E-3</v>
      </c>
      <c r="AS35" s="149">
        <f>'Provinces Matrix (intraprov)'!AS35 / 'Provinces Matrix (intraprov)'!$CK$35</f>
        <v>0</v>
      </c>
      <c r="AT35" s="149">
        <f>'Provinces Matrix (intraprov)'!AT35 / 'Provinces Matrix (intraprov)'!$CK$35</f>
        <v>8.7329570884321062E-5</v>
      </c>
      <c r="AU35" s="149">
        <f>'Provinces Matrix (intraprov)'!AU35 / 'Provinces Matrix (intraprov)'!$CK$35</f>
        <v>2.6198871265296323E-4</v>
      </c>
      <c r="AV35" s="149">
        <f>'Provinces Matrix (intraprov)'!AV35 / 'Provinces Matrix (intraprov)'!$CK$35</f>
        <v>2.4015631993188293E-4</v>
      </c>
      <c r="AW35" s="149">
        <f>'Provinces Matrix (intraprov)'!AW35 / 'Provinces Matrix (intraprov)'!$CK$35</f>
        <v>0</v>
      </c>
      <c r="AX35" s="149">
        <f>'Provinces Matrix (intraprov)'!AX35 / 'Provinces Matrix (intraprov)'!$CK$35</f>
        <v>3.2748589081620403E-5</v>
      </c>
      <c r="AY35" s="149">
        <f>'Provinces Matrix (intraprov)'!AY35 / 'Provinces Matrix (intraprov)'!$CK$35</f>
        <v>0</v>
      </c>
      <c r="AZ35" s="149">
        <f>'Provinces Matrix (intraprov)'!AZ35 / 'Provinces Matrix (intraprov)'!$CK$35</f>
        <v>0</v>
      </c>
      <c r="BA35" s="149">
        <f>'Provinces Matrix (intraprov)'!BA35 / 'Provinces Matrix (intraprov)'!$CK$35</f>
        <v>0</v>
      </c>
      <c r="BB35" s="149">
        <f>'Provinces Matrix (intraprov)'!BB35 / 'Provinces Matrix (intraprov)'!$CK$35</f>
        <v>2.1832392721080265E-5</v>
      </c>
      <c r="BC35" s="149">
        <f>'Provinces Matrix (intraprov)'!BC35 / 'Provinces Matrix (intraprov)'!$CK$35</f>
        <v>3.2748589081620403E-5</v>
      </c>
      <c r="BD35" s="149">
        <f>'Provinces Matrix (intraprov)'!BD35 / 'Provinces Matrix (intraprov)'!$CK$35</f>
        <v>1.0916196360540133E-5</v>
      </c>
      <c r="BE35" s="149">
        <f>'Provinces Matrix (intraprov)'!BE35 / 'Provinces Matrix (intraprov)'!$CK$35</f>
        <v>6.5497178163240806E-5</v>
      </c>
      <c r="BF35" s="149">
        <f>'Provinces Matrix (intraprov)'!BF35 / 'Provinces Matrix (intraprov)'!$CK$35</f>
        <v>0</v>
      </c>
      <c r="BG35" s="149">
        <f>'Provinces Matrix (intraprov)'!BG35 / 'Provinces Matrix (intraprov)'!$CK$35</f>
        <v>2.1832392721080265E-5</v>
      </c>
      <c r="BH35" s="149">
        <f>'Provinces Matrix (intraprov)'!BH35 / 'Provinces Matrix (intraprov)'!$CK$35</f>
        <v>0</v>
      </c>
      <c r="BI35" s="149">
        <f>'Provinces Matrix (intraprov)'!BI35 / 'Provinces Matrix (intraprov)'!$CK$35</f>
        <v>0</v>
      </c>
      <c r="BJ35" s="149">
        <f>'Provinces Matrix (intraprov)'!BJ35 / 'Provinces Matrix (intraprov)'!$CK$35</f>
        <v>2.1832392721080266E-4</v>
      </c>
      <c r="BK35" s="149">
        <f>'Provinces Matrix (intraprov)'!BK35 / 'Provinces Matrix (intraprov)'!$CK$35</f>
        <v>0</v>
      </c>
      <c r="BL35" s="149">
        <f>'Provinces Matrix (intraprov)'!BL35 / 'Provinces Matrix (intraprov)'!$CK$35</f>
        <v>5.4580981802700665E-5</v>
      </c>
      <c r="BM35" s="149">
        <f>'Provinces Matrix (intraprov)'!BM35 / 'Provinces Matrix (intraprov)'!$CK$35</f>
        <v>1.0916196360540133E-5</v>
      </c>
      <c r="BN35" s="149">
        <f>'Provinces Matrix (intraprov)'!BN35 / 'Provinces Matrix (intraprov)'!$CK$35</f>
        <v>2.1832392721080265E-5</v>
      </c>
      <c r="BO35" s="149">
        <f>'Provinces Matrix (intraprov)'!BO35 / 'Provinces Matrix (intraprov)'!$CK$35</f>
        <v>1.0916196360540133E-5</v>
      </c>
      <c r="BP35" s="149">
        <f>'Provinces Matrix (intraprov)'!BP35 / 'Provinces Matrix (intraprov)'!$CK$35</f>
        <v>1.9649153448972239E-4</v>
      </c>
      <c r="BQ35" s="149">
        <f>'Provinces Matrix (intraprov)'!BQ35 / 'Provinces Matrix (intraprov)'!$CK$35</f>
        <v>3.2748589081620403E-5</v>
      </c>
      <c r="BR35" s="149">
        <f>'Provinces Matrix (intraprov)'!BR35 / 'Provinces Matrix (intraprov)'!$CK$35</f>
        <v>0</v>
      </c>
      <c r="BS35" s="149">
        <f>'Provinces Matrix (intraprov)'!BS35 / 'Provinces Matrix (intraprov)'!$CK$35</f>
        <v>1.0916196360540133E-5</v>
      </c>
      <c r="BT35" s="149">
        <f>'Provinces Matrix (intraprov)'!BT35 / 'Provinces Matrix (intraprov)'!$CK$35</f>
        <v>2.1832392721080265E-5</v>
      </c>
      <c r="BU35" s="149">
        <f>'Provinces Matrix (intraprov)'!BU35 / 'Provinces Matrix (intraprov)'!$CK$35</f>
        <v>4.2573165806106521E-4</v>
      </c>
      <c r="BV35" s="149">
        <f>'Provinces Matrix (intraprov)'!BV35 / 'Provinces Matrix (intraprov)'!$CK$35</f>
        <v>1.6920104358837207E-3</v>
      </c>
      <c r="BW35" s="173">
        <f>'Provinces Matrix (intraprov)'!BW35 / 'Provinces Matrix (intraprov)'!$CK$35</f>
        <v>8.7329570884321062E-5</v>
      </c>
      <c r="BX35" s="173">
        <f>'Provinces Matrix (intraprov)'!BX35 / 'Provinces Matrix (intraprov)'!$CK$35</f>
        <v>9.8245767244861196E-5</v>
      </c>
      <c r="BY35" s="173">
        <f>'Provinces Matrix (intraprov)'!BY35 / 'Provinces Matrix (intraprov)'!$CK$35</f>
        <v>3.3840208717674414E-4</v>
      </c>
      <c r="BZ35" s="149">
        <f>'Provinces Matrix (intraprov)'!BZ35 / 'Provinces Matrix (intraprov)'!$CK$35</f>
        <v>0</v>
      </c>
      <c r="CA35" s="149">
        <f>'Provinces Matrix (intraprov)'!CA35 / 'Provinces Matrix (intraprov)'!$CK$35</f>
        <v>0</v>
      </c>
      <c r="CB35" s="149">
        <f>'Provinces Matrix (intraprov)'!CB35 / 'Provinces Matrix (intraprov)'!$CK$35</f>
        <v>0</v>
      </c>
      <c r="CC35" s="149">
        <f>'Provinces Matrix (intraprov)'!CC35 / 'Provinces Matrix (intraprov)'!$CK$35</f>
        <v>1.0916196360540133E-5</v>
      </c>
      <c r="CD35" s="149">
        <f>'Provinces Matrix (intraprov)'!CD35 / 'Provinces Matrix (intraprov)'!$CK$35</f>
        <v>0</v>
      </c>
      <c r="CE35" s="149">
        <f>'Provinces Matrix (intraprov)'!CE35 / 'Provinces Matrix (intraprov)'!$CK$35</f>
        <v>0</v>
      </c>
      <c r="CF35" s="150">
        <f>'Provinces Matrix (intraprov)'!CF35 / 'Provinces Matrix (intraprov)'!$CK$35</f>
        <v>4.6939644350322575E-4</v>
      </c>
      <c r="CG35" s="151">
        <f t="shared" si="0"/>
        <v>2.1832392721080265E-5</v>
      </c>
      <c r="CH35" s="151">
        <f t="shared" si="1"/>
        <v>2.8272948573798947E-3</v>
      </c>
      <c r="CI35" s="151">
        <f t="shared" si="2"/>
        <v>9.6062527972753172E-4</v>
      </c>
      <c r="CJ35" s="152">
        <f>'Provinces Matrix (intraprov)'!CJ35 / 'Provinces Matrix (intraprov)'!CK35</f>
        <v>1.8175466940299322E-2</v>
      </c>
      <c r="CK35" s="152">
        <f>CJ35 -AJ93</f>
        <v>-6.2382327032403893E-3</v>
      </c>
      <c r="CL35" s="145"/>
      <c r="CM35" s="164" t="s">
        <v>2215</v>
      </c>
      <c r="CN35" s="135">
        <f>CK38</f>
        <v>7.2931359795915321E-4</v>
      </c>
    </row>
    <row r="36" spans="1:92">
      <c r="A36" s="148" t="s">
        <v>2156</v>
      </c>
      <c r="B36" s="149">
        <f>'Provinces Matrix (intraprov)'!B36 / 'Provinces Matrix (intraprov)'!$CK$36</f>
        <v>8.7330905534159476E-6</v>
      </c>
      <c r="C36" s="149">
        <f>'Provinces Matrix (intraprov)'!C36 / 'Provinces Matrix (intraprov)'!$CK$36</f>
        <v>8.7330905534159476E-6</v>
      </c>
      <c r="D36" s="149">
        <f>'Provinces Matrix (intraprov)'!D36 / 'Provinces Matrix (intraprov)'!$CK$36</f>
        <v>8.7330905534159476E-6</v>
      </c>
      <c r="E36" s="149">
        <f>'Provinces Matrix (intraprov)'!E36 / 'Provinces Matrix (intraprov)'!$CK$36</f>
        <v>0</v>
      </c>
      <c r="F36" s="149">
        <f>'Provinces Matrix (intraprov)'!F36 / 'Provinces Matrix (intraprov)'!$CK$36</f>
        <v>0</v>
      </c>
      <c r="G36" s="149">
        <f>'Provinces Matrix (intraprov)'!G36 / 'Provinces Matrix (intraprov)'!$CK$36</f>
        <v>0</v>
      </c>
      <c r="H36" s="149">
        <f>'Provinces Matrix (intraprov)'!H36 / 'Provinces Matrix (intraprov)'!$CK$36</f>
        <v>0</v>
      </c>
      <c r="I36" s="149">
        <f>'Provinces Matrix (intraprov)'!I36 / 'Provinces Matrix (intraprov)'!$CK$36</f>
        <v>0</v>
      </c>
      <c r="J36" s="149">
        <f>'Provinces Matrix (intraprov)'!J36 / 'Provinces Matrix (intraprov)'!$CK$36</f>
        <v>0</v>
      </c>
      <c r="K36" s="149">
        <f>'Provinces Matrix (intraprov)'!K36 / 'Provinces Matrix (intraprov)'!$CK$36</f>
        <v>8.7330905534159476E-6</v>
      </c>
      <c r="L36" s="149">
        <f>'Provinces Matrix (intraprov)'!L36 / 'Provinces Matrix (intraprov)'!$CK$36</f>
        <v>0</v>
      </c>
      <c r="M36" s="149">
        <f>'Provinces Matrix (intraprov)'!M36 / 'Provinces Matrix (intraprov)'!$CK$36</f>
        <v>8.7330905534159476E-6</v>
      </c>
      <c r="N36" s="149">
        <f>'Provinces Matrix (intraprov)'!N36 / 'Provinces Matrix (intraprov)'!$CK$36</f>
        <v>1.3099635830123921E-4</v>
      </c>
      <c r="O36" s="149">
        <f>'Provinces Matrix (intraprov)'!O36 / 'Provinces Matrix (intraprov)'!$CK$36</f>
        <v>0</v>
      </c>
      <c r="P36" s="149">
        <f>'Provinces Matrix (intraprov)'!P36 / 'Provinces Matrix (intraprov)'!$CK$36</f>
        <v>0</v>
      </c>
      <c r="Q36" s="149">
        <f>'Provinces Matrix (intraprov)'!Q36 / 'Provinces Matrix (intraprov)'!$CK$36</f>
        <v>0</v>
      </c>
      <c r="R36" s="149">
        <f>'Provinces Matrix (intraprov)'!R36 / 'Provinces Matrix (intraprov)'!$CK$36</f>
        <v>1.7466181106831895E-5</v>
      </c>
      <c r="S36" s="149">
        <f>'Provinces Matrix (intraprov)'!S36 / 'Provinces Matrix (intraprov)'!$CK$36</f>
        <v>0</v>
      </c>
      <c r="T36" s="149">
        <f>'Provinces Matrix (intraprov)'!T36 / 'Provinces Matrix (intraprov)'!$CK$36</f>
        <v>0</v>
      </c>
      <c r="U36" s="149">
        <f>'Provinces Matrix (intraprov)'!U36 / 'Provinces Matrix (intraprov)'!$CK$36</f>
        <v>0</v>
      </c>
      <c r="V36" s="149">
        <f>'Provinces Matrix (intraprov)'!V36 / 'Provinces Matrix (intraprov)'!$CK$36</f>
        <v>0</v>
      </c>
      <c r="W36" s="149">
        <f>'Provinces Matrix (intraprov)'!W36 / 'Provinces Matrix (intraprov)'!$CK$36</f>
        <v>1.7466181106831895E-5</v>
      </c>
      <c r="X36" s="149">
        <f>'Provinces Matrix (intraprov)'!X36 / 'Provinces Matrix (intraprov)'!$CK$36</f>
        <v>0</v>
      </c>
      <c r="Y36" s="149">
        <f>'Provinces Matrix (intraprov)'!Y36 / 'Provinces Matrix (intraprov)'!$CK$36</f>
        <v>6.9864724427327581E-5</v>
      </c>
      <c r="Z36" s="149">
        <f>'Provinces Matrix (intraprov)'!Z36 / 'Provinces Matrix (intraprov)'!$CK$36</f>
        <v>0</v>
      </c>
      <c r="AA36" s="149">
        <f>'Provinces Matrix (intraprov)'!AA36 / 'Provinces Matrix (intraprov)'!$CK$36</f>
        <v>0</v>
      </c>
      <c r="AB36" s="149">
        <f>'Provinces Matrix (intraprov)'!AB36 / 'Provinces Matrix (intraprov)'!$CK$36</f>
        <v>0</v>
      </c>
      <c r="AC36" s="149">
        <f>'Provinces Matrix (intraprov)'!AC36 / 'Provinces Matrix (intraprov)'!$CK$36</f>
        <v>0</v>
      </c>
      <c r="AD36" s="149">
        <f>'Provinces Matrix (intraprov)'!AD36 / 'Provinces Matrix (intraprov)'!$CK$36</f>
        <v>0</v>
      </c>
      <c r="AE36" s="149">
        <f>'Provinces Matrix (intraprov)'!AE36 / 'Provinces Matrix (intraprov)'!$CK$36</f>
        <v>1.7466181106831895E-5</v>
      </c>
      <c r="AF36" s="149">
        <f>'Provinces Matrix (intraprov)'!AF36 / 'Provinces Matrix (intraprov)'!$CK$36</f>
        <v>0</v>
      </c>
      <c r="AG36" s="149">
        <f>'Provinces Matrix (intraprov)'!AG36 / 'Provinces Matrix (intraprov)'!$CK$36</f>
        <v>0</v>
      </c>
      <c r="AH36" s="149">
        <f>'Provinces Matrix (intraprov)'!AH36 / 'Provinces Matrix (intraprov)'!$CK$36</f>
        <v>8.7330905534159476E-6</v>
      </c>
      <c r="AI36" s="149">
        <f>'Provinces Matrix (intraprov)'!AI36 / 'Provinces Matrix (intraprov)'!$CK$36</f>
        <v>0</v>
      </c>
      <c r="AJ36" s="149">
        <f>'Provinces Matrix (intraprov)'!AJ36 / 'Provinces Matrix (intraprov)'!$CK$36</f>
        <v>4.977861615447091E-4</v>
      </c>
      <c r="AK36" s="149">
        <f>'Provinces Matrix (intraprov)'!AK36 / 'Provinces Matrix (intraprov)'!$CK$36</f>
        <v>1.7640842917900216E-3</v>
      </c>
      <c r="AL36" s="149">
        <f>'Provinces Matrix (intraprov)'!AL36 / 'Provinces Matrix (intraprov)'!$CK$36</f>
        <v>3.493236221366379E-5</v>
      </c>
      <c r="AM36" s="149">
        <f>'Provinces Matrix (intraprov)'!AM36 / 'Provinces Matrix (intraprov)'!$CK$36</f>
        <v>1.4846253940807111E-4</v>
      </c>
      <c r="AN36" s="173">
        <f>'Provinces Matrix (intraprov)'!AN36 / 'Provinces Matrix (intraprov)'!$CK$36</f>
        <v>1.7466181106831895E-5</v>
      </c>
      <c r="AO36" s="149">
        <f>'Provinces Matrix (intraprov)'!AO36 / 'Provinces Matrix (intraprov)'!$CK$36</f>
        <v>0</v>
      </c>
      <c r="AP36" s="149">
        <f>'Provinces Matrix (intraprov)'!AP36 / 'Provinces Matrix (intraprov)'!$CK$36</f>
        <v>0</v>
      </c>
      <c r="AQ36" s="149">
        <f>'Provinces Matrix (intraprov)'!AQ36 / 'Provinces Matrix (intraprov)'!$CK$36</f>
        <v>2.6199271660247846E-5</v>
      </c>
      <c r="AR36" s="149">
        <f>'Provinces Matrix (intraprov)'!AR36 / 'Provinces Matrix (intraprov)'!$CK$36</f>
        <v>1.3099635830123921E-4</v>
      </c>
      <c r="AS36" s="149">
        <f>'Provinces Matrix (intraprov)'!AS36 / 'Provinces Matrix (intraprov)'!$CK$36</f>
        <v>0</v>
      </c>
      <c r="AT36" s="149">
        <f>'Provinces Matrix (intraprov)'!AT36 / 'Provinces Matrix (intraprov)'!$CK$36</f>
        <v>0</v>
      </c>
      <c r="AU36" s="149">
        <f>'Provinces Matrix (intraprov)'!AU36 / 'Provinces Matrix (intraprov)'!$CK$36</f>
        <v>8.7330905534159476E-6</v>
      </c>
      <c r="AV36" s="149">
        <f>'Provinces Matrix (intraprov)'!AV36 / 'Provinces Matrix (intraprov)'!$CK$36</f>
        <v>9.6063996087575437E-5</v>
      </c>
      <c r="AW36" s="149">
        <f>'Provinces Matrix (intraprov)'!AW36 / 'Provinces Matrix (intraprov)'!$CK$36</f>
        <v>0</v>
      </c>
      <c r="AX36" s="149">
        <f>'Provinces Matrix (intraprov)'!AX36 / 'Provinces Matrix (intraprov)'!$CK$36</f>
        <v>0</v>
      </c>
      <c r="AY36" s="149">
        <f>'Provinces Matrix (intraprov)'!AY36 / 'Provinces Matrix (intraprov)'!$CK$36</f>
        <v>0</v>
      </c>
      <c r="AZ36" s="149">
        <f>'Provinces Matrix (intraprov)'!AZ36 / 'Provinces Matrix (intraprov)'!$CK$36</f>
        <v>0</v>
      </c>
      <c r="BA36" s="149">
        <f>'Provinces Matrix (intraprov)'!BA36 / 'Provinces Matrix (intraprov)'!$CK$36</f>
        <v>0</v>
      </c>
      <c r="BB36" s="149">
        <f>'Provinces Matrix (intraprov)'!BB36 / 'Provinces Matrix (intraprov)'!$CK$36</f>
        <v>0</v>
      </c>
      <c r="BC36" s="149">
        <f>'Provinces Matrix (intraprov)'!BC36 / 'Provinces Matrix (intraprov)'!$CK$36</f>
        <v>0</v>
      </c>
      <c r="BD36" s="149">
        <f>'Provinces Matrix (intraprov)'!BD36 / 'Provinces Matrix (intraprov)'!$CK$36</f>
        <v>0</v>
      </c>
      <c r="BE36" s="149">
        <f>'Provinces Matrix (intraprov)'!BE36 / 'Provinces Matrix (intraprov)'!$CK$36</f>
        <v>0</v>
      </c>
      <c r="BF36" s="149">
        <f>'Provinces Matrix (intraprov)'!BF36 / 'Provinces Matrix (intraprov)'!$CK$36</f>
        <v>0</v>
      </c>
      <c r="BG36" s="149">
        <f>'Provinces Matrix (intraprov)'!BG36 / 'Provinces Matrix (intraprov)'!$CK$36</f>
        <v>7.8597814980743542E-5</v>
      </c>
      <c r="BH36" s="149">
        <f>'Provinces Matrix (intraprov)'!BH36 / 'Provinces Matrix (intraprov)'!$CK$36</f>
        <v>0</v>
      </c>
      <c r="BI36" s="149">
        <f>'Provinces Matrix (intraprov)'!BI36 / 'Provinces Matrix (intraprov)'!$CK$36</f>
        <v>0</v>
      </c>
      <c r="BJ36" s="149">
        <f>'Provinces Matrix (intraprov)'!BJ36 / 'Provinces Matrix (intraprov)'!$CK$36</f>
        <v>2.6199271660247846E-5</v>
      </c>
      <c r="BK36" s="149">
        <f>'Provinces Matrix (intraprov)'!BK36 / 'Provinces Matrix (intraprov)'!$CK$36</f>
        <v>0</v>
      </c>
      <c r="BL36" s="149">
        <f>'Provinces Matrix (intraprov)'!BL36 / 'Provinces Matrix (intraprov)'!$CK$36</f>
        <v>8.7330905534159476E-6</v>
      </c>
      <c r="BM36" s="149">
        <f>'Provinces Matrix (intraprov)'!BM36 / 'Provinces Matrix (intraprov)'!$CK$36</f>
        <v>0</v>
      </c>
      <c r="BN36" s="149">
        <f>'Provinces Matrix (intraprov)'!BN36 / 'Provinces Matrix (intraprov)'!$CK$36</f>
        <v>0</v>
      </c>
      <c r="BO36" s="149">
        <f>'Provinces Matrix (intraprov)'!BO36 / 'Provinces Matrix (intraprov)'!$CK$36</f>
        <v>0</v>
      </c>
      <c r="BP36" s="149">
        <f>'Provinces Matrix (intraprov)'!BP36 / 'Provinces Matrix (intraprov)'!$CK$36</f>
        <v>8.7330905534159476E-6</v>
      </c>
      <c r="BQ36" s="149">
        <f>'Provinces Matrix (intraprov)'!BQ36 / 'Provinces Matrix (intraprov)'!$CK$36</f>
        <v>1.7466181106831895E-5</v>
      </c>
      <c r="BR36" s="149">
        <f>'Provinces Matrix (intraprov)'!BR36 / 'Provinces Matrix (intraprov)'!$CK$36</f>
        <v>0</v>
      </c>
      <c r="BS36" s="149">
        <f>'Provinces Matrix (intraprov)'!BS36 / 'Provinces Matrix (intraprov)'!$CK$36</f>
        <v>0</v>
      </c>
      <c r="BT36" s="149">
        <f>'Provinces Matrix (intraprov)'!BT36 / 'Provinces Matrix (intraprov)'!$CK$36</f>
        <v>0</v>
      </c>
      <c r="BU36" s="149">
        <f>'Provinces Matrix (intraprov)'!BU36 / 'Provinces Matrix (intraprov)'!$CK$36</f>
        <v>1.7466181106831895E-5</v>
      </c>
      <c r="BV36" s="149">
        <f>'Provinces Matrix (intraprov)'!BV36 / 'Provinces Matrix (intraprov)'!$CK$36</f>
        <v>4.3665452767079745E-5</v>
      </c>
      <c r="BW36" s="173">
        <f>'Provinces Matrix (intraprov)'!BW36 / 'Provinces Matrix (intraprov)'!$CK$36</f>
        <v>3.493236221366379E-5</v>
      </c>
      <c r="BX36" s="173">
        <f>'Provinces Matrix (intraprov)'!BX36 / 'Provinces Matrix (intraprov)'!$CK$36</f>
        <v>8.7330905534159476E-6</v>
      </c>
      <c r="BY36" s="173">
        <f>'Provinces Matrix (intraprov)'!BY36 / 'Provinces Matrix (intraprov)'!$CK$36</f>
        <v>3.493236221366379E-5</v>
      </c>
      <c r="BZ36" s="149">
        <f>'Provinces Matrix (intraprov)'!BZ36 / 'Provinces Matrix (intraprov)'!$CK$36</f>
        <v>0</v>
      </c>
      <c r="CA36" s="149">
        <f>'Provinces Matrix (intraprov)'!CA36 / 'Provinces Matrix (intraprov)'!$CK$36</f>
        <v>0</v>
      </c>
      <c r="CB36" s="149">
        <f>'Provinces Matrix (intraprov)'!CB36 / 'Provinces Matrix (intraprov)'!$CK$36</f>
        <v>0</v>
      </c>
      <c r="CC36" s="149">
        <f>'Provinces Matrix (intraprov)'!CC36 / 'Provinces Matrix (intraprov)'!$CK$36</f>
        <v>8.7330905534159476E-6</v>
      </c>
      <c r="CD36" s="149">
        <f>'Provinces Matrix (intraprov)'!CD36 / 'Provinces Matrix (intraprov)'!$CK$36</f>
        <v>0</v>
      </c>
      <c r="CE36" s="149">
        <f>'Provinces Matrix (intraprov)'!CE36 / 'Provinces Matrix (intraprov)'!$CK$36</f>
        <v>0</v>
      </c>
      <c r="CF36" s="150">
        <f>'Provinces Matrix (intraprov)'!CF36 / 'Provinces Matrix (intraprov)'!$CK$36</f>
        <v>6.1655619307116596E-3</v>
      </c>
      <c r="CG36" s="151">
        <f t="shared" si="0"/>
        <v>0</v>
      </c>
      <c r="CH36" s="151">
        <f t="shared" si="1"/>
        <v>7.9296462225016805E-3</v>
      </c>
      <c r="CI36" s="151">
        <f t="shared" si="2"/>
        <v>9.6063996087575424E-5</v>
      </c>
      <c r="CJ36" s="152">
        <f>'Provinces Matrix (intraprov)'!CJ36 / 'Provinces Matrix (intraprov)'!CK36</f>
        <v>9.4841363410097194E-3</v>
      </c>
      <c r="CK36" s="146">
        <f>CJ36 - AK93</f>
        <v>-2.6061231309217441E-3</v>
      </c>
      <c r="CL36" s="145"/>
      <c r="CM36" s="164" t="s">
        <v>2216</v>
      </c>
      <c r="CN36" s="135">
        <f>CK40</f>
        <v>2.2442019529539111E-2</v>
      </c>
    </row>
    <row r="37" spans="1:92">
      <c r="A37" s="166" t="s">
        <v>2214</v>
      </c>
      <c r="B37" s="149">
        <f>'Provinces Matrix (intraprov)'!B37 / 'Provinces Matrix (intraprov)'!$CK$37</f>
        <v>0</v>
      </c>
      <c r="C37" s="149">
        <f>'Provinces Matrix (intraprov)'!C37 / 'Provinces Matrix (intraprov)'!$CK$37</f>
        <v>1.3556947653235873E-4</v>
      </c>
      <c r="D37" s="149">
        <f>'Provinces Matrix (intraprov)'!D37 / 'Provinces Matrix (intraprov)'!$CK$37</f>
        <v>1.0732583558811734E-4</v>
      </c>
      <c r="E37" s="149">
        <f>'Provinces Matrix (intraprov)'!E37 / 'Provinces Matrix (intraprov)'!$CK$37</f>
        <v>2.2594912755393122E-5</v>
      </c>
      <c r="F37" s="149">
        <f>'Provinces Matrix (intraprov)'!F37 / 'Provinces Matrix (intraprov)'!$CK$37</f>
        <v>5.6487281888482808E-5</v>
      </c>
      <c r="G37" s="149">
        <f>'Provinces Matrix (intraprov)'!G37 / 'Provinces Matrix (intraprov)'!$CK$37</f>
        <v>6.2136010077331089E-5</v>
      </c>
      <c r="H37" s="149">
        <f>'Provinces Matrix (intraprov)'!H37 / 'Provinces Matrix (intraprov)'!$CK$37</f>
        <v>0</v>
      </c>
      <c r="I37" s="149">
        <f>'Provinces Matrix (intraprov)'!I37 / 'Provinces Matrix (intraprov)'!$CK$37</f>
        <v>3.9541097321937963E-5</v>
      </c>
      <c r="J37" s="149">
        <f>'Provinces Matrix (intraprov)'!J37 / 'Provinces Matrix (intraprov)'!$CK$37</f>
        <v>0</v>
      </c>
      <c r="K37" s="149">
        <f>'Provinces Matrix (intraprov)'!K37 / 'Provinces Matrix (intraprov)'!$CK$37</f>
        <v>1.5251566109890358E-4</v>
      </c>
      <c r="L37" s="149">
        <f>'Provinces Matrix (intraprov)'!L37 / 'Provinces Matrix (intraprov)'!$CK$37</f>
        <v>8.4730922832724215E-5</v>
      </c>
      <c r="M37" s="149">
        <f>'Provinces Matrix (intraprov)'!M37 / 'Provinces Matrix (intraprov)'!$CK$37</f>
        <v>5.0838553699634526E-4</v>
      </c>
      <c r="N37" s="149">
        <f>'Provinces Matrix (intraprov)'!N37 / 'Provinces Matrix (intraprov)'!$CK$37</f>
        <v>4.5189825510786245E-5</v>
      </c>
      <c r="O37" s="149">
        <f>'Provinces Matrix (intraprov)'!O37 / 'Provinces Matrix (intraprov)'!$CK$37</f>
        <v>6.2136010077331087E-4</v>
      </c>
      <c r="P37" s="149">
        <f>'Provinces Matrix (intraprov)'!P37 / 'Provinces Matrix (intraprov)'!$CK$37</f>
        <v>5.6487281888482808E-5</v>
      </c>
      <c r="Q37" s="149">
        <f>'Provinces Matrix (intraprov)'!Q37 / 'Provinces Matrix (intraprov)'!$CK$37</f>
        <v>2.2594912755393122E-5</v>
      </c>
      <c r="R37" s="149">
        <f>'Provinces Matrix (intraprov)'!R37 / 'Provinces Matrix (intraprov)'!$CK$37</f>
        <v>9.037965102157249E-5</v>
      </c>
      <c r="S37" s="149">
        <f>'Provinces Matrix (intraprov)'!S37 / 'Provinces Matrix (intraprov)'!$CK$37</f>
        <v>1.6946184566544841E-5</v>
      </c>
      <c r="T37" s="149">
        <f>'Provinces Matrix (intraprov)'!T37 / 'Provinces Matrix (intraprov)'!$CK$37</f>
        <v>2.8243640944241404E-5</v>
      </c>
      <c r="U37" s="149">
        <f>'Provinces Matrix (intraprov)'!U37 / 'Provinces Matrix (intraprov)'!$CK$37</f>
        <v>3.9541097321937963E-5</v>
      </c>
      <c r="V37" s="149">
        <f>'Provinces Matrix (intraprov)'!V37 / 'Provinces Matrix (intraprov)'!$CK$37</f>
        <v>1.0167710739926905E-3</v>
      </c>
      <c r="W37" s="149">
        <f>'Provinces Matrix (intraprov)'!W37 / 'Provinces Matrix (intraprov)'!$CK$37</f>
        <v>2.1747603527065883E-3</v>
      </c>
      <c r="X37" s="149">
        <f>'Provinces Matrix (intraprov)'!X37 / 'Provinces Matrix (intraprov)'!$CK$37</f>
        <v>1.1862329196581389E-4</v>
      </c>
      <c r="Y37" s="149">
        <f>'Provinces Matrix (intraprov)'!Y37 / 'Provinces Matrix (intraprov)'!$CK$37</f>
        <v>1.8640803023199325E-4</v>
      </c>
      <c r="Z37" s="149">
        <f>'Provinces Matrix (intraprov)'!Z37 / 'Provinces Matrix (intraprov)'!$CK$37</f>
        <v>3.9541097321937963E-5</v>
      </c>
      <c r="AA37" s="149">
        <f>'Provinces Matrix (intraprov)'!AA37 / 'Provinces Matrix (intraprov)'!$CK$37</f>
        <v>5.3098044975173836E-4</v>
      </c>
      <c r="AB37" s="149">
        <f>'Provinces Matrix (intraprov)'!AB37 / 'Provinces Matrix (intraprov)'!$CK$37</f>
        <v>0</v>
      </c>
      <c r="AC37" s="149">
        <f>'Provinces Matrix (intraprov)'!AC37 / 'Provinces Matrix (intraprov)'!$CK$37</f>
        <v>1.1297456377696561E-5</v>
      </c>
      <c r="AD37" s="149">
        <f>'Provinces Matrix (intraprov)'!AD37 / 'Provinces Matrix (intraprov)'!$CK$37</f>
        <v>5.6487281888482806E-6</v>
      </c>
      <c r="AE37" s="149">
        <f>'Provinces Matrix (intraprov)'!AE37 / 'Provinces Matrix (intraprov)'!$CK$37</f>
        <v>1.2992074834351045E-4</v>
      </c>
      <c r="AF37" s="149">
        <f>'Provinces Matrix (intraprov)'!AF37 / 'Provinces Matrix (intraprov)'!$CK$37</f>
        <v>6.2136010077331089E-5</v>
      </c>
      <c r="AG37" s="149">
        <f>'Provinces Matrix (intraprov)'!AG37 / 'Provinces Matrix (intraprov)'!$CK$37</f>
        <v>0</v>
      </c>
      <c r="AH37" s="149">
        <f>'Provinces Matrix (intraprov)'!AH37 / 'Provinces Matrix (intraprov)'!$CK$37</f>
        <v>1.1297456377696561E-5</v>
      </c>
      <c r="AI37" s="149">
        <f>'Provinces Matrix (intraprov)'!AI37 / 'Provinces Matrix (intraprov)'!$CK$37</f>
        <v>3.8411351684168311E-4</v>
      </c>
      <c r="AJ37" s="149">
        <f>'Provinces Matrix (intraprov)'!AJ37 / 'Provinces Matrix (intraprov)'!$CK$37</f>
        <v>3.3892369133089682E-5</v>
      </c>
      <c r="AK37" s="149">
        <f>'Provinces Matrix (intraprov)'!AK37 / 'Provinces Matrix (intraprov)'!$CK$37</f>
        <v>1.4121820472120703E-4</v>
      </c>
      <c r="AL37" s="149">
        <f>'Provinces Matrix (intraprov)'!AL37 / 'Provinces Matrix (intraprov)'!$CK$37</f>
        <v>1.1252266552185775E-2</v>
      </c>
      <c r="AM37" s="149">
        <f>'Provinces Matrix (intraprov)'!AM37 / 'Provinces Matrix (intraprov)'!$CK$37</f>
        <v>1.1297456377696561E-5</v>
      </c>
      <c r="AN37" s="173">
        <f>'Provinces Matrix (intraprov)'!AN37 / 'Provinces Matrix (intraprov)'!$CK$37</f>
        <v>9.7722997667075255E-4</v>
      </c>
      <c r="AO37" s="149">
        <f>'Provinces Matrix (intraprov)'!AO37 / 'Provinces Matrix (intraprov)'!$CK$37</f>
        <v>5.6487281888482806E-6</v>
      </c>
      <c r="AP37" s="149">
        <f>'Provinces Matrix (intraprov)'!AP37 / 'Provinces Matrix (intraprov)'!$CK$37</f>
        <v>1.2427202015466218E-4</v>
      </c>
      <c r="AQ37" s="149">
        <f>'Provinces Matrix (intraprov)'!AQ37 / 'Provinces Matrix (intraprov)'!$CK$37</f>
        <v>3.9541097321937963E-5</v>
      </c>
      <c r="AR37" s="149">
        <f>'Provinces Matrix (intraprov)'!AR37 / 'Provinces Matrix (intraprov)'!$CK$37</f>
        <v>1.0167710739926905E-4</v>
      </c>
      <c r="AS37" s="149">
        <f>'Provinces Matrix (intraprov)'!AS37 / 'Provinces Matrix (intraprov)'!$CK$37</f>
        <v>0</v>
      </c>
      <c r="AT37" s="149">
        <f>'Provinces Matrix (intraprov)'!AT37 / 'Provinces Matrix (intraprov)'!$CK$37</f>
        <v>1.8075930204314498E-4</v>
      </c>
      <c r="AU37" s="149">
        <f>'Provinces Matrix (intraprov)'!AU37 / 'Provinces Matrix (intraprov)'!$CK$37</f>
        <v>8.4730922832724215E-5</v>
      </c>
      <c r="AV37" s="149">
        <f>'Provinces Matrix (intraprov)'!AV37 / 'Provinces Matrix (intraprov)'!$CK$37</f>
        <v>5.6487281888482806E-6</v>
      </c>
      <c r="AW37" s="149">
        <f>'Provinces Matrix (intraprov)'!AW37 / 'Provinces Matrix (intraprov)'!$CK$37</f>
        <v>1.6946184566544843E-4</v>
      </c>
      <c r="AX37" s="149">
        <f>'Provinces Matrix (intraprov)'!AX37 / 'Provinces Matrix (intraprov)'!$CK$37</f>
        <v>5.6487281888482808E-5</v>
      </c>
      <c r="AY37" s="149">
        <f>'Provinces Matrix (intraprov)'!AY37 / 'Provinces Matrix (intraprov)'!$CK$37</f>
        <v>5.6487281888482806E-6</v>
      </c>
      <c r="AZ37" s="149">
        <f>'Provinces Matrix (intraprov)'!AZ37 / 'Provinces Matrix (intraprov)'!$CK$37</f>
        <v>5.6487281888482806E-6</v>
      </c>
      <c r="BA37" s="149">
        <f>'Provinces Matrix (intraprov)'!BA37 / 'Provinces Matrix (intraprov)'!$CK$37</f>
        <v>0</v>
      </c>
      <c r="BB37" s="149">
        <f>'Provinces Matrix (intraprov)'!BB37 / 'Provinces Matrix (intraprov)'!$CK$37</f>
        <v>9.037965102157249E-5</v>
      </c>
      <c r="BC37" s="149">
        <f>'Provinces Matrix (intraprov)'!BC37 / 'Provinces Matrix (intraprov)'!$CK$37</f>
        <v>3.7281606046398651E-4</v>
      </c>
      <c r="BD37" s="149">
        <f>'Provinces Matrix (intraprov)'!BD37 / 'Provinces Matrix (intraprov)'!$CK$37</f>
        <v>9.037965102157249E-5</v>
      </c>
      <c r="BE37" s="149">
        <f>'Provinces Matrix (intraprov)'!BE37 / 'Provinces Matrix (intraprov)'!$CK$37</f>
        <v>4.2365461416362104E-4</v>
      </c>
      <c r="BF37" s="149">
        <f>'Provinces Matrix (intraprov)'!BF37 / 'Provinces Matrix (intraprov)'!$CK$37</f>
        <v>0</v>
      </c>
      <c r="BG37" s="149">
        <f>'Provinces Matrix (intraprov)'!BG37 / 'Provinces Matrix (intraprov)'!$CK$37</f>
        <v>6.3830628533985574E-4</v>
      </c>
      <c r="BH37" s="149">
        <f>'Provinces Matrix (intraprov)'!BH37 / 'Provinces Matrix (intraprov)'!$CK$37</f>
        <v>5.6487281888482806E-6</v>
      </c>
      <c r="BI37" s="149">
        <f>'Provinces Matrix (intraprov)'!BI37 / 'Provinces Matrix (intraprov)'!$CK$37</f>
        <v>1.8753777586976291E-3</v>
      </c>
      <c r="BJ37" s="149">
        <f>'Provinces Matrix (intraprov)'!BJ37 / 'Provinces Matrix (intraprov)'!$CK$37</f>
        <v>3.9541097321937963E-5</v>
      </c>
      <c r="BK37" s="149">
        <f>'Provinces Matrix (intraprov)'!BK37 / 'Provinces Matrix (intraprov)'!$CK$37</f>
        <v>1.1297456377696561E-5</v>
      </c>
      <c r="BL37" s="149">
        <f>'Provinces Matrix (intraprov)'!BL37 / 'Provinces Matrix (intraprov)'!$CK$37</f>
        <v>1.2992074834351045E-4</v>
      </c>
      <c r="BM37" s="149">
        <f>'Provinces Matrix (intraprov)'!BM37 / 'Provinces Matrix (intraprov)'!$CK$37</f>
        <v>5.0838553699634526E-4</v>
      </c>
      <c r="BN37" s="149">
        <f>'Provinces Matrix (intraprov)'!BN37 / 'Provinces Matrix (intraprov)'!$CK$37</f>
        <v>1.6946184566544841E-5</v>
      </c>
      <c r="BO37" s="149">
        <f>'Provinces Matrix (intraprov)'!BO37 / 'Provinces Matrix (intraprov)'!$CK$37</f>
        <v>0</v>
      </c>
      <c r="BP37" s="149">
        <f>'Provinces Matrix (intraprov)'!BP37 / 'Provinces Matrix (intraprov)'!$CK$37</f>
        <v>1.4121820472120703E-4</v>
      </c>
      <c r="BQ37" s="149">
        <f>'Provinces Matrix (intraprov)'!BQ37 / 'Provinces Matrix (intraprov)'!$CK$37</f>
        <v>1.5251566109890358E-4</v>
      </c>
      <c r="BR37" s="149">
        <f>'Provinces Matrix (intraprov)'!BR37 / 'Provinces Matrix (intraprov)'!$CK$37</f>
        <v>6.7784738266179364E-5</v>
      </c>
      <c r="BS37" s="149">
        <f>'Provinces Matrix (intraprov)'!BS37 / 'Provinces Matrix (intraprov)'!$CK$37</f>
        <v>0</v>
      </c>
      <c r="BT37" s="149">
        <f>'Provinces Matrix (intraprov)'!BT37 / 'Provinces Matrix (intraprov)'!$CK$37</f>
        <v>9.037965102157249E-5</v>
      </c>
      <c r="BU37" s="149">
        <f>'Provinces Matrix (intraprov)'!BU37 / 'Provinces Matrix (intraprov)'!$CK$37</f>
        <v>2.8243640944241404E-5</v>
      </c>
      <c r="BV37" s="149">
        <f>'Provinces Matrix (intraprov)'!BV37 / 'Provinces Matrix (intraprov)'!$CK$37</f>
        <v>1.6946184566544841E-5</v>
      </c>
      <c r="BW37" s="173">
        <f>'Provinces Matrix (intraprov)'!BW37 / 'Provinces Matrix (intraprov)'!$CK$37</f>
        <v>1.8188904768091465E-3</v>
      </c>
      <c r="BX37" s="173">
        <f>'Provinces Matrix (intraprov)'!BX37 / 'Provinces Matrix (intraprov)'!$CK$37</f>
        <v>1.3726409498901323E-3</v>
      </c>
      <c r="BY37" s="173">
        <f>'Provinces Matrix (intraprov)'!BY37 / 'Provinces Matrix (intraprov)'!$CK$37</f>
        <v>1.5364540673667324E-3</v>
      </c>
      <c r="BZ37" s="149">
        <f>'Provinces Matrix (intraprov)'!BZ37 / 'Provinces Matrix (intraprov)'!$CK$37</f>
        <v>0</v>
      </c>
      <c r="CA37" s="149">
        <f>'Provinces Matrix (intraprov)'!CA37 / 'Provinces Matrix (intraprov)'!$CK$37</f>
        <v>5.4227790612943491E-4</v>
      </c>
      <c r="CB37" s="149">
        <f>'Provinces Matrix (intraprov)'!CB37 / 'Provinces Matrix (intraprov)'!$CK$37</f>
        <v>0</v>
      </c>
      <c r="CC37" s="149">
        <f>'Provinces Matrix (intraprov)'!CC37 / 'Provinces Matrix (intraprov)'!$CK$37</f>
        <v>0</v>
      </c>
      <c r="CD37" s="149">
        <f>'Provinces Matrix (intraprov)'!CD37 / 'Provinces Matrix (intraprov)'!$CK$37</f>
        <v>0</v>
      </c>
      <c r="CE37" s="149">
        <f>'Provinces Matrix (intraprov)'!CE37 / 'Provinces Matrix (intraprov)'!$CK$37</f>
        <v>0</v>
      </c>
      <c r="CF37" s="150">
        <f>'Provinces Matrix (intraprov)'!CF37 / 'Provinces Matrix (intraprov)'!$CK$37</f>
        <v>3.0503132219780716E-4</v>
      </c>
      <c r="CG37" s="151">
        <f t="shared" si="0"/>
        <v>5.6487281888482808E-5</v>
      </c>
      <c r="CH37" s="151">
        <f t="shared" si="1"/>
        <v>4.4624952691901419E-4</v>
      </c>
      <c r="CI37" s="151">
        <f t="shared" si="2"/>
        <v>5.7052154707367643E-3</v>
      </c>
      <c r="CJ37" s="152">
        <f>'Provinces Matrix (intraprov)'!CJ37 / 'Provinces Matrix (intraprov)'!CK37</f>
        <v>3.0231993266715999E-2</v>
      </c>
      <c r="CK37" s="152">
        <f>CJ37 - AL93</f>
        <v>-1.5360432581196858E-2</v>
      </c>
      <c r="CL37" s="145"/>
      <c r="CM37" s="164" t="s">
        <v>2217</v>
      </c>
      <c r="CN37" s="135">
        <f>CK41</f>
        <v>-3.3024875900285536E-3</v>
      </c>
    </row>
    <row r="38" spans="1:92">
      <c r="A38" s="166" t="s">
        <v>2215</v>
      </c>
      <c r="B38" s="149">
        <f>'Provinces Matrix (intraprov)'!B38 / 'Provinces Matrix (intraprov)'!$CK$38</f>
        <v>0</v>
      </c>
      <c r="C38" s="149">
        <f>'Provinces Matrix (intraprov)'!C38 / 'Provinces Matrix (intraprov)'!$CK$38</f>
        <v>3.9455202563009959E-5</v>
      </c>
      <c r="D38" s="149">
        <f>'Provinces Matrix (intraprov)'!D38 / 'Provinces Matrix (intraprov)'!$CK$38</f>
        <v>1.5782081025203984E-5</v>
      </c>
      <c r="E38" s="149">
        <f>'Provinces Matrix (intraprov)'!E38 / 'Provinces Matrix (intraprov)'!$CK$38</f>
        <v>0</v>
      </c>
      <c r="F38" s="149">
        <f>'Provinces Matrix (intraprov)'!F38 / 'Provinces Matrix (intraprov)'!$CK$38</f>
        <v>0</v>
      </c>
      <c r="G38" s="149">
        <f>'Provinces Matrix (intraprov)'!G38 / 'Provinces Matrix (intraprov)'!$CK$38</f>
        <v>7.1019364613417928E-5</v>
      </c>
      <c r="H38" s="149">
        <f>'Provinces Matrix (intraprov)'!H38 / 'Provinces Matrix (intraprov)'!$CK$38</f>
        <v>0</v>
      </c>
      <c r="I38" s="149">
        <f>'Provinces Matrix (intraprov)'!I38 / 'Provinces Matrix (intraprov)'!$CK$38</f>
        <v>0</v>
      </c>
      <c r="J38" s="149">
        <f>'Provinces Matrix (intraprov)'!J38 / 'Provinces Matrix (intraprov)'!$CK$38</f>
        <v>0</v>
      </c>
      <c r="K38" s="149">
        <f>'Provinces Matrix (intraprov)'!K38 / 'Provinces Matrix (intraprov)'!$CK$38</f>
        <v>7.8910405126019922E-6</v>
      </c>
      <c r="L38" s="149">
        <f>'Provinces Matrix (intraprov)'!L38 / 'Provinces Matrix (intraprov)'!$CK$38</f>
        <v>0</v>
      </c>
      <c r="M38" s="149">
        <f>'Provinces Matrix (intraprov)'!M38 / 'Provinces Matrix (intraprov)'!$CK$38</f>
        <v>2.3673121537805975E-5</v>
      </c>
      <c r="N38" s="149">
        <f>'Provinces Matrix (intraprov)'!N38 / 'Provinces Matrix (intraprov)'!$CK$38</f>
        <v>0</v>
      </c>
      <c r="O38" s="149">
        <f>'Provinces Matrix (intraprov)'!O38 / 'Provinces Matrix (intraprov)'!$CK$38</f>
        <v>0</v>
      </c>
      <c r="P38" s="149">
        <f>'Provinces Matrix (intraprov)'!P38 / 'Provinces Matrix (intraprov)'!$CK$38</f>
        <v>7.8910405126019922E-6</v>
      </c>
      <c r="Q38" s="149">
        <f>'Provinces Matrix (intraprov)'!Q38 / 'Provinces Matrix (intraprov)'!$CK$38</f>
        <v>0</v>
      </c>
      <c r="R38" s="149">
        <f>'Provinces Matrix (intraprov)'!R38 / 'Provinces Matrix (intraprov)'!$CK$38</f>
        <v>0</v>
      </c>
      <c r="S38" s="149">
        <f>'Provinces Matrix (intraprov)'!S38 / 'Provinces Matrix (intraprov)'!$CK$38</f>
        <v>0</v>
      </c>
      <c r="T38" s="149">
        <f>'Provinces Matrix (intraprov)'!T38 / 'Provinces Matrix (intraprov)'!$CK$38</f>
        <v>0</v>
      </c>
      <c r="U38" s="149">
        <f>'Provinces Matrix (intraprov)'!U38 / 'Provinces Matrix (intraprov)'!$CK$38</f>
        <v>2.3673121537805975E-5</v>
      </c>
      <c r="V38" s="149">
        <f>'Provinces Matrix (intraprov)'!V38 / 'Provinces Matrix (intraprov)'!$CK$38</f>
        <v>7.8910405126019922E-6</v>
      </c>
      <c r="W38" s="149">
        <f>'Provinces Matrix (intraprov)'!W38 / 'Provinces Matrix (intraprov)'!$CK$38</f>
        <v>3.9455202563009959E-5</v>
      </c>
      <c r="X38" s="149">
        <f>'Provinces Matrix (intraprov)'!X38 / 'Provinces Matrix (intraprov)'!$CK$38</f>
        <v>7.8910405126019922E-6</v>
      </c>
      <c r="Y38" s="149">
        <f>'Provinces Matrix (intraprov)'!Y38 / 'Provinces Matrix (intraprov)'!$CK$38</f>
        <v>0</v>
      </c>
      <c r="Z38" s="149">
        <f>'Provinces Matrix (intraprov)'!Z38 / 'Provinces Matrix (intraprov)'!$CK$38</f>
        <v>0</v>
      </c>
      <c r="AA38" s="149">
        <f>'Provinces Matrix (intraprov)'!AA38 / 'Provinces Matrix (intraprov)'!$CK$38</f>
        <v>0</v>
      </c>
      <c r="AB38" s="149">
        <f>'Provinces Matrix (intraprov)'!AB38 / 'Provinces Matrix (intraprov)'!$CK$38</f>
        <v>0</v>
      </c>
      <c r="AC38" s="149">
        <f>'Provinces Matrix (intraprov)'!AC38 / 'Provinces Matrix (intraprov)'!$CK$38</f>
        <v>0</v>
      </c>
      <c r="AD38" s="149">
        <f>'Provinces Matrix (intraprov)'!AD38 / 'Provinces Matrix (intraprov)'!$CK$38</f>
        <v>0</v>
      </c>
      <c r="AE38" s="149">
        <f>'Provinces Matrix (intraprov)'!AE38 / 'Provinces Matrix (intraprov)'!$CK$38</f>
        <v>0</v>
      </c>
      <c r="AF38" s="149">
        <f>'Provinces Matrix (intraprov)'!AF38 / 'Provinces Matrix (intraprov)'!$CK$38</f>
        <v>0</v>
      </c>
      <c r="AG38" s="149">
        <f>'Provinces Matrix (intraprov)'!AG38 / 'Provinces Matrix (intraprov)'!$CK$38</f>
        <v>0</v>
      </c>
      <c r="AH38" s="149">
        <f>'Provinces Matrix (intraprov)'!AH38 / 'Provinces Matrix (intraprov)'!$CK$38</f>
        <v>7.8910405126019922E-6</v>
      </c>
      <c r="AI38" s="149">
        <f>'Provinces Matrix (intraprov)'!AI38 / 'Provinces Matrix (intraprov)'!$CK$38</f>
        <v>7.8910405126019922E-6</v>
      </c>
      <c r="AJ38" s="149">
        <f>'Provinces Matrix (intraprov)'!AJ38 / 'Provinces Matrix (intraprov)'!$CK$38</f>
        <v>3.9455202563009959E-5</v>
      </c>
      <c r="AK38" s="149">
        <f>'Provinces Matrix (intraprov)'!AK38 / 'Provinces Matrix (intraprov)'!$CK$38</f>
        <v>1.5782081025203984E-5</v>
      </c>
      <c r="AL38" s="149">
        <f>'Provinces Matrix (intraprov)'!AL38 / 'Provinces Matrix (intraprov)'!$CK$38</f>
        <v>0</v>
      </c>
      <c r="AM38" s="149">
        <f>'Provinces Matrix (intraprov)'!AM38 / 'Provinces Matrix (intraprov)'!$CK$38</f>
        <v>2.5803702476208511E-3</v>
      </c>
      <c r="AN38" s="173">
        <f>'Provinces Matrix (intraprov)'!AN38 / 'Provinces Matrix (intraprov)'!$CK$38</f>
        <v>3.1564162050407969E-5</v>
      </c>
      <c r="AO38" s="149">
        <f>'Provinces Matrix (intraprov)'!AO38 / 'Provinces Matrix (intraprov)'!$CK$38</f>
        <v>0</v>
      </c>
      <c r="AP38" s="149">
        <f>'Provinces Matrix (intraprov)'!AP38 / 'Provinces Matrix (intraprov)'!$CK$38</f>
        <v>0</v>
      </c>
      <c r="AQ38" s="149">
        <f>'Provinces Matrix (intraprov)'!AQ38 / 'Provinces Matrix (intraprov)'!$CK$38</f>
        <v>0</v>
      </c>
      <c r="AR38" s="149">
        <f>'Provinces Matrix (intraprov)'!AR38 / 'Provinces Matrix (intraprov)'!$CK$38</f>
        <v>1.5782081025203984E-5</v>
      </c>
      <c r="AS38" s="149">
        <f>'Provinces Matrix (intraprov)'!AS38 / 'Provinces Matrix (intraprov)'!$CK$38</f>
        <v>0</v>
      </c>
      <c r="AT38" s="149">
        <f>'Provinces Matrix (intraprov)'!AT38 / 'Provinces Matrix (intraprov)'!$CK$38</f>
        <v>0</v>
      </c>
      <c r="AU38" s="149">
        <f>'Provinces Matrix (intraprov)'!AU38 / 'Provinces Matrix (intraprov)'!$CK$38</f>
        <v>0</v>
      </c>
      <c r="AV38" s="149">
        <f>'Provinces Matrix (intraprov)'!AV38 / 'Provinces Matrix (intraprov)'!$CK$38</f>
        <v>2.3673121537805974E-4</v>
      </c>
      <c r="AW38" s="149">
        <f>'Provinces Matrix (intraprov)'!AW38 / 'Provinces Matrix (intraprov)'!$CK$38</f>
        <v>0</v>
      </c>
      <c r="AX38" s="149">
        <f>'Provinces Matrix (intraprov)'!AX38 / 'Provinces Matrix (intraprov)'!$CK$38</f>
        <v>0</v>
      </c>
      <c r="AY38" s="149">
        <f>'Provinces Matrix (intraprov)'!AY38 / 'Provinces Matrix (intraprov)'!$CK$38</f>
        <v>0</v>
      </c>
      <c r="AZ38" s="149">
        <f>'Provinces Matrix (intraprov)'!AZ38 / 'Provinces Matrix (intraprov)'!$CK$38</f>
        <v>0</v>
      </c>
      <c r="BA38" s="149">
        <f>'Provinces Matrix (intraprov)'!BA38 / 'Provinces Matrix (intraprov)'!$CK$38</f>
        <v>0</v>
      </c>
      <c r="BB38" s="149">
        <f>'Provinces Matrix (intraprov)'!BB38 / 'Provinces Matrix (intraprov)'!$CK$38</f>
        <v>0</v>
      </c>
      <c r="BC38" s="149">
        <f>'Provinces Matrix (intraprov)'!BC38 / 'Provinces Matrix (intraprov)'!$CK$38</f>
        <v>0</v>
      </c>
      <c r="BD38" s="149">
        <f>'Provinces Matrix (intraprov)'!BD38 / 'Provinces Matrix (intraprov)'!$CK$38</f>
        <v>0</v>
      </c>
      <c r="BE38" s="149">
        <f>'Provinces Matrix (intraprov)'!BE38 / 'Provinces Matrix (intraprov)'!$CK$38</f>
        <v>0</v>
      </c>
      <c r="BF38" s="149">
        <f>'Provinces Matrix (intraprov)'!BF38 / 'Provinces Matrix (intraprov)'!$CK$38</f>
        <v>0</v>
      </c>
      <c r="BG38" s="149">
        <f>'Provinces Matrix (intraprov)'!BG38 / 'Provinces Matrix (intraprov)'!$CK$38</f>
        <v>0</v>
      </c>
      <c r="BH38" s="149">
        <f>'Provinces Matrix (intraprov)'!BH38 / 'Provinces Matrix (intraprov)'!$CK$38</f>
        <v>0</v>
      </c>
      <c r="BI38" s="149">
        <f>'Provinces Matrix (intraprov)'!BI38 / 'Provinces Matrix (intraprov)'!$CK$38</f>
        <v>0</v>
      </c>
      <c r="BJ38" s="149">
        <f>'Provinces Matrix (intraprov)'!BJ38 / 'Provinces Matrix (intraprov)'!$CK$38</f>
        <v>0</v>
      </c>
      <c r="BK38" s="149">
        <f>'Provinces Matrix (intraprov)'!BK38 / 'Provinces Matrix (intraprov)'!$CK$38</f>
        <v>0</v>
      </c>
      <c r="BL38" s="149">
        <f>'Provinces Matrix (intraprov)'!BL38 / 'Provinces Matrix (intraprov)'!$CK$38</f>
        <v>0</v>
      </c>
      <c r="BM38" s="149">
        <f>'Provinces Matrix (intraprov)'!BM38 / 'Provinces Matrix (intraprov)'!$CK$38</f>
        <v>0</v>
      </c>
      <c r="BN38" s="149">
        <f>'Provinces Matrix (intraprov)'!BN38 / 'Provinces Matrix (intraprov)'!$CK$38</f>
        <v>1.0258352666382589E-4</v>
      </c>
      <c r="BO38" s="149">
        <f>'Provinces Matrix (intraprov)'!BO38 / 'Provinces Matrix (intraprov)'!$CK$38</f>
        <v>0</v>
      </c>
      <c r="BP38" s="149">
        <f>'Provinces Matrix (intraprov)'!BP38 / 'Provinces Matrix (intraprov)'!$CK$38</f>
        <v>0</v>
      </c>
      <c r="BQ38" s="149">
        <f>'Provinces Matrix (intraprov)'!BQ38 / 'Provinces Matrix (intraprov)'!$CK$38</f>
        <v>0</v>
      </c>
      <c r="BR38" s="149">
        <f>'Provinces Matrix (intraprov)'!BR38 / 'Provinces Matrix (intraprov)'!$CK$38</f>
        <v>0</v>
      </c>
      <c r="BS38" s="149">
        <f>'Provinces Matrix (intraprov)'!BS38 / 'Provinces Matrix (intraprov)'!$CK$38</f>
        <v>0</v>
      </c>
      <c r="BT38" s="149">
        <f>'Provinces Matrix (intraprov)'!BT38 / 'Provinces Matrix (intraprov)'!$CK$38</f>
        <v>0</v>
      </c>
      <c r="BU38" s="149">
        <f>'Provinces Matrix (intraprov)'!BU38 / 'Provinces Matrix (intraprov)'!$CK$38</f>
        <v>0</v>
      </c>
      <c r="BV38" s="149">
        <f>'Provinces Matrix (intraprov)'!BV38 / 'Provinces Matrix (intraprov)'!$CK$38</f>
        <v>0</v>
      </c>
      <c r="BW38" s="173">
        <f>'Provinces Matrix (intraprov)'!BW38 / 'Provinces Matrix (intraprov)'!$CK$38</f>
        <v>0</v>
      </c>
      <c r="BX38" s="173">
        <f>'Provinces Matrix (intraprov)'!BX38 / 'Provinces Matrix (intraprov)'!$CK$38</f>
        <v>0</v>
      </c>
      <c r="BY38" s="173">
        <f>'Provinces Matrix (intraprov)'!BY38 / 'Provinces Matrix (intraprov)'!$CK$38</f>
        <v>7.8910405126019922E-6</v>
      </c>
      <c r="BZ38" s="149">
        <f>'Provinces Matrix (intraprov)'!BZ38 / 'Provinces Matrix (intraprov)'!$CK$38</f>
        <v>0</v>
      </c>
      <c r="CA38" s="149">
        <f>'Provinces Matrix (intraprov)'!CA38 / 'Provinces Matrix (intraprov)'!$CK$38</f>
        <v>0</v>
      </c>
      <c r="CB38" s="149">
        <f>'Provinces Matrix (intraprov)'!CB38 / 'Provinces Matrix (intraprov)'!$CK$38</f>
        <v>0</v>
      </c>
      <c r="CC38" s="149">
        <f>'Provinces Matrix (intraprov)'!CC38 / 'Provinces Matrix (intraprov)'!$CK$38</f>
        <v>0</v>
      </c>
      <c r="CD38" s="149">
        <f>'Provinces Matrix (intraprov)'!CD38 / 'Provinces Matrix (intraprov)'!$CK$38</f>
        <v>0</v>
      </c>
      <c r="CE38" s="149">
        <f>'Provinces Matrix (intraprov)'!CE38 / 'Provinces Matrix (intraprov)'!$CK$38</f>
        <v>0</v>
      </c>
      <c r="CF38" s="150">
        <f>'Provinces Matrix (intraprov)'!CF38 / 'Provinces Matrix (intraprov)'!$CK$38</f>
        <v>1.1568265391474521E-2</v>
      </c>
      <c r="CG38" s="151">
        <f t="shared" si="0"/>
        <v>7.8910405126019922E-6</v>
      </c>
      <c r="CH38" s="151">
        <f t="shared" si="1"/>
        <v>1.1584047472499725E-2</v>
      </c>
      <c r="CI38" s="151">
        <f t="shared" si="2"/>
        <v>3.9455202563009959E-5</v>
      </c>
      <c r="CJ38" s="152">
        <f>'Provinces Matrix (intraprov)'!CJ38 / 'Provinces Matrix (intraprov)'!CK38</f>
        <v>1.4858829285229551E-2</v>
      </c>
      <c r="CK38" s="152">
        <f>CJ38 - AM93</f>
        <v>7.2931359795915321E-4</v>
      </c>
      <c r="CL38" s="145"/>
      <c r="CM38" s="164" t="s">
        <v>2218</v>
      </c>
      <c r="CN38" s="135">
        <f t="shared" ref="CN38:CN62" si="6">CK42</f>
        <v>1.0718554256083791E-2</v>
      </c>
    </row>
    <row r="39" spans="1:92" s="105" customFormat="1">
      <c r="A39" s="178" t="s">
        <v>2260</v>
      </c>
      <c r="B39" s="173">
        <f>'Provinces Matrix (intraprov)'!B39 / 'Provinces Matrix (intraprov)'!$CK$39</f>
        <v>3.7891944804067068E-5</v>
      </c>
      <c r="C39" s="173">
        <f>'Provinces Matrix (intraprov)'!C39 / 'Provinces Matrix (intraprov)'!$CK$39</f>
        <v>5.0522593072089426E-5</v>
      </c>
      <c r="D39" s="173">
        <f>'Provinces Matrix (intraprov)'!D39 / 'Provinces Matrix (intraprov)'!$CK$39</f>
        <v>2.5261296536044713E-5</v>
      </c>
      <c r="E39" s="173">
        <f>'Provinces Matrix (intraprov)'!E39 / 'Provinces Matrix (intraprov)'!$CK$39</f>
        <v>2.4629764122643597E-4</v>
      </c>
      <c r="F39" s="173">
        <f>'Provinces Matrix (intraprov)'!F39 / 'Provinces Matrix (intraprov)'!$CK$39</f>
        <v>4.1049606871072656E-4</v>
      </c>
      <c r="G39" s="173">
        <f>'Provinces Matrix (intraprov)'!G39 / 'Provinces Matrix (intraprov)'!$CK$39</f>
        <v>2.3998231709242477E-4</v>
      </c>
      <c r="H39" s="173">
        <f>'Provinces Matrix (intraprov)'!H39 / 'Provinces Matrix (intraprov)'!$CK$39</f>
        <v>3.7891944804067068E-5</v>
      </c>
      <c r="I39" s="173">
        <f>'Provinces Matrix (intraprov)'!I39 / 'Provinces Matrix (intraprov)'!$CK$39</f>
        <v>3.1576620670055889E-4</v>
      </c>
      <c r="J39" s="173">
        <f>'Provinces Matrix (intraprov)'!J39 / 'Provinces Matrix (intraprov)'!$CK$39</f>
        <v>1.2630648268022357E-5</v>
      </c>
      <c r="K39" s="173">
        <f>'Provinces Matrix (intraprov)'!K39 / 'Provinces Matrix (intraprov)'!$CK$39</f>
        <v>8.588840822255202E-4</v>
      </c>
      <c r="L39" s="173">
        <f>'Provinces Matrix (intraprov)'!L39 / 'Provinces Matrix (intraprov)'!$CK$39</f>
        <v>1.2630648268022356E-4</v>
      </c>
      <c r="M39" s="173">
        <f>'Provinces Matrix (intraprov)'!M39 / 'Provinces Matrix (intraprov)'!$CK$39</f>
        <v>3.1576620670055889E-4</v>
      </c>
      <c r="N39" s="173">
        <f>'Provinces Matrix (intraprov)'!N39 / 'Provinces Matrix (intraprov)'!$CK$39</f>
        <v>6.9468565474122964E-5</v>
      </c>
      <c r="O39" s="173">
        <f>'Provinces Matrix (intraprov)'!O39 / 'Provinces Matrix (intraprov)'!$CK$39</f>
        <v>2.2798320123780351E-3</v>
      </c>
      <c r="P39" s="173">
        <f>'Provinces Matrix (intraprov)'!P39 / 'Provinces Matrix (intraprov)'!$CK$39</f>
        <v>5.2417190312292782E-4</v>
      </c>
      <c r="Q39" s="173">
        <f>'Provinces Matrix (intraprov)'!Q39 / 'Provinces Matrix (intraprov)'!$CK$39</f>
        <v>1.3893713094824593E-4</v>
      </c>
      <c r="R39" s="173">
        <f>'Provinces Matrix (intraprov)'!R39 / 'Provinces Matrix (intraprov)'!$CK$39</f>
        <v>5.3048722725693891E-4</v>
      </c>
      <c r="S39" s="173">
        <f>'Provinces Matrix (intraprov)'!S39 / 'Provinces Matrix (intraprov)'!$CK$39</f>
        <v>6.3153241340111783E-6</v>
      </c>
      <c r="T39" s="173">
        <f>'Provinces Matrix (intraprov)'!T39 / 'Provinces Matrix (intraprov)'!$CK$39</f>
        <v>1.7051375161830182E-4</v>
      </c>
      <c r="U39" s="173">
        <f>'Provinces Matrix (intraprov)'!U39 / 'Provinces Matrix (intraprov)'!$CK$39</f>
        <v>7.5783889608134136E-5</v>
      </c>
      <c r="V39" s="173">
        <f>'Provinces Matrix (intraprov)'!V39 / 'Provinces Matrix (intraprov)'!$CK$39</f>
        <v>1.5093624680286716E-3</v>
      </c>
      <c r="W39" s="173">
        <f>'Provinces Matrix (intraprov)'!W39 / 'Provinces Matrix (intraprov)'!$CK$39</f>
        <v>4.4838801351479364E-4</v>
      </c>
      <c r="X39" s="173">
        <f>'Provinces Matrix (intraprov)'!X39 / 'Provinces Matrix (intraprov)'!$CK$39</f>
        <v>4.4207268938078247E-5</v>
      </c>
      <c r="Y39" s="173">
        <f>'Provinces Matrix (intraprov)'!Y39 / 'Provinces Matrix (intraprov)'!$CK$39</f>
        <v>2.5261296536044711E-4</v>
      </c>
      <c r="Z39" s="173">
        <f>'Provinces Matrix (intraprov)'!Z39 / 'Provinces Matrix (intraprov)'!$CK$39</f>
        <v>4.4207268938078247E-5</v>
      </c>
      <c r="AA39" s="173">
        <f>'Provinces Matrix (intraprov)'!AA39 / 'Provinces Matrix (intraprov)'!$CK$39</f>
        <v>8.2099213742145322E-5</v>
      </c>
      <c r="AB39" s="173">
        <f>'Provinces Matrix (intraprov)'!AB39 / 'Provinces Matrix (intraprov)'!$CK$39</f>
        <v>3.7891944804067068E-5</v>
      </c>
      <c r="AC39" s="173">
        <f>'Provinces Matrix (intraprov)'!AC39 / 'Provinces Matrix (intraprov)'!$CK$39</f>
        <v>2.2103634469039122E-4</v>
      </c>
      <c r="AD39" s="173">
        <f>'Provinces Matrix (intraprov)'!AD39 / 'Provinces Matrix (intraprov)'!$CK$39</f>
        <v>1.2630648268022356E-4</v>
      </c>
      <c r="AE39" s="173">
        <f>'Provinces Matrix (intraprov)'!AE39 / 'Provinces Matrix (intraprov)'!$CK$39</f>
        <v>4.5470333764880484E-4</v>
      </c>
      <c r="AF39" s="173">
        <f>'Provinces Matrix (intraprov)'!AF39 / 'Provinces Matrix (intraprov)'!$CK$39</f>
        <v>5.5574852379298371E-4</v>
      </c>
      <c r="AG39" s="173">
        <f>'Provinces Matrix (intraprov)'!AG39 / 'Provinces Matrix (intraprov)'!$CK$39</f>
        <v>6.3153241340111783E-6</v>
      </c>
      <c r="AH39" s="173">
        <f>'Provinces Matrix (intraprov)'!AH39 / 'Provinces Matrix (intraprov)'!$CK$39</f>
        <v>1.7682907575231299E-4</v>
      </c>
      <c r="AI39" s="173">
        <f>'Provinces Matrix (intraprov)'!AI39 / 'Provinces Matrix (intraprov)'!$CK$39</f>
        <v>1.1178123717199785E-3</v>
      </c>
      <c r="AJ39" s="173">
        <f>'Provinces Matrix (intraprov)'!AJ39 / 'Provinces Matrix (intraprov)'!$CK$39</f>
        <v>1.0104518614417885E-4</v>
      </c>
      <c r="AK39" s="173">
        <f>'Provinces Matrix (intraprov)'!AK39 / 'Provinces Matrix (intraprov)'!$CK$39</f>
        <v>9.4729862010167667E-5</v>
      </c>
      <c r="AL39" s="173">
        <f>'Provinces Matrix (intraprov)'!AL39 / 'Provinces Matrix (intraprov)'!$CK$39</f>
        <v>9.1572199943162078E-4</v>
      </c>
      <c r="AM39" s="173">
        <f>'Provinces Matrix (intraprov)'!AM39 / 'Provinces Matrix (intraprov)'!$CK$39</f>
        <v>1.1999115854621238E-4</v>
      </c>
      <c r="AN39" s="173">
        <f>'Provinces Matrix (intraprov)'!AN39 / 'Provinces Matrix (intraprov)'!$CK$39</f>
        <v>5.2290883829612554E-3</v>
      </c>
      <c r="AO39" s="173">
        <f>'Provinces Matrix (intraprov)'!AO39 / 'Provinces Matrix (intraprov)'!$CK$39</f>
        <v>1.452524550822571E-4</v>
      </c>
      <c r="AP39" s="173">
        <f>'Provinces Matrix (intraprov)'!AP39 / 'Provinces Matrix (intraprov)'!$CK$39</f>
        <v>2.5892828949445831E-4</v>
      </c>
      <c r="AQ39" s="173">
        <f>'Provinces Matrix (intraprov)'!AQ39 / 'Provinces Matrix (intraprov)'!$CK$39</f>
        <v>1.2630648268022356E-4</v>
      </c>
      <c r="AR39" s="173">
        <f>'Provinces Matrix (intraprov)'!AR39 / 'Provinces Matrix (intraprov)'!$CK$39</f>
        <v>6.3153241340111778E-5</v>
      </c>
      <c r="AS39" s="173">
        <f>'Provinces Matrix (intraprov)'!AS39 / 'Provinces Matrix (intraprov)'!$CK$39</f>
        <v>0</v>
      </c>
      <c r="AT39" s="173">
        <f>'Provinces Matrix (intraprov)'!AT39 / 'Provinces Matrix (intraprov)'!$CK$39</f>
        <v>3.7891944804067067E-4</v>
      </c>
      <c r="AU39" s="173">
        <f>'Provinces Matrix (intraprov)'!AU39 / 'Provinces Matrix (intraprov)'!$CK$39</f>
        <v>2.7787426189649186E-4</v>
      </c>
      <c r="AV39" s="173">
        <f>'Provinces Matrix (intraprov)'!AV39 / 'Provinces Matrix (intraprov)'!$CK$39</f>
        <v>1.8314439988632416E-4</v>
      </c>
      <c r="AW39" s="173">
        <f>'Provinces Matrix (intraprov)'!AW39 / 'Provinces Matrix (intraprov)'!$CK$39</f>
        <v>1.3893713094824593E-4</v>
      </c>
      <c r="AX39" s="173">
        <f>'Provinces Matrix (intraprov)'!AX39 / 'Provinces Matrix (intraprov)'!$CK$39</f>
        <v>4.5470333764880484E-4</v>
      </c>
      <c r="AY39" s="173">
        <f>'Provinces Matrix (intraprov)'!AY39 / 'Provinces Matrix (intraprov)'!$CK$39</f>
        <v>1.7051375161830182E-4</v>
      </c>
      <c r="AZ39" s="173">
        <f>'Provinces Matrix (intraprov)'!AZ39 / 'Provinces Matrix (intraprov)'!$CK$39</f>
        <v>1.3262180681423473E-4</v>
      </c>
      <c r="BA39" s="173">
        <f>'Provinces Matrix (intraprov)'!BA39 / 'Provinces Matrix (intraprov)'!$CK$39</f>
        <v>4.6101866178281599E-4</v>
      </c>
      <c r="BB39" s="173">
        <f>'Provinces Matrix (intraprov)'!BB39 / 'Provinces Matrix (intraprov)'!$CK$39</f>
        <v>2.1472102055638005E-4</v>
      </c>
      <c r="BC39" s="173">
        <f>'Provinces Matrix (intraprov)'!BC39 / 'Provinces Matrix (intraprov)'!$CK$39</f>
        <v>9.0309135116359849E-4</v>
      </c>
      <c r="BD39" s="173">
        <f>'Provinces Matrix (intraprov)'!BD39 / 'Provinces Matrix (intraprov)'!$CK$39</f>
        <v>1.1809656130600903E-3</v>
      </c>
      <c r="BE39" s="173">
        <f>'Provinces Matrix (intraprov)'!BE39 / 'Provinces Matrix (intraprov)'!$CK$39</f>
        <v>6.8837033060721847E-4</v>
      </c>
      <c r="BF39" s="173">
        <f>'Provinces Matrix (intraprov)'!BF39 / 'Provinces Matrix (intraprov)'!$CK$39</f>
        <v>9.4729862010167667E-5</v>
      </c>
      <c r="BG39" s="173">
        <f>'Provinces Matrix (intraprov)'!BG39 / 'Provinces Matrix (intraprov)'!$CK$39</f>
        <v>7.2626227541128545E-4</v>
      </c>
      <c r="BH39" s="173">
        <f>'Provinces Matrix (intraprov)'!BH39 / 'Provinces Matrix (intraprov)'!$CK$39</f>
        <v>3.2839685496858129E-4</v>
      </c>
      <c r="BI39" s="173">
        <f>'Provinces Matrix (intraprov)'!BI39 / 'Provinces Matrix (intraprov)'!$CK$39</f>
        <v>3.9786542044270421E-4</v>
      </c>
      <c r="BJ39" s="173">
        <f>'Provinces Matrix (intraprov)'!BJ39 / 'Provinces Matrix (intraprov)'!$CK$39</f>
        <v>4.4207268938078247E-5</v>
      </c>
      <c r="BK39" s="173">
        <f>'Provinces Matrix (intraprov)'!BK39 / 'Provinces Matrix (intraprov)'!$CK$39</f>
        <v>3.5365815150462598E-4</v>
      </c>
      <c r="BL39" s="173">
        <f>'Provinces Matrix (intraprov)'!BL39 / 'Provinces Matrix (intraprov)'!$CK$39</f>
        <v>2.5261296536044711E-4</v>
      </c>
      <c r="BM39" s="173">
        <f>'Provinces Matrix (intraprov)'!BM39 / 'Provinces Matrix (intraprov)'!$CK$39</f>
        <v>1.5156777921626827E-4</v>
      </c>
      <c r="BN39" s="173">
        <f>'Provinces Matrix (intraprov)'!BN39 / 'Provinces Matrix (intraprov)'!$CK$39</f>
        <v>3.1576620670055889E-5</v>
      </c>
      <c r="BO39" s="173">
        <f>'Provinces Matrix (intraprov)'!BO39 / 'Provinces Matrix (intraprov)'!$CK$39</f>
        <v>6.3153241340111783E-6</v>
      </c>
      <c r="BP39" s="173">
        <f>'Provinces Matrix (intraprov)'!BP39 / 'Provinces Matrix (intraprov)'!$CK$39</f>
        <v>9.4729862010167667E-5</v>
      </c>
      <c r="BQ39" s="173">
        <f>'Provinces Matrix (intraprov)'!BQ39 / 'Provinces Matrix (intraprov)'!$CK$39</f>
        <v>4.4207268938078247E-5</v>
      </c>
      <c r="BR39" s="173">
        <f>'Provinces Matrix (intraprov)'!BR39 / 'Provinces Matrix (intraprov)'!$CK$39</f>
        <v>2.84189586030503E-4</v>
      </c>
      <c r="BS39" s="173">
        <f>'Provinces Matrix (intraprov)'!BS39 / 'Provinces Matrix (intraprov)'!$CK$39</f>
        <v>3.1576620670055889E-5</v>
      </c>
      <c r="BT39" s="173">
        <f>'Provinces Matrix (intraprov)'!BT39 / 'Provinces Matrix (intraprov)'!$CK$39</f>
        <v>1.8314439988632416E-4</v>
      </c>
      <c r="BU39" s="173">
        <f>'Provinces Matrix (intraprov)'!BU39 / 'Provinces Matrix (intraprov)'!$CK$39</f>
        <v>1.9577504815434653E-4</v>
      </c>
      <c r="BV39" s="173">
        <f>'Provinces Matrix (intraprov)'!BV39 / 'Provinces Matrix (intraprov)'!$CK$39</f>
        <v>1.8945972402033533E-4</v>
      </c>
      <c r="BW39" s="173">
        <f>'Provinces Matrix (intraprov)'!BW39 / 'Provinces Matrix (intraprov)'!$CK$39</f>
        <v>4.5533487006220591E-3</v>
      </c>
      <c r="BX39" s="173">
        <f>'Provinces Matrix (intraprov)'!BX39 / 'Provinces Matrix (intraprov)'!$CK$39</f>
        <v>1.629353626574884E-3</v>
      </c>
      <c r="BY39" s="173">
        <f>'Provinces Matrix (intraprov)'!BY39 / 'Provinces Matrix (intraprov)'!$CK$39</f>
        <v>2.9303103981811866E-3</v>
      </c>
      <c r="BZ39" s="173">
        <f>'Provinces Matrix (intraprov)'!BZ39 / 'Provinces Matrix (intraprov)'!$CK$39</f>
        <v>1.8945972402033534E-5</v>
      </c>
      <c r="CA39" s="173">
        <f>'Provinces Matrix (intraprov)'!CA39 / 'Provinces Matrix (intraprov)'!$CK$39</f>
        <v>2.5261296536044713E-5</v>
      </c>
      <c r="CB39" s="173">
        <f>'Provinces Matrix (intraprov)'!CB39 / 'Provinces Matrix (intraprov)'!$CK$39</f>
        <v>8.2099213742145322E-5</v>
      </c>
      <c r="CC39" s="173">
        <f>'Provinces Matrix (intraprov)'!CC39 / 'Provinces Matrix (intraprov)'!$CK$39</f>
        <v>0</v>
      </c>
      <c r="CD39" s="173">
        <f>'Provinces Matrix (intraprov)'!CD39 / 'Provinces Matrix (intraprov)'!$CK$39</f>
        <v>0</v>
      </c>
      <c r="CE39" s="173">
        <f>'Provinces Matrix (intraprov)'!CE39 / 'Provinces Matrix (intraprov)'!$CK$39</f>
        <v>0</v>
      </c>
      <c r="CF39" s="174">
        <f>'Provinces Matrix (intraprov)'!CF39 / 'Provinces Matrix (intraprov)'!$CK$39</f>
        <v>2.8355805361710189E-3</v>
      </c>
      <c r="CG39" s="176">
        <f t="shared" si="0"/>
        <v>5.3680255139095022E-4</v>
      </c>
      <c r="CH39" s="176">
        <f t="shared" si="1"/>
        <v>2.9303103981811866E-3</v>
      </c>
      <c r="CI39" s="176">
        <f t="shared" si="2"/>
        <v>1.4342101108339386E-2</v>
      </c>
      <c r="CJ39" s="146">
        <f>'Provinces Matrix (intraprov)'!CJ39 / 'Provinces Matrix (intraprov)'!CK39</f>
        <v>3.9275000789415516E-2</v>
      </c>
      <c r="CK39" s="146">
        <f>CJ39 - AN93</f>
        <v>-3.7231765452555694E-2</v>
      </c>
      <c r="CL39" s="179"/>
      <c r="CM39" s="180" t="s">
        <v>2219</v>
      </c>
      <c r="CN39" s="146">
        <f t="shared" si="6"/>
        <v>-5.0021563068851638E-3</v>
      </c>
    </row>
    <row r="40" spans="1:92">
      <c r="A40" s="166" t="s">
        <v>2216</v>
      </c>
      <c r="B40" s="149">
        <f>'Provinces Matrix (intraprov)'!B40 / 'Provinces Matrix (intraprov)'!$CK$40</f>
        <v>0</v>
      </c>
      <c r="C40" s="149">
        <f>'Provinces Matrix (intraprov)'!C40 / 'Provinces Matrix (intraprov)'!$CK$40</f>
        <v>0</v>
      </c>
      <c r="D40" s="149">
        <f>'Provinces Matrix (intraprov)'!D40 / 'Provinces Matrix (intraprov)'!$CK$40</f>
        <v>0</v>
      </c>
      <c r="E40" s="149">
        <f>'Provinces Matrix (intraprov)'!E40 / 'Provinces Matrix (intraprov)'!$CK$40</f>
        <v>0</v>
      </c>
      <c r="F40" s="149">
        <f>'Provinces Matrix (intraprov)'!F40 / 'Provinces Matrix (intraprov)'!$CK$40</f>
        <v>2.6459693067560415E-4</v>
      </c>
      <c r="G40" s="149">
        <f>'Provinces Matrix (intraprov)'!G40 / 'Provinces Matrix (intraprov)'!$CK$40</f>
        <v>0</v>
      </c>
      <c r="H40" s="149">
        <f>'Provinces Matrix (intraprov)'!H40 / 'Provinces Matrix (intraprov)'!$CK$40</f>
        <v>0</v>
      </c>
      <c r="I40" s="149">
        <f>'Provinces Matrix (intraprov)'!I40 / 'Provinces Matrix (intraprov)'!$CK$40</f>
        <v>0</v>
      </c>
      <c r="J40" s="149">
        <f>'Provinces Matrix (intraprov)'!J40 / 'Provinces Matrix (intraprov)'!$CK$40</f>
        <v>0</v>
      </c>
      <c r="K40" s="149">
        <f>'Provinces Matrix (intraprov)'!K40 / 'Provinces Matrix (intraprov)'!$CK$40</f>
        <v>1.1024872111483506E-3</v>
      </c>
      <c r="L40" s="149">
        <f>'Provinces Matrix (intraprov)'!L40 / 'Provinces Matrix (intraprov)'!$CK$40</f>
        <v>0</v>
      </c>
      <c r="M40" s="149">
        <f>'Provinces Matrix (intraprov)'!M40 / 'Provinces Matrix (intraprov)'!$CK$40</f>
        <v>1.3229846533780208E-4</v>
      </c>
      <c r="N40" s="149">
        <f>'Provinces Matrix (intraprov)'!N40 / 'Provinces Matrix (intraprov)'!$CK$40</f>
        <v>0</v>
      </c>
      <c r="O40" s="149">
        <f>'Provinces Matrix (intraprov)'!O40 / 'Provinces Matrix (intraprov)'!$CK$40</f>
        <v>1.0142882342564826E-3</v>
      </c>
      <c r="P40" s="149">
        <f>'Provinces Matrix (intraprov)'!P40 / 'Provinces Matrix (intraprov)'!$CK$40</f>
        <v>0</v>
      </c>
      <c r="Q40" s="149">
        <f>'Provinces Matrix (intraprov)'!Q40 / 'Provinces Matrix (intraprov)'!$CK$40</f>
        <v>4.4099488445934028E-5</v>
      </c>
      <c r="R40" s="149">
        <f>'Provinces Matrix (intraprov)'!R40 / 'Provinces Matrix (intraprov)'!$CK$40</f>
        <v>3.5279590756747222E-4</v>
      </c>
      <c r="S40" s="149">
        <f>'Provinces Matrix (intraprov)'!S40 / 'Provinces Matrix (intraprov)'!$CK$40</f>
        <v>0</v>
      </c>
      <c r="T40" s="149">
        <f>'Provinces Matrix (intraprov)'!T40 / 'Provinces Matrix (intraprov)'!$CK$40</f>
        <v>4.4099488445934028E-5</v>
      </c>
      <c r="U40" s="149">
        <f>'Provinces Matrix (intraprov)'!U40 / 'Provinces Matrix (intraprov)'!$CK$40</f>
        <v>0</v>
      </c>
      <c r="V40" s="149">
        <f>'Provinces Matrix (intraprov)'!V40 / 'Provinces Matrix (intraprov)'!$CK$40</f>
        <v>2.4695713529723057E-3</v>
      </c>
      <c r="W40" s="149">
        <f>'Provinces Matrix (intraprov)'!W40 / 'Provinces Matrix (intraprov)'!$CK$40</f>
        <v>1.3229846533780208E-4</v>
      </c>
      <c r="X40" s="149">
        <f>'Provinces Matrix (intraprov)'!X40 / 'Provinces Matrix (intraprov)'!$CK$40</f>
        <v>4.4099488445934028E-5</v>
      </c>
      <c r="Y40" s="149">
        <f>'Provinces Matrix (intraprov)'!Y40 / 'Provinces Matrix (intraprov)'!$CK$40</f>
        <v>4.4099488445934028E-5</v>
      </c>
      <c r="Z40" s="149">
        <f>'Provinces Matrix (intraprov)'!Z40 / 'Provinces Matrix (intraprov)'!$CK$40</f>
        <v>0</v>
      </c>
      <c r="AA40" s="149">
        <f>'Provinces Matrix (intraprov)'!AA40 / 'Provinces Matrix (intraprov)'!$CK$40</f>
        <v>4.4099488445934028E-5</v>
      </c>
      <c r="AB40" s="149">
        <f>'Provinces Matrix (intraprov)'!AB40 / 'Provinces Matrix (intraprov)'!$CK$40</f>
        <v>0</v>
      </c>
      <c r="AC40" s="149">
        <f>'Provinces Matrix (intraprov)'!AC40 / 'Provinces Matrix (intraprov)'!$CK$40</f>
        <v>0</v>
      </c>
      <c r="AD40" s="149">
        <f>'Provinces Matrix (intraprov)'!AD40 / 'Provinces Matrix (intraprov)'!$CK$40</f>
        <v>0</v>
      </c>
      <c r="AE40" s="149">
        <f>'Provinces Matrix (intraprov)'!AE40 / 'Provinces Matrix (intraprov)'!$CK$40</f>
        <v>1.3229846533780208E-4</v>
      </c>
      <c r="AF40" s="149">
        <f>'Provinces Matrix (intraprov)'!AF40 / 'Provinces Matrix (intraprov)'!$CK$40</f>
        <v>4.4099488445934028E-5</v>
      </c>
      <c r="AG40" s="149">
        <f>'Provinces Matrix (intraprov)'!AG40 / 'Provinces Matrix (intraprov)'!$CK$40</f>
        <v>0</v>
      </c>
      <c r="AH40" s="149">
        <f>'Provinces Matrix (intraprov)'!AH40 / 'Provinces Matrix (intraprov)'!$CK$40</f>
        <v>0</v>
      </c>
      <c r="AI40" s="149">
        <f>'Provinces Matrix (intraprov)'!AI40 / 'Provinces Matrix (intraprov)'!$CK$40</f>
        <v>1.9403774916210972E-3</v>
      </c>
      <c r="AJ40" s="149">
        <f>'Provinces Matrix (intraprov)'!AJ40 / 'Provinces Matrix (intraprov)'!$CK$40</f>
        <v>0</v>
      </c>
      <c r="AK40" s="149">
        <f>'Provinces Matrix (intraprov)'!AK40 / 'Provinces Matrix (intraprov)'!$CK$40</f>
        <v>0</v>
      </c>
      <c r="AL40" s="149">
        <f>'Provinces Matrix (intraprov)'!AL40 / 'Provinces Matrix (intraprov)'!$CK$40</f>
        <v>2.2049744222967015E-4</v>
      </c>
      <c r="AM40" s="149">
        <f>'Provinces Matrix (intraprov)'!AM40 / 'Provinces Matrix (intraprov)'!$CK$40</f>
        <v>0</v>
      </c>
      <c r="AN40" s="173">
        <f>'Provinces Matrix (intraprov)'!AN40 / 'Provinces Matrix (intraprov)'!$CK$40</f>
        <v>1.1906861880402186E-3</v>
      </c>
      <c r="AO40" s="149">
        <f>'Provinces Matrix (intraprov)'!AO40 / 'Provinces Matrix (intraprov)'!$CK$40</f>
        <v>4.0130534485799969E-3</v>
      </c>
      <c r="AP40" s="149">
        <f>'Provinces Matrix (intraprov)'!AP40 / 'Provinces Matrix (intraprov)'!$CK$40</f>
        <v>3.5279590756747222E-4</v>
      </c>
      <c r="AQ40" s="149">
        <f>'Provinces Matrix (intraprov)'!AQ40 / 'Provinces Matrix (intraprov)'!$CK$40</f>
        <v>4.4099488445934028E-5</v>
      </c>
      <c r="AR40" s="149">
        <f>'Provinces Matrix (intraprov)'!AR40 / 'Provinces Matrix (intraprov)'!$CK$40</f>
        <v>2.2049744222967015E-4</v>
      </c>
      <c r="AS40" s="149">
        <f>'Provinces Matrix (intraprov)'!AS40 / 'Provinces Matrix (intraprov)'!$CK$40</f>
        <v>0</v>
      </c>
      <c r="AT40" s="149">
        <f>'Provinces Matrix (intraprov)'!AT40 / 'Provinces Matrix (intraprov)'!$CK$40</f>
        <v>1.3229846533780208E-4</v>
      </c>
      <c r="AU40" s="149">
        <f>'Provinces Matrix (intraprov)'!AU40 / 'Provinces Matrix (intraprov)'!$CK$40</f>
        <v>4.4099488445934028E-5</v>
      </c>
      <c r="AV40" s="149">
        <f>'Provinces Matrix (intraprov)'!AV40 / 'Provinces Matrix (intraprov)'!$CK$40</f>
        <v>0</v>
      </c>
      <c r="AW40" s="149">
        <f>'Provinces Matrix (intraprov)'!AW40 / 'Provinces Matrix (intraprov)'!$CK$40</f>
        <v>0</v>
      </c>
      <c r="AX40" s="149">
        <f>'Provinces Matrix (intraprov)'!AX40 / 'Provinces Matrix (intraprov)'!$CK$40</f>
        <v>1.7639795378373611E-4</v>
      </c>
      <c r="AY40" s="149">
        <f>'Provinces Matrix (intraprov)'!AY40 / 'Provinces Matrix (intraprov)'!$CK$40</f>
        <v>0</v>
      </c>
      <c r="AZ40" s="149">
        <f>'Provinces Matrix (intraprov)'!AZ40 / 'Provinces Matrix (intraprov)'!$CK$40</f>
        <v>2.6459693067560415E-4</v>
      </c>
      <c r="BA40" s="149">
        <f>'Provinces Matrix (intraprov)'!BA40 / 'Provinces Matrix (intraprov)'!$CK$40</f>
        <v>3.5279590756747222E-4</v>
      </c>
      <c r="BB40" s="149">
        <f>'Provinces Matrix (intraprov)'!BB40 / 'Provinces Matrix (intraprov)'!$CK$40</f>
        <v>0</v>
      </c>
      <c r="BC40" s="149">
        <f>'Provinces Matrix (intraprov)'!BC40 / 'Provinces Matrix (intraprov)'!$CK$40</f>
        <v>1.3229846533780208E-4</v>
      </c>
      <c r="BD40" s="149">
        <f>'Provinces Matrix (intraprov)'!BD40 / 'Provinces Matrix (intraprov)'!$CK$40</f>
        <v>2.2049744222967015E-4</v>
      </c>
      <c r="BE40" s="149">
        <f>'Provinces Matrix (intraprov)'!BE40 / 'Provinces Matrix (intraprov)'!$CK$40</f>
        <v>2.0285764685129652E-3</v>
      </c>
      <c r="BF40" s="149">
        <f>'Provinces Matrix (intraprov)'!BF40 / 'Provinces Matrix (intraprov)'!$CK$40</f>
        <v>0</v>
      </c>
      <c r="BG40" s="149">
        <f>'Provinces Matrix (intraprov)'!BG40 / 'Provinces Matrix (intraprov)'!$CK$40</f>
        <v>1.0583877227024166E-3</v>
      </c>
      <c r="BH40" s="149">
        <f>'Provinces Matrix (intraprov)'!BH40 / 'Provinces Matrix (intraprov)'!$CK$40</f>
        <v>4.4099488445934028E-5</v>
      </c>
      <c r="BI40" s="149">
        <f>'Provinces Matrix (intraprov)'!BI40 / 'Provinces Matrix (intraprov)'!$CK$40</f>
        <v>0</v>
      </c>
      <c r="BJ40" s="149">
        <f>'Provinces Matrix (intraprov)'!BJ40 / 'Provinces Matrix (intraprov)'!$CK$40</f>
        <v>0</v>
      </c>
      <c r="BK40" s="149">
        <f>'Provinces Matrix (intraprov)'!BK40 / 'Provinces Matrix (intraprov)'!$CK$40</f>
        <v>8.8198976891868056E-5</v>
      </c>
      <c r="BL40" s="149">
        <f>'Provinces Matrix (intraprov)'!BL40 / 'Provinces Matrix (intraprov)'!$CK$40</f>
        <v>4.4099488445934028E-5</v>
      </c>
      <c r="BM40" s="149">
        <f>'Provinces Matrix (intraprov)'!BM40 / 'Provinces Matrix (intraprov)'!$CK$40</f>
        <v>0</v>
      </c>
      <c r="BN40" s="149">
        <f>'Provinces Matrix (intraprov)'!BN40 / 'Provinces Matrix (intraprov)'!$CK$40</f>
        <v>8.8198976891868056E-5</v>
      </c>
      <c r="BO40" s="149">
        <f>'Provinces Matrix (intraprov)'!BO40 / 'Provinces Matrix (intraprov)'!$CK$40</f>
        <v>0</v>
      </c>
      <c r="BP40" s="149">
        <f>'Provinces Matrix (intraprov)'!BP40 / 'Provinces Matrix (intraprov)'!$CK$40</f>
        <v>0</v>
      </c>
      <c r="BQ40" s="149">
        <f>'Provinces Matrix (intraprov)'!BQ40 / 'Provinces Matrix (intraprov)'!$CK$40</f>
        <v>0</v>
      </c>
      <c r="BR40" s="149">
        <f>'Provinces Matrix (intraprov)'!BR40 / 'Provinces Matrix (intraprov)'!$CK$40</f>
        <v>2.2049744222967015E-4</v>
      </c>
      <c r="BS40" s="149">
        <f>'Provinces Matrix (intraprov)'!BS40 / 'Provinces Matrix (intraprov)'!$CK$40</f>
        <v>8.8198976891868056E-5</v>
      </c>
      <c r="BT40" s="149">
        <f>'Provinces Matrix (intraprov)'!BT40 / 'Provinces Matrix (intraprov)'!$CK$40</f>
        <v>1.3229846533780208E-4</v>
      </c>
      <c r="BU40" s="149">
        <f>'Provinces Matrix (intraprov)'!BU40 / 'Provinces Matrix (intraprov)'!$CK$40</f>
        <v>4.4099488445934028E-5</v>
      </c>
      <c r="BV40" s="149">
        <f>'Provinces Matrix (intraprov)'!BV40 / 'Provinces Matrix (intraprov)'!$CK$40</f>
        <v>4.4099488445934028E-5</v>
      </c>
      <c r="BW40" s="173">
        <f>'Provinces Matrix (intraprov)'!BW40 / 'Provinces Matrix (intraprov)'!$CK$40</f>
        <v>3.1751631681072499E-3</v>
      </c>
      <c r="BX40" s="173">
        <f>'Provinces Matrix (intraprov)'!BX40 / 'Provinces Matrix (intraprov)'!$CK$40</f>
        <v>1.3229846533780209E-3</v>
      </c>
      <c r="BY40" s="173">
        <f>'Provinces Matrix (intraprov)'!BY40 / 'Provinces Matrix (intraprov)'!$CK$40</f>
        <v>2.2490739107426353E-3</v>
      </c>
      <c r="BZ40" s="149">
        <f>'Provinces Matrix (intraprov)'!BZ40 / 'Provinces Matrix (intraprov)'!$CK$40</f>
        <v>0</v>
      </c>
      <c r="CA40" s="149">
        <f>'Provinces Matrix (intraprov)'!CA40 / 'Provinces Matrix (intraprov)'!$CK$40</f>
        <v>0</v>
      </c>
      <c r="CB40" s="149">
        <f>'Provinces Matrix (intraprov)'!CB40 / 'Provinces Matrix (intraprov)'!$CK$40</f>
        <v>0</v>
      </c>
      <c r="CC40" s="149">
        <f>'Provinces Matrix (intraprov)'!CC40 / 'Provinces Matrix (intraprov)'!$CK$40</f>
        <v>0</v>
      </c>
      <c r="CD40" s="149">
        <f>'Provinces Matrix (intraprov)'!CD40 / 'Provinces Matrix (intraprov)'!$CK$40</f>
        <v>0</v>
      </c>
      <c r="CE40" s="149">
        <f>'Provinces Matrix (intraprov)'!CE40 / 'Provinces Matrix (intraprov)'!$CK$40</f>
        <v>0</v>
      </c>
      <c r="CF40" s="150">
        <f>'Provinces Matrix (intraprov)'!CF40 / 'Provinces Matrix (intraprov)'!$CK$40</f>
        <v>2.9105662374316458E-3</v>
      </c>
      <c r="CG40" s="151">
        <f t="shared" si="0"/>
        <v>0</v>
      </c>
      <c r="CH40" s="151">
        <f t="shared" si="1"/>
        <v>2.9105662374316458E-3</v>
      </c>
      <c r="CI40" s="151">
        <f t="shared" si="2"/>
        <v>7.9379079202681248E-3</v>
      </c>
      <c r="CJ40" s="152">
        <f>'Provinces Matrix (intraprov)'!CJ40 / 'Provinces Matrix (intraprov)'!CK40</f>
        <v>2.8708766978303053E-2</v>
      </c>
      <c r="CK40" s="152">
        <f>CJ40 - AO93</f>
        <v>2.2442019529539111E-2</v>
      </c>
      <c r="CL40" s="145"/>
      <c r="CM40" s="164" t="s">
        <v>2220</v>
      </c>
      <c r="CN40" s="135">
        <f t="shared" si="6"/>
        <v>1.9389675753418698E-2</v>
      </c>
    </row>
    <row r="41" spans="1:92">
      <c r="A41" s="166" t="s">
        <v>2217</v>
      </c>
      <c r="B41" s="149">
        <f>'Provinces Matrix (intraprov)'!B41 / 'Provinces Matrix (intraprov)'!$CK$41</f>
        <v>0</v>
      </c>
      <c r="C41" s="149">
        <f>'Provinces Matrix (intraprov)'!C41 / 'Provinces Matrix (intraprov)'!$CK$41</f>
        <v>0</v>
      </c>
      <c r="D41" s="149">
        <f>'Provinces Matrix (intraprov)'!D41 / 'Provinces Matrix (intraprov)'!$CK$41</f>
        <v>7.250580046403712E-5</v>
      </c>
      <c r="E41" s="149">
        <f>'Provinces Matrix (intraprov)'!E41 / 'Provinces Matrix (intraprov)'!$CK$41</f>
        <v>3.625290023201856E-5</v>
      </c>
      <c r="F41" s="149">
        <f>'Provinces Matrix (intraprov)'!F41 / 'Provinces Matrix (intraprov)'!$CK$41</f>
        <v>1.5709590100541378E-4</v>
      </c>
      <c r="G41" s="149">
        <f>'Provinces Matrix (intraprov)'!G41 / 'Provinces Matrix (intraprov)'!$CK$41</f>
        <v>2.4168600154679042E-5</v>
      </c>
      <c r="H41" s="149">
        <f>'Provinces Matrix (intraprov)'!H41 / 'Provinces Matrix (intraprov)'!$CK$41</f>
        <v>0</v>
      </c>
      <c r="I41" s="149">
        <f>'Provinces Matrix (intraprov)'!I41 / 'Provinces Matrix (intraprov)'!$CK$41</f>
        <v>1.2084300077339521E-5</v>
      </c>
      <c r="J41" s="149">
        <f>'Provinces Matrix (intraprov)'!J41 / 'Provinces Matrix (intraprov)'!$CK$41</f>
        <v>0</v>
      </c>
      <c r="K41" s="149">
        <f>'Provinces Matrix (intraprov)'!K41 / 'Provinces Matrix (intraprov)'!$CK$41</f>
        <v>1.208430007733952E-4</v>
      </c>
      <c r="L41" s="149">
        <f>'Provinces Matrix (intraprov)'!L41 / 'Provinces Matrix (intraprov)'!$CK$41</f>
        <v>6.0421500386697602E-5</v>
      </c>
      <c r="M41" s="149">
        <f>'Provinces Matrix (intraprov)'!M41 / 'Provinces Matrix (intraprov)'!$CK$41</f>
        <v>1.4501160092807424E-4</v>
      </c>
      <c r="N41" s="149">
        <f>'Provinces Matrix (intraprov)'!N41 / 'Provinces Matrix (intraprov)'!$CK$41</f>
        <v>0</v>
      </c>
      <c r="O41" s="149">
        <f>'Provinces Matrix (intraprov)'!O41 / 'Provinces Matrix (intraprov)'!$CK$41</f>
        <v>4.3503480278422272E-4</v>
      </c>
      <c r="P41" s="149">
        <f>'Provinces Matrix (intraprov)'!P41 / 'Provinces Matrix (intraprov)'!$CK$41</f>
        <v>0</v>
      </c>
      <c r="Q41" s="149">
        <f>'Provinces Matrix (intraprov)'!Q41 / 'Provinces Matrix (intraprov)'!$CK$41</f>
        <v>8.4590100541376644E-5</v>
      </c>
      <c r="R41" s="149">
        <f>'Provinces Matrix (intraprov)'!R41 / 'Provinces Matrix (intraprov)'!$CK$41</f>
        <v>7.250580046403712E-5</v>
      </c>
      <c r="S41" s="149">
        <f>'Provinces Matrix (intraprov)'!S41 / 'Provinces Matrix (intraprov)'!$CK$41</f>
        <v>0</v>
      </c>
      <c r="T41" s="149">
        <f>'Provinces Matrix (intraprov)'!T41 / 'Provinces Matrix (intraprov)'!$CK$41</f>
        <v>1.5709590100541378E-4</v>
      </c>
      <c r="U41" s="149">
        <f>'Provinces Matrix (intraprov)'!U41 / 'Provinces Matrix (intraprov)'!$CK$41</f>
        <v>0</v>
      </c>
      <c r="V41" s="149">
        <f>'Provinces Matrix (intraprov)'!V41 / 'Provinces Matrix (intraprov)'!$CK$41</f>
        <v>6.7672080433101316E-4</v>
      </c>
      <c r="W41" s="149">
        <f>'Provinces Matrix (intraprov)'!W41 / 'Provinces Matrix (intraprov)'!$CK$41</f>
        <v>3.625290023201856E-4</v>
      </c>
      <c r="X41" s="149">
        <f>'Provinces Matrix (intraprov)'!X41 / 'Provinces Matrix (intraprov)'!$CK$41</f>
        <v>0</v>
      </c>
      <c r="Y41" s="149">
        <f>'Provinces Matrix (intraprov)'!Y41 / 'Provinces Matrix (intraprov)'!$CK$41</f>
        <v>1.3292730085073473E-4</v>
      </c>
      <c r="Z41" s="149">
        <f>'Provinces Matrix (intraprov)'!Z41 / 'Provinces Matrix (intraprov)'!$CK$41</f>
        <v>0</v>
      </c>
      <c r="AA41" s="149">
        <f>'Provinces Matrix (intraprov)'!AA41 / 'Provinces Matrix (intraprov)'!$CK$41</f>
        <v>1.2084300077339521E-5</v>
      </c>
      <c r="AB41" s="149">
        <f>'Provinces Matrix (intraprov)'!AB41 / 'Provinces Matrix (intraprov)'!$CK$41</f>
        <v>0</v>
      </c>
      <c r="AC41" s="149">
        <f>'Provinces Matrix (intraprov)'!AC41 / 'Provinces Matrix (intraprov)'!$CK$41</f>
        <v>0</v>
      </c>
      <c r="AD41" s="149">
        <f>'Provinces Matrix (intraprov)'!AD41 / 'Provinces Matrix (intraprov)'!$CK$41</f>
        <v>6.0421500386697602E-5</v>
      </c>
      <c r="AE41" s="149">
        <f>'Provinces Matrix (intraprov)'!AE41 / 'Provinces Matrix (intraprov)'!$CK$41</f>
        <v>2.296017014694509E-4</v>
      </c>
      <c r="AF41" s="149">
        <f>'Provinces Matrix (intraprov)'!AF41 / 'Provinces Matrix (intraprov)'!$CK$41</f>
        <v>0</v>
      </c>
      <c r="AG41" s="149">
        <f>'Provinces Matrix (intraprov)'!AG41 / 'Provinces Matrix (intraprov)'!$CK$41</f>
        <v>0</v>
      </c>
      <c r="AH41" s="149">
        <f>'Provinces Matrix (intraprov)'!AH41 / 'Provinces Matrix (intraprov)'!$CK$41</f>
        <v>0</v>
      </c>
      <c r="AI41" s="149">
        <f>'Provinces Matrix (intraprov)'!AI41 / 'Provinces Matrix (intraprov)'!$CK$41</f>
        <v>4.2295050270688324E-4</v>
      </c>
      <c r="AJ41" s="149">
        <f>'Provinces Matrix (intraprov)'!AJ41 / 'Provinces Matrix (intraprov)'!$CK$41</f>
        <v>1.2084300077339521E-5</v>
      </c>
      <c r="AK41" s="149">
        <f>'Provinces Matrix (intraprov)'!AK41 / 'Provinces Matrix (intraprov)'!$CK$41</f>
        <v>0</v>
      </c>
      <c r="AL41" s="149">
        <f>'Provinces Matrix (intraprov)'!AL41 / 'Provinces Matrix (intraprov)'!$CK$41</f>
        <v>7.250580046403712E-5</v>
      </c>
      <c r="AM41" s="149">
        <f>'Provinces Matrix (intraprov)'!AM41 / 'Provinces Matrix (intraprov)'!$CK$41</f>
        <v>0</v>
      </c>
      <c r="AN41" s="173">
        <f>'Provinces Matrix (intraprov)'!AN41 / 'Provinces Matrix (intraprov)'!$CK$41</f>
        <v>3.2627610208816704E-4</v>
      </c>
      <c r="AO41" s="149">
        <f>'Provinces Matrix (intraprov)'!AO41 / 'Provinces Matrix (intraprov)'!$CK$41</f>
        <v>1.2084300077339521E-5</v>
      </c>
      <c r="AP41" s="149">
        <f>'Provinces Matrix (intraprov)'!AP41 / 'Provinces Matrix (intraprov)'!$CK$41</f>
        <v>4.3382637277648876E-3</v>
      </c>
      <c r="AQ41" s="149">
        <f>'Provinces Matrix (intraprov)'!AQ41 / 'Provinces Matrix (intraprov)'!$CK$41</f>
        <v>2.4168600154679042E-5</v>
      </c>
      <c r="AR41" s="149">
        <f>'Provinces Matrix (intraprov)'!AR41 / 'Provinces Matrix (intraprov)'!$CK$41</f>
        <v>0</v>
      </c>
      <c r="AS41" s="149">
        <f>'Provinces Matrix (intraprov)'!AS41 / 'Provinces Matrix (intraprov)'!$CK$41</f>
        <v>0</v>
      </c>
      <c r="AT41" s="149">
        <f>'Provinces Matrix (intraprov)'!AT41 / 'Provinces Matrix (intraprov)'!$CK$41</f>
        <v>1.6918020108275329E-4</v>
      </c>
      <c r="AU41" s="149">
        <f>'Provinces Matrix (intraprov)'!AU41 / 'Provinces Matrix (intraprov)'!$CK$41</f>
        <v>4.8337200309358084E-5</v>
      </c>
      <c r="AV41" s="149">
        <f>'Provinces Matrix (intraprov)'!AV41 / 'Provinces Matrix (intraprov)'!$CK$41</f>
        <v>0</v>
      </c>
      <c r="AW41" s="149">
        <f>'Provinces Matrix (intraprov)'!AW41 / 'Provinces Matrix (intraprov)'!$CK$41</f>
        <v>1.2084300077339521E-5</v>
      </c>
      <c r="AX41" s="149">
        <f>'Provinces Matrix (intraprov)'!AX41 / 'Provinces Matrix (intraprov)'!$CK$41</f>
        <v>1.3292730085073473E-4</v>
      </c>
      <c r="AY41" s="149">
        <f>'Provinces Matrix (intraprov)'!AY41 / 'Provinces Matrix (intraprov)'!$CK$41</f>
        <v>0</v>
      </c>
      <c r="AZ41" s="149">
        <f>'Provinces Matrix (intraprov)'!AZ41 / 'Provinces Matrix (intraprov)'!$CK$41</f>
        <v>7.250580046403712E-5</v>
      </c>
      <c r="BA41" s="149">
        <f>'Provinces Matrix (intraprov)'!BA41 / 'Provinces Matrix (intraprov)'!$CK$41</f>
        <v>8.4590100541376644E-5</v>
      </c>
      <c r="BB41" s="149">
        <f>'Provinces Matrix (intraprov)'!BB41 / 'Provinces Matrix (intraprov)'!$CK$41</f>
        <v>1.208430007733952E-4</v>
      </c>
      <c r="BC41" s="149">
        <f>'Provinces Matrix (intraprov)'!BC41 / 'Provinces Matrix (intraprov)'!$CK$41</f>
        <v>1.5709590100541378E-4</v>
      </c>
      <c r="BD41" s="149">
        <f>'Provinces Matrix (intraprov)'!BD41 / 'Provinces Matrix (intraprov)'!$CK$41</f>
        <v>1.3292730085073473E-4</v>
      </c>
      <c r="BE41" s="149">
        <f>'Provinces Matrix (intraprov)'!BE41 / 'Provinces Matrix (intraprov)'!$CK$41</f>
        <v>3.5044470224284612E-4</v>
      </c>
      <c r="BF41" s="149">
        <f>'Provinces Matrix (intraprov)'!BF41 / 'Provinces Matrix (intraprov)'!$CK$41</f>
        <v>0</v>
      </c>
      <c r="BG41" s="149">
        <f>'Provinces Matrix (intraprov)'!BG41 / 'Provinces Matrix (intraprov)'!$CK$41</f>
        <v>2.5377030162412992E-4</v>
      </c>
      <c r="BH41" s="149">
        <f>'Provinces Matrix (intraprov)'!BH41 / 'Provinces Matrix (intraprov)'!$CK$41</f>
        <v>0</v>
      </c>
      <c r="BI41" s="149">
        <f>'Provinces Matrix (intraprov)'!BI41 / 'Provinces Matrix (intraprov)'!$CK$41</f>
        <v>6.0421500386697602E-5</v>
      </c>
      <c r="BJ41" s="149">
        <f>'Provinces Matrix (intraprov)'!BJ41 / 'Provinces Matrix (intraprov)'!$CK$41</f>
        <v>0</v>
      </c>
      <c r="BK41" s="149">
        <f>'Provinces Matrix (intraprov)'!BK41 / 'Provinces Matrix (intraprov)'!$CK$41</f>
        <v>2.296017014694509E-4</v>
      </c>
      <c r="BL41" s="149">
        <f>'Provinces Matrix (intraprov)'!BL41 / 'Provinces Matrix (intraprov)'!$CK$41</f>
        <v>3.625290023201856E-5</v>
      </c>
      <c r="BM41" s="149">
        <f>'Provinces Matrix (intraprov)'!BM41 / 'Provinces Matrix (intraprov)'!$CK$41</f>
        <v>0</v>
      </c>
      <c r="BN41" s="149">
        <f>'Provinces Matrix (intraprov)'!BN41 / 'Provinces Matrix (intraprov)'!$CK$41</f>
        <v>1.2084300077339521E-5</v>
      </c>
      <c r="BO41" s="149">
        <f>'Provinces Matrix (intraprov)'!BO41 / 'Provinces Matrix (intraprov)'!$CK$41</f>
        <v>0</v>
      </c>
      <c r="BP41" s="149">
        <f>'Provinces Matrix (intraprov)'!BP41 / 'Provinces Matrix (intraprov)'!$CK$41</f>
        <v>0</v>
      </c>
      <c r="BQ41" s="149">
        <f>'Provinces Matrix (intraprov)'!BQ41 / 'Provinces Matrix (intraprov)'!$CK$41</f>
        <v>4.8337200309358084E-5</v>
      </c>
      <c r="BR41" s="149">
        <f>'Provinces Matrix (intraprov)'!BR41 / 'Provinces Matrix (intraprov)'!$CK$41</f>
        <v>3.625290023201856E-5</v>
      </c>
      <c r="BS41" s="149">
        <f>'Provinces Matrix (intraprov)'!BS41 / 'Provinces Matrix (intraprov)'!$CK$41</f>
        <v>0</v>
      </c>
      <c r="BT41" s="149">
        <f>'Provinces Matrix (intraprov)'!BT41 / 'Provinces Matrix (intraprov)'!$CK$41</f>
        <v>2.4168600154679042E-5</v>
      </c>
      <c r="BU41" s="149">
        <f>'Provinces Matrix (intraprov)'!BU41 / 'Provinces Matrix (intraprov)'!$CK$41</f>
        <v>0</v>
      </c>
      <c r="BV41" s="149">
        <f>'Provinces Matrix (intraprov)'!BV41 / 'Provinces Matrix (intraprov)'!$CK$41</f>
        <v>0</v>
      </c>
      <c r="BW41" s="173">
        <f>'Provinces Matrix (intraprov)'!BW41 / 'Provinces Matrix (intraprov)'!$CK$41</f>
        <v>7.4922660479505028E-4</v>
      </c>
      <c r="BX41" s="173">
        <f>'Provinces Matrix (intraprov)'!BX41 / 'Provinces Matrix (intraprov)'!$CK$41</f>
        <v>6.6463650425367367E-4</v>
      </c>
      <c r="BY41" s="173">
        <f>'Provinces Matrix (intraprov)'!BY41 / 'Provinces Matrix (intraprov)'!$CK$41</f>
        <v>4.9545630317092036E-4</v>
      </c>
      <c r="BZ41" s="149">
        <f>'Provinces Matrix (intraprov)'!BZ41 / 'Provinces Matrix (intraprov)'!$CK$41</f>
        <v>6.0421500386697602E-5</v>
      </c>
      <c r="CA41" s="149">
        <f>'Provinces Matrix (intraprov)'!CA41 / 'Provinces Matrix (intraprov)'!$CK$41</f>
        <v>4.8337200309358084E-5</v>
      </c>
      <c r="CB41" s="149">
        <f>'Provinces Matrix (intraprov)'!CB41 / 'Provinces Matrix (intraprov)'!$CK$41</f>
        <v>0</v>
      </c>
      <c r="CC41" s="149">
        <f>'Provinces Matrix (intraprov)'!CC41 / 'Provinces Matrix (intraprov)'!$CK$41</f>
        <v>0</v>
      </c>
      <c r="CD41" s="149">
        <f>'Provinces Matrix (intraprov)'!CD41 / 'Provinces Matrix (intraprov)'!$CK$41</f>
        <v>0</v>
      </c>
      <c r="CE41" s="149">
        <f>'Provinces Matrix (intraprov)'!CE41 / 'Provinces Matrix (intraprov)'!$CK$41</f>
        <v>0</v>
      </c>
      <c r="CF41" s="150">
        <f>'Provinces Matrix (intraprov)'!CF41 / 'Provinces Matrix (intraprov)'!$CK$41</f>
        <v>3.5044470224284612E-4</v>
      </c>
      <c r="CG41" s="151">
        <f t="shared" si="0"/>
        <v>0</v>
      </c>
      <c r="CH41" s="151">
        <f t="shared" si="1"/>
        <v>3.5044470224284612E-4</v>
      </c>
      <c r="CI41" s="151">
        <f t="shared" si="2"/>
        <v>2.2355955143078111E-3</v>
      </c>
      <c r="CJ41" s="152">
        <f>'Provinces Matrix (intraprov)'!CJ41 / 'Provinces Matrix (intraprov)'!CK41</f>
        <v>1.2410576179427688E-2</v>
      </c>
      <c r="CK41" s="152">
        <f>CJ41 - AP93</f>
        <v>-3.3024875900285536E-3</v>
      </c>
      <c r="CL41" s="145"/>
      <c r="CM41" s="164" t="s">
        <v>2221</v>
      </c>
      <c r="CN41" s="135">
        <f t="shared" si="6"/>
        <v>-1.7066733214245625E-2</v>
      </c>
    </row>
    <row r="42" spans="1:92">
      <c r="A42" s="166" t="s">
        <v>2218</v>
      </c>
      <c r="B42" s="149">
        <f>'Provinces Matrix (intraprov)'!B42 / 'Provinces Matrix (intraprov)'!$CK$42</f>
        <v>0</v>
      </c>
      <c r="C42" s="149">
        <f>'Provinces Matrix (intraprov)'!C42 / 'Provinces Matrix (intraprov)'!$CK$42</f>
        <v>1.9055868341273278E-4</v>
      </c>
      <c r="D42" s="149">
        <f>'Provinces Matrix (intraprov)'!D42 / 'Provinces Matrix (intraprov)'!$CK$42</f>
        <v>3.4647033347769596E-5</v>
      </c>
      <c r="E42" s="149">
        <f>'Provinces Matrix (intraprov)'!E42 / 'Provinces Matrix (intraprov)'!$CK$42</f>
        <v>5.1970550021654394E-5</v>
      </c>
      <c r="F42" s="149">
        <f>'Provinces Matrix (intraprov)'!F42 / 'Provinces Matrix (intraprov)'!$CK$42</f>
        <v>0</v>
      </c>
      <c r="G42" s="149">
        <f>'Provinces Matrix (intraprov)'!G42 / 'Provinces Matrix (intraprov)'!$CK$42</f>
        <v>0</v>
      </c>
      <c r="H42" s="149">
        <f>'Provinces Matrix (intraprov)'!H42 / 'Provinces Matrix (intraprov)'!$CK$42</f>
        <v>1.2126461671719359E-4</v>
      </c>
      <c r="I42" s="149">
        <f>'Provinces Matrix (intraprov)'!I42 / 'Provinces Matrix (intraprov)'!$CK$42</f>
        <v>0</v>
      </c>
      <c r="J42" s="149">
        <f>'Provinces Matrix (intraprov)'!J42 / 'Provinces Matrix (intraprov)'!$CK$42</f>
        <v>0</v>
      </c>
      <c r="K42" s="149">
        <f>'Provinces Matrix (intraprov)'!K42 / 'Provinces Matrix (intraprov)'!$CK$42</f>
        <v>8.661758336942399E-5</v>
      </c>
      <c r="L42" s="149">
        <f>'Provinces Matrix (intraprov)'!L42 / 'Provinces Matrix (intraprov)'!$CK$42</f>
        <v>0</v>
      </c>
      <c r="M42" s="149">
        <f>'Provinces Matrix (intraprov)'!M42 / 'Provinces Matrix (intraprov)'!$CK$42</f>
        <v>3.2914681680381116E-4</v>
      </c>
      <c r="N42" s="149">
        <f>'Provinces Matrix (intraprov)'!N42 / 'Provinces Matrix (intraprov)'!$CK$42</f>
        <v>2.5985275010827197E-4</v>
      </c>
      <c r="O42" s="149">
        <f>'Provinces Matrix (intraprov)'!O42 / 'Provinces Matrix (intraprov)'!$CK$42</f>
        <v>3.1182330012992636E-4</v>
      </c>
      <c r="P42" s="149">
        <f>'Provinces Matrix (intraprov)'!P42 / 'Provinces Matrix (intraprov)'!$CK$42</f>
        <v>1.7323516673884798E-5</v>
      </c>
      <c r="Q42" s="149">
        <f>'Provinces Matrix (intraprov)'!Q42 / 'Provinces Matrix (intraprov)'!$CK$42</f>
        <v>1.7323516673884798E-5</v>
      </c>
      <c r="R42" s="149">
        <f>'Provinces Matrix (intraprov)'!R42 / 'Provinces Matrix (intraprov)'!$CK$42</f>
        <v>0</v>
      </c>
      <c r="S42" s="149">
        <f>'Provinces Matrix (intraprov)'!S42 / 'Provinces Matrix (intraprov)'!$CK$42</f>
        <v>1.7323516673884798E-5</v>
      </c>
      <c r="T42" s="149">
        <f>'Provinces Matrix (intraprov)'!T42 / 'Provinces Matrix (intraprov)'!$CK$42</f>
        <v>0</v>
      </c>
      <c r="U42" s="149">
        <f>'Provinces Matrix (intraprov)'!U42 / 'Provinces Matrix (intraprov)'!$CK$42</f>
        <v>0</v>
      </c>
      <c r="V42" s="149">
        <f>'Provinces Matrix (intraprov)'!V42 / 'Provinces Matrix (intraprov)'!$CK$42</f>
        <v>3.1182330012992636E-4</v>
      </c>
      <c r="W42" s="149">
        <f>'Provinces Matrix (intraprov)'!W42 / 'Provinces Matrix (intraprov)'!$CK$42</f>
        <v>1.212646167171936E-3</v>
      </c>
      <c r="X42" s="149">
        <f>'Provinces Matrix (intraprov)'!X42 / 'Provinces Matrix (intraprov)'!$CK$42</f>
        <v>3.4647033347769596E-5</v>
      </c>
      <c r="Y42" s="149">
        <f>'Provinces Matrix (intraprov)'!Y42 / 'Provinces Matrix (intraprov)'!$CK$42</f>
        <v>1.2126461671719359E-4</v>
      </c>
      <c r="Z42" s="149">
        <f>'Provinces Matrix (intraprov)'!Z42 / 'Provinces Matrix (intraprov)'!$CK$42</f>
        <v>6.9294066695539192E-5</v>
      </c>
      <c r="AA42" s="149">
        <f>'Provinces Matrix (intraprov)'!AA42 / 'Provinces Matrix (intraprov)'!$CK$42</f>
        <v>0</v>
      </c>
      <c r="AB42" s="149">
        <f>'Provinces Matrix (intraprov)'!AB42 / 'Provinces Matrix (intraprov)'!$CK$42</f>
        <v>0</v>
      </c>
      <c r="AC42" s="149">
        <f>'Provinces Matrix (intraprov)'!AC42 / 'Provinces Matrix (intraprov)'!$CK$42</f>
        <v>0</v>
      </c>
      <c r="AD42" s="149">
        <f>'Provinces Matrix (intraprov)'!AD42 / 'Provinces Matrix (intraprov)'!$CK$42</f>
        <v>3.4647033347769596E-5</v>
      </c>
      <c r="AE42" s="149">
        <f>'Provinces Matrix (intraprov)'!AE42 / 'Provinces Matrix (intraprov)'!$CK$42</f>
        <v>1.7323516673884798E-4</v>
      </c>
      <c r="AF42" s="149">
        <f>'Provinces Matrix (intraprov)'!AF42 / 'Provinces Matrix (intraprov)'!$CK$42</f>
        <v>1.7323516673884798E-5</v>
      </c>
      <c r="AG42" s="149">
        <f>'Provinces Matrix (intraprov)'!AG42 / 'Provinces Matrix (intraprov)'!$CK$42</f>
        <v>0</v>
      </c>
      <c r="AH42" s="149">
        <f>'Provinces Matrix (intraprov)'!AH42 / 'Provinces Matrix (intraprov)'!$CK$42</f>
        <v>3.4647033347769596E-5</v>
      </c>
      <c r="AI42" s="149">
        <f>'Provinces Matrix (intraprov)'!AI42 / 'Provinces Matrix (intraprov)'!$CK$42</f>
        <v>2.7717626678215677E-4</v>
      </c>
      <c r="AJ42" s="149">
        <f>'Provinces Matrix (intraprov)'!AJ42 / 'Provinces Matrix (intraprov)'!$CK$42</f>
        <v>2.2347336509311389E-3</v>
      </c>
      <c r="AK42" s="149">
        <f>'Provinces Matrix (intraprov)'!AK42 / 'Provinces Matrix (intraprov)'!$CK$42</f>
        <v>2.5985275010827197E-4</v>
      </c>
      <c r="AL42" s="149">
        <f>'Provinces Matrix (intraprov)'!AL42 / 'Provinces Matrix (intraprov)'!$CK$42</f>
        <v>6.9294066695539192E-5</v>
      </c>
      <c r="AM42" s="149">
        <f>'Provinces Matrix (intraprov)'!AM42 / 'Provinces Matrix (intraprov)'!$CK$42</f>
        <v>1.9055868341273278E-4</v>
      </c>
      <c r="AN42" s="173">
        <f>'Provinces Matrix (intraprov)'!AN42 / 'Provinces Matrix (intraprov)'!$CK$42</f>
        <v>4.6773495019488955E-4</v>
      </c>
      <c r="AO42" s="149">
        <f>'Provinces Matrix (intraprov)'!AO42 / 'Provinces Matrix (intraprov)'!$CK$42</f>
        <v>0</v>
      </c>
      <c r="AP42" s="149">
        <f>'Provinces Matrix (intraprov)'!AP42 / 'Provinces Matrix (intraprov)'!$CK$42</f>
        <v>1.7323516673884798E-5</v>
      </c>
      <c r="AQ42" s="149">
        <f>'Provinces Matrix (intraprov)'!AQ42 / 'Provinces Matrix (intraprov)'!$CK$42</f>
        <v>7.6223473365093115E-3</v>
      </c>
      <c r="AR42" s="149">
        <f>'Provinces Matrix (intraprov)'!AR42 / 'Provinces Matrix (intraprov)'!$CK$42</f>
        <v>1.6457340840190559E-3</v>
      </c>
      <c r="AS42" s="149">
        <f>'Provinces Matrix (intraprov)'!AS42 / 'Provinces Matrix (intraprov)'!$CK$42</f>
        <v>0</v>
      </c>
      <c r="AT42" s="149">
        <f>'Provinces Matrix (intraprov)'!AT42 / 'Provinces Matrix (intraprov)'!$CK$42</f>
        <v>8.661758336942399E-5</v>
      </c>
      <c r="AU42" s="149">
        <f>'Provinces Matrix (intraprov)'!AU42 / 'Provinces Matrix (intraprov)'!$CK$42</f>
        <v>1.2126461671719359E-4</v>
      </c>
      <c r="AV42" s="149">
        <f>'Provinces Matrix (intraprov)'!AV42 / 'Provinces Matrix (intraprov)'!$CK$42</f>
        <v>4.5041143352100475E-4</v>
      </c>
      <c r="AW42" s="149">
        <f>'Provinces Matrix (intraprov)'!AW42 / 'Provinces Matrix (intraprov)'!$CK$42</f>
        <v>0</v>
      </c>
      <c r="AX42" s="149">
        <f>'Provinces Matrix (intraprov)'!AX42 / 'Provinces Matrix (intraprov)'!$CK$42</f>
        <v>5.1970550021654394E-5</v>
      </c>
      <c r="AY42" s="149">
        <f>'Provinces Matrix (intraprov)'!AY42 / 'Provinces Matrix (intraprov)'!$CK$42</f>
        <v>0</v>
      </c>
      <c r="AZ42" s="149">
        <f>'Provinces Matrix (intraprov)'!AZ42 / 'Provinces Matrix (intraprov)'!$CK$42</f>
        <v>0</v>
      </c>
      <c r="BA42" s="149">
        <f>'Provinces Matrix (intraprov)'!BA42 / 'Provinces Matrix (intraprov)'!$CK$42</f>
        <v>0</v>
      </c>
      <c r="BB42" s="149">
        <f>'Provinces Matrix (intraprov)'!BB42 / 'Provinces Matrix (intraprov)'!$CK$42</f>
        <v>0</v>
      </c>
      <c r="BC42" s="149">
        <f>'Provinces Matrix (intraprov)'!BC42 / 'Provinces Matrix (intraprov)'!$CK$42</f>
        <v>6.9294066695539192E-5</v>
      </c>
      <c r="BD42" s="149">
        <f>'Provinces Matrix (intraprov)'!BD42 / 'Provinces Matrix (intraprov)'!$CK$42</f>
        <v>1.7323516673884798E-5</v>
      </c>
      <c r="BE42" s="149">
        <f>'Provinces Matrix (intraprov)'!BE42 / 'Provinces Matrix (intraprov)'!$CK$42</f>
        <v>1.7323516673884798E-4</v>
      </c>
      <c r="BF42" s="149">
        <f>'Provinces Matrix (intraprov)'!BF42 / 'Provinces Matrix (intraprov)'!$CK$42</f>
        <v>0</v>
      </c>
      <c r="BG42" s="149">
        <f>'Provinces Matrix (intraprov)'!BG42 / 'Provinces Matrix (intraprov)'!$CK$42</f>
        <v>6.9294066695539192E-5</v>
      </c>
      <c r="BH42" s="149">
        <f>'Provinces Matrix (intraprov)'!BH42 / 'Provinces Matrix (intraprov)'!$CK$42</f>
        <v>0</v>
      </c>
      <c r="BI42" s="149">
        <f>'Provinces Matrix (intraprov)'!BI42 / 'Provinces Matrix (intraprov)'!$CK$42</f>
        <v>6.9294066695539192E-5</v>
      </c>
      <c r="BJ42" s="149">
        <f>'Provinces Matrix (intraprov)'!BJ42 / 'Provinces Matrix (intraprov)'!$CK$42</f>
        <v>1.3858813339107838E-4</v>
      </c>
      <c r="BK42" s="149">
        <f>'Provinces Matrix (intraprov)'!BK42 / 'Provinces Matrix (intraprov)'!$CK$42</f>
        <v>0</v>
      </c>
      <c r="BL42" s="149">
        <f>'Provinces Matrix (intraprov)'!BL42 / 'Provinces Matrix (intraprov)'!$CK$42</f>
        <v>2.4252923343438717E-4</v>
      </c>
      <c r="BM42" s="149">
        <f>'Provinces Matrix (intraprov)'!BM42 / 'Provinces Matrix (intraprov)'!$CK$42</f>
        <v>1.7323516673884798E-5</v>
      </c>
      <c r="BN42" s="149">
        <f>'Provinces Matrix (intraprov)'!BN42 / 'Provinces Matrix (intraprov)'!$CK$42</f>
        <v>1.5591165006496318E-4</v>
      </c>
      <c r="BO42" s="149">
        <f>'Provinces Matrix (intraprov)'!BO42 / 'Provinces Matrix (intraprov)'!$CK$42</f>
        <v>0</v>
      </c>
      <c r="BP42" s="149">
        <f>'Provinces Matrix (intraprov)'!BP42 / 'Provinces Matrix (intraprov)'!$CK$42</f>
        <v>2.9449978345604157E-4</v>
      </c>
      <c r="BQ42" s="149">
        <f>'Provinces Matrix (intraprov)'!BQ42 / 'Provinces Matrix (intraprov)'!$CK$42</f>
        <v>1.7323516673884798E-5</v>
      </c>
      <c r="BR42" s="149">
        <f>'Provinces Matrix (intraprov)'!BR42 / 'Provinces Matrix (intraprov)'!$CK$42</f>
        <v>3.4647033347769596E-5</v>
      </c>
      <c r="BS42" s="149">
        <f>'Provinces Matrix (intraprov)'!BS42 / 'Provinces Matrix (intraprov)'!$CK$42</f>
        <v>0</v>
      </c>
      <c r="BT42" s="149">
        <f>'Provinces Matrix (intraprov)'!BT42 / 'Provinces Matrix (intraprov)'!$CK$42</f>
        <v>1.7323516673884798E-5</v>
      </c>
      <c r="BU42" s="149">
        <f>'Provinces Matrix (intraprov)'!BU42 / 'Provinces Matrix (intraprov)'!$CK$42</f>
        <v>1.9575573841489821E-3</v>
      </c>
      <c r="BV42" s="149">
        <f>'Provinces Matrix (intraprov)'!BV42 / 'Provinces Matrix (intraprov)'!$CK$42</f>
        <v>4.9372022520571676E-3</v>
      </c>
      <c r="BW42" s="173">
        <f>'Provinces Matrix (intraprov)'!BW42 / 'Provinces Matrix (intraprov)'!$CK$42</f>
        <v>7.6223473365093111E-4</v>
      </c>
      <c r="BX42" s="173">
        <f>'Provinces Matrix (intraprov)'!BX42 / 'Provinces Matrix (intraprov)'!$CK$42</f>
        <v>2.5985275010827197E-4</v>
      </c>
      <c r="BY42" s="173">
        <f>'Provinces Matrix (intraprov)'!BY42 / 'Provinces Matrix (intraprov)'!$CK$42</f>
        <v>7.7955825032481596E-4</v>
      </c>
      <c r="BZ42" s="149">
        <f>'Provinces Matrix (intraprov)'!BZ42 / 'Provinces Matrix (intraprov)'!$CK$42</f>
        <v>0</v>
      </c>
      <c r="CA42" s="149">
        <f>'Provinces Matrix (intraprov)'!CA42 / 'Provinces Matrix (intraprov)'!$CK$42</f>
        <v>0</v>
      </c>
      <c r="CB42" s="149">
        <f>'Provinces Matrix (intraprov)'!CB42 / 'Provinces Matrix (intraprov)'!$CK$42</f>
        <v>0</v>
      </c>
      <c r="CC42" s="149">
        <f>'Provinces Matrix (intraprov)'!CC42 / 'Provinces Matrix (intraprov)'!$CK$42</f>
        <v>0</v>
      </c>
      <c r="CD42" s="149">
        <f>'Provinces Matrix (intraprov)'!CD42 / 'Provinces Matrix (intraprov)'!$CK$42</f>
        <v>0</v>
      </c>
      <c r="CE42" s="149">
        <f>'Provinces Matrix (intraprov)'!CE42 / 'Provinces Matrix (intraprov)'!$CK$42</f>
        <v>3.4647033347769596E-5</v>
      </c>
      <c r="CF42" s="150">
        <f>'Provinces Matrix (intraprov)'!CF42 / 'Provinces Matrix (intraprov)'!$CK$42</f>
        <v>9.8744045041143343E-4</v>
      </c>
      <c r="CG42" s="151">
        <f t="shared" si="0"/>
        <v>1.7323516673884798E-5</v>
      </c>
      <c r="CH42" s="151">
        <f t="shared" si="1"/>
        <v>1.2472932005197055E-3</v>
      </c>
      <c r="CI42" s="151">
        <f t="shared" si="2"/>
        <v>2.2693806842789088E-3</v>
      </c>
      <c r="CJ42" s="152">
        <f>'Provinces Matrix (intraprov)'!CJ42 / 'Provinces Matrix (intraprov)'!CK42</f>
        <v>2.7977479428323949E-2</v>
      </c>
      <c r="CK42" s="152">
        <f>CJ42 - AQ93</f>
        <v>1.0718554256083791E-2</v>
      </c>
      <c r="CL42" s="145"/>
      <c r="CM42" s="164" t="s">
        <v>2222</v>
      </c>
      <c r="CN42" s="135">
        <f t="shared" si="6"/>
        <v>-8.8144866875465924E-4</v>
      </c>
    </row>
    <row r="43" spans="1:92">
      <c r="A43" s="166" t="s">
        <v>2219</v>
      </c>
      <c r="B43" s="149">
        <f>'Provinces Matrix (intraprov)'!B43 / 'Provinces Matrix (intraprov)'!$CK$43</f>
        <v>6.9229544400368302E-6</v>
      </c>
      <c r="C43" s="149">
        <f>'Provinces Matrix (intraprov)'!C43 / 'Provinces Matrix (intraprov)'!$CK$43</f>
        <v>1.0799808926457454E-3</v>
      </c>
      <c r="D43" s="149">
        <f>'Provinces Matrix (intraprov)'!D43 / 'Provinces Matrix (intraprov)'!$CK$43</f>
        <v>3.8768544864206249E-4</v>
      </c>
      <c r="E43" s="149">
        <f>'Provinces Matrix (intraprov)'!E43 / 'Provinces Matrix (intraprov)'!$CK$43</f>
        <v>1.384590888007366E-5</v>
      </c>
      <c r="F43" s="149">
        <f>'Provinces Matrix (intraprov)'!F43 / 'Provinces Matrix (intraprov)'!$CK$43</f>
        <v>2.7691817760147321E-5</v>
      </c>
      <c r="G43" s="149">
        <f>'Provinces Matrix (intraprov)'!G43 / 'Provinces Matrix (intraprov)'!$CK$43</f>
        <v>0</v>
      </c>
      <c r="H43" s="149">
        <f>'Provinces Matrix (intraprov)'!H43 / 'Provinces Matrix (intraprov)'!$CK$43</f>
        <v>6.9229544400368302E-6</v>
      </c>
      <c r="I43" s="149">
        <f>'Provinces Matrix (intraprov)'!I43 / 'Provinces Matrix (intraprov)'!$CK$43</f>
        <v>6.9229544400368302E-6</v>
      </c>
      <c r="J43" s="149">
        <f>'Provinces Matrix (intraprov)'!J43 / 'Provinces Matrix (intraprov)'!$CK$43</f>
        <v>0</v>
      </c>
      <c r="K43" s="149">
        <f>'Provinces Matrix (intraprov)'!K43 / 'Provinces Matrix (intraprov)'!$CK$43</f>
        <v>8.9998407720478786E-5</v>
      </c>
      <c r="L43" s="149">
        <f>'Provinces Matrix (intraprov)'!L43 / 'Provinces Matrix (intraprov)'!$CK$43</f>
        <v>6.9229544400368302E-6</v>
      </c>
      <c r="M43" s="149">
        <f>'Provinces Matrix (intraprov)'!M43 / 'Provinces Matrix (intraprov)'!$CK$43</f>
        <v>7.0614135288375669E-4</v>
      </c>
      <c r="N43" s="149">
        <f>'Provinces Matrix (intraprov)'!N43 / 'Provinces Matrix (intraprov)'!$CK$43</f>
        <v>7.6429417018006604E-3</v>
      </c>
      <c r="O43" s="149">
        <f>'Provinces Matrix (intraprov)'!O43 / 'Provinces Matrix (intraprov)'!$CK$43</f>
        <v>1.3153613436069978E-4</v>
      </c>
      <c r="P43" s="149">
        <f>'Provinces Matrix (intraprov)'!P43 / 'Provinces Matrix (intraprov)'!$CK$43</f>
        <v>3.4614772200184151E-5</v>
      </c>
      <c r="Q43" s="149">
        <f>'Provinces Matrix (intraprov)'!Q43 / 'Provinces Matrix (intraprov)'!$CK$43</f>
        <v>5.5383635520294642E-5</v>
      </c>
      <c r="R43" s="149">
        <f>'Provinces Matrix (intraprov)'!R43 / 'Provinces Matrix (intraprov)'!$CK$43</f>
        <v>2.7691817760147321E-5</v>
      </c>
      <c r="S43" s="149">
        <f>'Provinces Matrix (intraprov)'!S43 / 'Provinces Matrix (intraprov)'!$CK$43</f>
        <v>6.715265806835725E-4</v>
      </c>
      <c r="T43" s="149">
        <f>'Provinces Matrix (intraprov)'!T43 / 'Provinces Matrix (intraprov)'!$CK$43</f>
        <v>2.7691817760147321E-5</v>
      </c>
      <c r="U43" s="149">
        <f>'Provinces Matrix (intraprov)'!U43 / 'Provinces Matrix (intraprov)'!$CK$43</f>
        <v>6.9229544400368302E-6</v>
      </c>
      <c r="V43" s="149">
        <f>'Provinces Matrix (intraprov)'!V43 / 'Provinces Matrix (intraprov)'!$CK$43</f>
        <v>1.7999681544095757E-4</v>
      </c>
      <c r="W43" s="149">
        <f>'Provinces Matrix (intraprov)'!W43 / 'Provinces Matrix (intraprov)'!$CK$43</f>
        <v>1.0661349837656718E-3</v>
      </c>
      <c r="X43" s="149">
        <f>'Provinces Matrix (intraprov)'!X43 / 'Provinces Matrix (intraprov)'!$CK$43</f>
        <v>2.0076567876106807E-4</v>
      </c>
      <c r="Y43" s="149">
        <f>'Provinces Matrix (intraprov)'!Y43 / 'Provinces Matrix (intraprov)'!$CK$43</f>
        <v>5.6768226408302012E-4</v>
      </c>
      <c r="Z43" s="149">
        <f>'Provinces Matrix (intraprov)'!Z43 / 'Provinces Matrix (intraprov)'!$CK$43</f>
        <v>9.6921362160515623E-5</v>
      </c>
      <c r="AA43" s="149">
        <f>'Provinces Matrix (intraprov)'!AA43 / 'Provinces Matrix (intraprov)'!$CK$43</f>
        <v>0</v>
      </c>
      <c r="AB43" s="149">
        <f>'Provinces Matrix (intraprov)'!AB43 / 'Provinces Matrix (intraprov)'!$CK$43</f>
        <v>1.384590888007366E-5</v>
      </c>
      <c r="AC43" s="149">
        <f>'Provinces Matrix (intraprov)'!AC43 / 'Provinces Matrix (intraprov)'!$CK$43</f>
        <v>2.0768863320110491E-5</v>
      </c>
      <c r="AD43" s="149">
        <f>'Provinces Matrix (intraprov)'!AD43 / 'Provinces Matrix (intraprov)'!$CK$43</f>
        <v>0</v>
      </c>
      <c r="AE43" s="149">
        <f>'Provinces Matrix (intraprov)'!AE43 / 'Provinces Matrix (intraprov)'!$CK$43</f>
        <v>9.6921362160515623E-5</v>
      </c>
      <c r="AF43" s="149">
        <f>'Provinces Matrix (intraprov)'!AF43 / 'Provinces Matrix (intraprov)'!$CK$43</f>
        <v>6.2306589960331465E-5</v>
      </c>
      <c r="AG43" s="149">
        <f>'Provinces Matrix (intraprov)'!AG43 / 'Provinces Matrix (intraprov)'!$CK$43</f>
        <v>0</v>
      </c>
      <c r="AH43" s="149">
        <f>'Provinces Matrix (intraprov)'!AH43 / 'Provinces Matrix (intraprov)'!$CK$43</f>
        <v>6.9229544400368302E-6</v>
      </c>
      <c r="AI43" s="149">
        <f>'Provinces Matrix (intraprov)'!AI43 / 'Provinces Matrix (intraprov)'!$CK$43</f>
        <v>1.6615090656088392E-4</v>
      </c>
      <c r="AJ43" s="149">
        <f>'Provinces Matrix (intraprov)'!AJ43 / 'Provinces Matrix (intraprov)'!$CK$43</f>
        <v>1.9038124710101282E-3</v>
      </c>
      <c r="AK43" s="149">
        <f>'Provinces Matrix (intraprov)'!AK43 / 'Provinces Matrix (intraprov)'!$CK$43</f>
        <v>1.2392088447665925E-3</v>
      </c>
      <c r="AL43" s="149">
        <f>'Provinces Matrix (intraprov)'!AL43 / 'Provinces Matrix (intraprov)'!$CK$43</f>
        <v>1.2461317992066293E-4</v>
      </c>
      <c r="AM43" s="149">
        <f>'Provinces Matrix (intraprov)'!AM43 / 'Provinces Matrix (intraprov)'!$CK$43</f>
        <v>4.1537726640220981E-5</v>
      </c>
      <c r="AN43" s="173">
        <f>'Provinces Matrix (intraprov)'!AN43 / 'Provinces Matrix (intraprov)'!$CK$43</f>
        <v>6.784495351236094E-4</v>
      </c>
      <c r="AO43" s="149">
        <f>'Provinces Matrix (intraprov)'!AO43 / 'Provinces Matrix (intraprov)'!$CK$43</f>
        <v>1.384590888007366E-5</v>
      </c>
      <c r="AP43" s="149">
        <f>'Provinces Matrix (intraprov)'!AP43 / 'Provinces Matrix (intraprov)'!$CK$43</f>
        <v>2.0768863320110491E-5</v>
      </c>
      <c r="AQ43" s="149">
        <f>'Provinces Matrix (intraprov)'!AQ43 / 'Provinces Matrix (intraprov)'!$CK$43</f>
        <v>7.8229385172416178E-4</v>
      </c>
      <c r="AR43" s="149">
        <f>'Provinces Matrix (intraprov)'!AR43 / 'Provinces Matrix (intraprov)'!$CK$43</f>
        <v>1.120134028397959E-2</v>
      </c>
      <c r="AS43" s="149">
        <f>'Provinces Matrix (intraprov)'!AS43 / 'Provinces Matrix (intraprov)'!$CK$43</f>
        <v>0</v>
      </c>
      <c r="AT43" s="149">
        <f>'Provinces Matrix (intraprov)'!AT43 / 'Provinces Matrix (intraprov)'!$CK$43</f>
        <v>1.6615090656088392E-4</v>
      </c>
      <c r="AU43" s="149">
        <f>'Provinces Matrix (intraprov)'!AU43 / 'Provinces Matrix (intraprov)'!$CK$43</f>
        <v>1.7307386100092075E-4</v>
      </c>
      <c r="AV43" s="149">
        <f>'Provinces Matrix (intraprov)'!AV43 / 'Provinces Matrix (intraprov)'!$CK$43</f>
        <v>3.8768544864206249E-4</v>
      </c>
      <c r="AW43" s="149">
        <f>'Provinces Matrix (intraprov)'!AW43 / 'Provinces Matrix (intraprov)'!$CK$43</f>
        <v>0</v>
      </c>
      <c r="AX43" s="149">
        <f>'Provinces Matrix (intraprov)'!AX43 / 'Provinces Matrix (intraprov)'!$CK$43</f>
        <v>4.8460681080257811E-5</v>
      </c>
      <c r="AY43" s="149">
        <f>'Provinces Matrix (intraprov)'!AY43 / 'Provinces Matrix (intraprov)'!$CK$43</f>
        <v>0</v>
      </c>
      <c r="AZ43" s="149">
        <f>'Provinces Matrix (intraprov)'!AZ43 / 'Provinces Matrix (intraprov)'!$CK$43</f>
        <v>0</v>
      </c>
      <c r="BA43" s="149">
        <f>'Provinces Matrix (intraprov)'!BA43 / 'Provinces Matrix (intraprov)'!$CK$43</f>
        <v>0</v>
      </c>
      <c r="BB43" s="149">
        <f>'Provinces Matrix (intraprov)'!BB43 / 'Provinces Matrix (intraprov)'!$CK$43</f>
        <v>0</v>
      </c>
      <c r="BC43" s="149">
        <f>'Provinces Matrix (intraprov)'!BC43 / 'Provinces Matrix (intraprov)'!$CK$43</f>
        <v>7.6152498840405125E-5</v>
      </c>
      <c r="BD43" s="149">
        <f>'Provinces Matrix (intraprov)'!BD43 / 'Provinces Matrix (intraprov)'!$CK$43</f>
        <v>4.8460681080257811E-5</v>
      </c>
      <c r="BE43" s="149">
        <f>'Provinces Matrix (intraprov)'!BE43 / 'Provinces Matrix (intraprov)'!$CK$43</f>
        <v>1.1076727104058928E-4</v>
      </c>
      <c r="BF43" s="149">
        <f>'Provinces Matrix (intraprov)'!BF43 / 'Provinces Matrix (intraprov)'!$CK$43</f>
        <v>0</v>
      </c>
      <c r="BG43" s="149">
        <f>'Provinces Matrix (intraprov)'!BG43 / 'Provinces Matrix (intraprov)'!$CK$43</f>
        <v>1.1076727104058928E-4</v>
      </c>
      <c r="BH43" s="149">
        <f>'Provinces Matrix (intraprov)'!BH43 / 'Provinces Matrix (intraprov)'!$CK$43</f>
        <v>0</v>
      </c>
      <c r="BI43" s="149">
        <f>'Provinces Matrix (intraprov)'!BI43 / 'Provinces Matrix (intraprov)'!$CK$43</f>
        <v>2.0768863320110491E-5</v>
      </c>
      <c r="BJ43" s="149">
        <f>'Provinces Matrix (intraprov)'!BJ43 / 'Provinces Matrix (intraprov)'!$CK$43</f>
        <v>2.7691817760147321E-5</v>
      </c>
      <c r="BK43" s="149">
        <f>'Provinces Matrix (intraprov)'!BK43 / 'Provinces Matrix (intraprov)'!$CK$43</f>
        <v>6.9229544400368302E-6</v>
      </c>
      <c r="BL43" s="149">
        <f>'Provinces Matrix (intraprov)'!BL43 / 'Provinces Matrix (intraprov)'!$CK$43</f>
        <v>2.2845749652121539E-4</v>
      </c>
      <c r="BM43" s="149">
        <f>'Provinces Matrix (intraprov)'!BM43 / 'Provinces Matrix (intraprov)'!$CK$43</f>
        <v>3.4614772200184151E-5</v>
      </c>
      <c r="BN43" s="149">
        <f>'Provinces Matrix (intraprov)'!BN43 / 'Provinces Matrix (intraprov)'!$CK$43</f>
        <v>2.7691817760147321E-5</v>
      </c>
      <c r="BO43" s="149">
        <f>'Provinces Matrix (intraprov)'!BO43 / 'Provinces Matrix (intraprov)'!$CK$43</f>
        <v>4.8460681080257811E-5</v>
      </c>
      <c r="BP43" s="149">
        <f>'Provinces Matrix (intraprov)'!BP43 / 'Provinces Matrix (intraprov)'!$CK$43</f>
        <v>2.7691817760147321E-4</v>
      </c>
      <c r="BQ43" s="149">
        <f>'Provinces Matrix (intraprov)'!BQ43 / 'Provinces Matrix (intraprov)'!$CK$43</f>
        <v>2.9768704092158371E-4</v>
      </c>
      <c r="BR43" s="149">
        <f>'Provinces Matrix (intraprov)'!BR43 / 'Provinces Matrix (intraprov)'!$CK$43</f>
        <v>6.9229544400368302E-6</v>
      </c>
      <c r="BS43" s="149">
        <f>'Provinces Matrix (intraprov)'!BS43 / 'Provinces Matrix (intraprov)'!$CK$43</f>
        <v>0</v>
      </c>
      <c r="BT43" s="149">
        <f>'Provinces Matrix (intraprov)'!BT43 / 'Provinces Matrix (intraprov)'!$CK$43</f>
        <v>1.384590888007366E-5</v>
      </c>
      <c r="BU43" s="149">
        <f>'Provinces Matrix (intraprov)'!BU43 / 'Provinces Matrix (intraprov)'!$CK$43</f>
        <v>3.461477220018415E-4</v>
      </c>
      <c r="BV43" s="149">
        <f>'Provinces Matrix (intraprov)'!BV43 / 'Provinces Matrix (intraprov)'!$CK$43</f>
        <v>1.5299729312481395E-3</v>
      </c>
      <c r="BW43" s="173">
        <f>'Provinces Matrix (intraprov)'!BW43 / 'Provinces Matrix (intraprov)'!$CK$43</f>
        <v>5.1922158300276222E-4</v>
      </c>
      <c r="BX43" s="173">
        <f>'Provinces Matrix (intraprov)'!BX43 / 'Provinces Matrix (intraprov)'!$CK$43</f>
        <v>1.7307386100092075E-4</v>
      </c>
      <c r="BY43" s="173">
        <f>'Provinces Matrix (intraprov)'!BY43 / 'Provinces Matrix (intraprov)'!$CK$43</f>
        <v>3.5307067644187835E-4</v>
      </c>
      <c r="BZ43" s="149">
        <f>'Provinces Matrix (intraprov)'!BZ43 / 'Provinces Matrix (intraprov)'!$CK$43</f>
        <v>1.384590888007366E-5</v>
      </c>
      <c r="CA43" s="149">
        <f>'Provinces Matrix (intraprov)'!CA43 / 'Provinces Matrix (intraprov)'!$CK$43</f>
        <v>0</v>
      </c>
      <c r="CB43" s="149">
        <f>'Provinces Matrix (intraprov)'!CB43 / 'Provinces Matrix (intraprov)'!$CK$43</f>
        <v>0</v>
      </c>
      <c r="CC43" s="149">
        <f>'Provinces Matrix (intraprov)'!CC43 / 'Provinces Matrix (intraprov)'!$CK$43</f>
        <v>0</v>
      </c>
      <c r="CD43" s="149">
        <f>'Provinces Matrix (intraprov)'!CD43 / 'Provinces Matrix (intraprov)'!$CK$43</f>
        <v>0</v>
      </c>
      <c r="CE43" s="149">
        <f>'Provinces Matrix (intraprov)'!CE43 / 'Provinces Matrix (intraprov)'!$CK$43</f>
        <v>4.1537726640220981E-5</v>
      </c>
      <c r="CF43" s="150">
        <f>'Provinces Matrix (intraprov)'!CF43 / 'Provinces Matrix (intraprov)'!$CK$43</f>
        <v>8.1690862392434598E-4</v>
      </c>
      <c r="CG43" s="151">
        <f t="shared" si="0"/>
        <v>3.4614772200184151E-5</v>
      </c>
      <c r="CH43" s="151">
        <f t="shared" si="1"/>
        <v>2.0561174686909386E-3</v>
      </c>
      <c r="CI43" s="151">
        <f t="shared" si="2"/>
        <v>1.7238156555691706E-3</v>
      </c>
      <c r="CJ43" s="152">
        <f>'Provinces Matrix (intraprov)'!CJ43 / 'Provinces Matrix (intraprov)'!CK43</f>
        <v>3.5320913553067906E-2</v>
      </c>
      <c r="CK43" s="152">
        <f>CJ43 - AR93</f>
        <v>-5.0021563068851638E-3</v>
      </c>
      <c r="CL43" s="145"/>
      <c r="CM43" s="164" t="s">
        <v>2223</v>
      </c>
      <c r="CN43" s="135">
        <f t="shared" si="6"/>
        <v>-2.2521520208504363E-3</v>
      </c>
    </row>
    <row r="44" spans="1:92">
      <c r="A44" s="166" t="s">
        <v>2220</v>
      </c>
      <c r="B44" s="149">
        <f>'Provinces Matrix (intraprov)'!B44 / 'Provinces Matrix (intraprov)'!$CK44</f>
        <v>5.6685771871260314E-4</v>
      </c>
      <c r="C44" s="149">
        <f>'Provinces Matrix (intraprov)'!C44 / 'Provinces Matrix (intraprov)'!$CK44</f>
        <v>0</v>
      </c>
      <c r="D44" s="149">
        <f>'Provinces Matrix (intraprov)'!D44 / 'Provinces Matrix (intraprov)'!$CK44</f>
        <v>0</v>
      </c>
      <c r="E44" s="149">
        <f>'Provinces Matrix (intraprov)'!E44 / 'Provinces Matrix (intraprov)'!$CK44</f>
        <v>0</v>
      </c>
      <c r="F44" s="149">
        <f>'Provinces Matrix (intraprov)'!F44 / 'Provinces Matrix (intraprov)'!$CK44</f>
        <v>0</v>
      </c>
      <c r="G44" s="149">
        <f>'Provinces Matrix (intraprov)'!G44 / 'Provinces Matrix (intraprov)'!$CK44</f>
        <v>0</v>
      </c>
      <c r="H44" s="149">
        <f>'Provinces Matrix (intraprov)'!H44 / 'Provinces Matrix (intraprov)'!$CK44</f>
        <v>0</v>
      </c>
      <c r="I44" s="149">
        <f>'Provinces Matrix (intraprov)'!I44 / 'Provinces Matrix (intraprov)'!$CK44</f>
        <v>0</v>
      </c>
      <c r="J44" s="149">
        <f>'Provinces Matrix (intraprov)'!J44 / 'Provinces Matrix (intraprov)'!$CK44</f>
        <v>0</v>
      </c>
      <c r="K44" s="149">
        <f>'Provinces Matrix (intraprov)'!K44 / 'Provinces Matrix (intraprov)'!$CK44</f>
        <v>1.2596838193613404E-4</v>
      </c>
      <c r="L44" s="149">
        <f>'Provinces Matrix (intraprov)'!L44 / 'Provinces Matrix (intraprov)'!$CK44</f>
        <v>1.2344901429741135E-2</v>
      </c>
      <c r="M44" s="149">
        <f>'Provinces Matrix (intraprov)'!M44 / 'Provinces Matrix (intraprov)'!$CK44</f>
        <v>0</v>
      </c>
      <c r="N44" s="149">
        <f>'Provinces Matrix (intraprov)'!N44 / 'Provinces Matrix (intraprov)'!$CK44</f>
        <v>0</v>
      </c>
      <c r="O44" s="149">
        <f>'Provinces Matrix (intraprov)'!O44 / 'Provinces Matrix (intraprov)'!$CK44</f>
        <v>1.2596838193613404E-4</v>
      </c>
      <c r="P44" s="149">
        <f>'Provinces Matrix (intraprov)'!P44 / 'Provinces Matrix (intraprov)'!$CK44</f>
        <v>0</v>
      </c>
      <c r="Q44" s="149">
        <f>'Provinces Matrix (intraprov)'!Q44 / 'Provinces Matrix (intraprov)'!$CK44</f>
        <v>0</v>
      </c>
      <c r="R44" s="149">
        <f>'Provinces Matrix (intraprov)'!R44 / 'Provinces Matrix (intraprov)'!$CK44</f>
        <v>0</v>
      </c>
      <c r="S44" s="149">
        <f>'Provinces Matrix (intraprov)'!S44 / 'Provinces Matrix (intraprov)'!$CK44</f>
        <v>0</v>
      </c>
      <c r="T44" s="149">
        <f>'Provinces Matrix (intraprov)'!T44 / 'Provinces Matrix (intraprov)'!$CK44</f>
        <v>0</v>
      </c>
      <c r="U44" s="149">
        <f>'Provinces Matrix (intraprov)'!U44 / 'Provinces Matrix (intraprov)'!$CK44</f>
        <v>0</v>
      </c>
      <c r="V44" s="149">
        <f>'Provinces Matrix (intraprov)'!V44 / 'Provinces Matrix (intraprov)'!$CK44</f>
        <v>0</v>
      </c>
      <c r="W44" s="149">
        <f>'Provinces Matrix (intraprov)'!W44 / 'Provinces Matrix (intraprov)'!$CK44</f>
        <v>0</v>
      </c>
      <c r="X44" s="149">
        <f>'Provinces Matrix (intraprov)'!X44 / 'Provinces Matrix (intraprov)'!$CK44</f>
        <v>0</v>
      </c>
      <c r="Y44" s="149">
        <f>'Provinces Matrix (intraprov)'!Y44 / 'Provinces Matrix (intraprov)'!$CK44</f>
        <v>0</v>
      </c>
      <c r="Z44" s="149">
        <f>'Provinces Matrix (intraprov)'!Z44 / 'Provinces Matrix (intraprov)'!$CK44</f>
        <v>0</v>
      </c>
      <c r="AA44" s="149">
        <f>'Provinces Matrix (intraprov)'!AA44 / 'Provinces Matrix (intraprov)'!$CK44</f>
        <v>0</v>
      </c>
      <c r="AB44" s="149">
        <f>'Provinces Matrix (intraprov)'!AB44 / 'Provinces Matrix (intraprov)'!$CK44</f>
        <v>1.1966996283932733E-3</v>
      </c>
      <c r="AC44" s="149">
        <f>'Provinces Matrix (intraprov)'!AC44 / 'Provinces Matrix (intraprov)'!$CK44</f>
        <v>1.8895257290420104E-4</v>
      </c>
      <c r="AD44" s="149">
        <f>'Provinces Matrix (intraprov)'!AD44 / 'Provinces Matrix (intraprov)'!$CK44</f>
        <v>1.2596838193613402E-3</v>
      </c>
      <c r="AE44" s="149">
        <f>'Provinces Matrix (intraprov)'!AE44 / 'Provinces Matrix (intraprov)'!$CK44</f>
        <v>1.2596838193613404E-4</v>
      </c>
      <c r="AF44" s="149">
        <f>'Provinces Matrix (intraprov)'!AF44 / 'Provinces Matrix (intraprov)'!$CK44</f>
        <v>1.2596838193613402E-3</v>
      </c>
      <c r="AG44" s="149">
        <f>'Provinces Matrix (intraprov)'!AG44 / 'Provinces Matrix (intraprov)'!$CK44</f>
        <v>1.8265415380739434E-3</v>
      </c>
      <c r="AH44" s="149">
        <f>'Provinces Matrix (intraprov)'!AH44 / 'Provinces Matrix (intraprov)'!$CK44</f>
        <v>6.9282610064873718E-4</v>
      </c>
      <c r="AI44" s="149">
        <f>'Provinces Matrix (intraprov)'!AI44 / 'Provinces Matrix (intraprov)'!$CK44</f>
        <v>0</v>
      </c>
      <c r="AJ44" s="149">
        <f>'Provinces Matrix (intraprov)'!AJ44 / 'Provinces Matrix (intraprov)'!$CK44</f>
        <v>0</v>
      </c>
      <c r="AK44" s="149">
        <f>'Provinces Matrix (intraprov)'!AK44 / 'Provinces Matrix (intraprov)'!$CK44</f>
        <v>0</v>
      </c>
      <c r="AL44" s="149">
        <f>'Provinces Matrix (intraprov)'!AL44 / 'Provinces Matrix (intraprov)'!$CK44</f>
        <v>0</v>
      </c>
      <c r="AM44" s="149">
        <f>'Provinces Matrix (intraprov)'!AM44 / 'Provinces Matrix (intraprov)'!$CK44</f>
        <v>0</v>
      </c>
      <c r="AN44" s="173">
        <f>'Provinces Matrix (intraprov)'!AN44 / 'Provinces Matrix (intraprov)'!$CK44</f>
        <v>6.2984190968067022E-5</v>
      </c>
      <c r="AO44" s="149">
        <f>'Provinces Matrix (intraprov)'!AO44 / 'Provinces Matrix (intraprov)'!$CK44</f>
        <v>0</v>
      </c>
      <c r="AP44" s="149">
        <f>'Provinces Matrix (intraprov)'!AP44 / 'Provinces Matrix (intraprov)'!$CK44</f>
        <v>0</v>
      </c>
      <c r="AQ44" s="149">
        <f>'Provinces Matrix (intraprov)'!AQ44 / 'Provinces Matrix (intraprov)'!$CK44</f>
        <v>0</v>
      </c>
      <c r="AR44" s="149">
        <f>'Provinces Matrix (intraprov)'!AR44 / 'Provinces Matrix (intraprov)'!$CK44</f>
        <v>0</v>
      </c>
      <c r="AS44" s="149">
        <f>'Provinces Matrix (intraprov)'!AS44 / 'Provinces Matrix (intraprov)'!$CK44</f>
        <v>5.1017194684134281E-3</v>
      </c>
      <c r="AT44" s="149">
        <f>'Provinces Matrix (intraprov)'!AT44 / 'Provinces Matrix (intraprov)'!$CK44</f>
        <v>0</v>
      </c>
      <c r="AU44" s="149">
        <f>'Provinces Matrix (intraprov)'!AU44 / 'Provinces Matrix (intraprov)'!$CK44</f>
        <v>0</v>
      </c>
      <c r="AV44" s="149">
        <f>'Provinces Matrix (intraprov)'!AV44 / 'Provinces Matrix (intraprov)'!$CK44</f>
        <v>0</v>
      </c>
      <c r="AW44" s="149">
        <f>'Provinces Matrix (intraprov)'!AW44 / 'Provinces Matrix (intraprov)'!$CK44</f>
        <v>0</v>
      </c>
      <c r="AX44" s="149">
        <f>'Provinces Matrix (intraprov)'!AX44 / 'Provinces Matrix (intraprov)'!$CK44</f>
        <v>1.2596838193613404E-4</v>
      </c>
      <c r="AY44" s="149">
        <f>'Provinces Matrix (intraprov)'!AY44 / 'Provinces Matrix (intraprov)'!$CK44</f>
        <v>5.0387352774453617E-4</v>
      </c>
      <c r="AZ44" s="149">
        <f>'Provinces Matrix (intraprov)'!AZ44 / 'Provinces Matrix (intraprov)'!$CK44</f>
        <v>0</v>
      </c>
      <c r="BA44" s="149">
        <f>'Provinces Matrix (intraprov)'!BA44 / 'Provinces Matrix (intraprov)'!$CK44</f>
        <v>0</v>
      </c>
      <c r="BB44" s="149">
        <f>'Provinces Matrix (intraprov)'!BB44 / 'Provinces Matrix (intraprov)'!$CK44</f>
        <v>0</v>
      </c>
      <c r="BC44" s="149">
        <f>'Provinces Matrix (intraprov)'!BC44 / 'Provinces Matrix (intraprov)'!$CK44</f>
        <v>0</v>
      </c>
      <c r="BD44" s="149">
        <f>'Provinces Matrix (intraprov)'!BD44 / 'Provinces Matrix (intraprov)'!$CK44</f>
        <v>7.5581029161680415E-4</v>
      </c>
      <c r="BE44" s="149">
        <f>'Provinces Matrix (intraprov)'!BE44 / 'Provinces Matrix (intraprov)'!$CK44</f>
        <v>1.8895257290420104E-4</v>
      </c>
      <c r="BF44" s="149">
        <f>'Provinces Matrix (intraprov)'!BF44 / 'Provinces Matrix (intraprov)'!$CK44</f>
        <v>1.8895257290420104E-4</v>
      </c>
      <c r="BG44" s="149">
        <f>'Provinces Matrix (intraprov)'!BG44 / 'Provinces Matrix (intraprov)'!$CK44</f>
        <v>6.2984190968067022E-5</v>
      </c>
      <c r="BH44" s="149">
        <f>'Provinces Matrix (intraprov)'!BH44 / 'Provinces Matrix (intraprov)'!$CK44</f>
        <v>0</v>
      </c>
      <c r="BI44" s="149">
        <f>'Provinces Matrix (intraprov)'!BI44 / 'Provinces Matrix (intraprov)'!$CK44</f>
        <v>0</v>
      </c>
      <c r="BJ44" s="149">
        <f>'Provinces Matrix (intraprov)'!BJ44 / 'Provinces Matrix (intraprov)'!$CK44</f>
        <v>0</v>
      </c>
      <c r="BK44" s="149">
        <f>'Provinces Matrix (intraprov)'!BK44 / 'Provinces Matrix (intraprov)'!$CK44</f>
        <v>0</v>
      </c>
      <c r="BL44" s="149">
        <f>'Provinces Matrix (intraprov)'!BL44 / 'Provinces Matrix (intraprov)'!$CK44</f>
        <v>0</v>
      </c>
      <c r="BM44" s="149">
        <f>'Provinces Matrix (intraprov)'!BM44 / 'Provinces Matrix (intraprov)'!$CK44</f>
        <v>0</v>
      </c>
      <c r="BN44" s="149">
        <f>'Provinces Matrix (intraprov)'!BN44 / 'Provinces Matrix (intraprov)'!$CK44</f>
        <v>0</v>
      </c>
      <c r="BO44" s="149">
        <f>'Provinces Matrix (intraprov)'!BO44 / 'Provinces Matrix (intraprov)'!$CK44</f>
        <v>0</v>
      </c>
      <c r="BP44" s="149">
        <f>'Provinces Matrix (intraprov)'!BP44 / 'Provinces Matrix (intraprov)'!$CK44</f>
        <v>0</v>
      </c>
      <c r="BQ44" s="149">
        <f>'Provinces Matrix (intraprov)'!BQ44 / 'Provinces Matrix (intraprov)'!$CK44</f>
        <v>0</v>
      </c>
      <c r="BR44" s="149">
        <f>'Provinces Matrix (intraprov)'!BR44 / 'Provinces Matrix (intraprov)'!$CK44</f>
        <v>0</v>
      </c>
      <c r="BS44" s="149">
        <f>'Provinces Matrix (intraprov)'!BS44 / 'Provinces Matrix (intraprov)'!$CK44</f>
        <v>0</v>
      </c>
      <c r="BT44" s="149">
        <f>'Provinces Matrix (intraprov)'!BT44 / 'Provinces Matrix (intraprov)'!$CK44</f>
        <v>6.2984190968067022E-5</v>
      </c>
      <c r="BU44" s="149">
        <f>'Provinces Matrix (intraprov)'!BU44 / 'Provinces Matrix (intraprov)'!$CK44</f>
        <v>0</v>
      </c>
      <c r="BV44" s="149">
        <f>'Provinces Matrix (intraprov)'!BV44 / 'Provinces Matrix (intraprov)'!$CK44</f>
        <v>0</v>
      </c>
      <c r="BW44" s="173">
        <f>'Provinces Matrix (intraprov)'!BW44 / 'Provinces Matrix (intraprov)'!$CK44</f>
        <v>1.2596838193613404E-4</v>
      </c>
      <c r="BX44" s="173">
        <f>'Provinces Matrix (intraprov)'!BX44 / 'Provinces Matrix (intraprov)'!$CK44</f>
        <v>6.2984190968067022E-5</v>
      </c>
      <c r="BY44" s="173">
        <f>'Provinces Matrix (intraprov)'!BY44 / 'Provinces Matrix (intraprov)'!$CK44</f>
        <v>1.8895257290420104E-4</v>
      </c>
      <c r="BZ44" s="149">
        <f>'Provinces Matrix (intraprov)'!BZ44 / 'Provinces Matrix (intraprov)'!$CK44</f>
        <v>0</v>
      </c>
      <c r="CA44" s="149">
        <f>'Provinces Matrix (intraprov)'!CA44 / 'Provinces Matrix (intraprov)'!$CK44</f>
        <v>0</v>
      </c>
      <c r="CB44" s="149">
        <f>'Provinces Matrix (intraprov)'!CB44 / 'Provinces Matrix (intraprov)'!$CK44</f>
        <v>0</v>
      </c>
      <c r="CC44" s="149">
        <f>'Provinces Matrix (intraprov)'!CC44 / 'Provinces Matrix (intraprov)'!$CK44</f>
        <v>0</v>
      </c>
      <c r="CD44" s="149">
        <f>'Provinces Matrix (intraprov)'!CD44 / 'Provinces Matrix (intraprov)'!$CK44</f>
        <v>1.2596838193613404E-4</v>
      </c>
      <c r="CE44" s="149">
        <f>'Provinces Matrix (intraprov)'!CE44 / 'Provinces Matrix (intraprov)'!$CK44</f>
        <v>0</v>
      </c>
      <c r="CF44" s="150">
        <f>'Provinces Matrix (intraprov)'!CF44 / 'Provinces Matrix (intraprov)'!$CK44</f>
        <v>2.0784783019462114E-3</v>
      </c>
      <c r="CG44" s="151">
        <f t="shared" si="0"/>
        <v>0</v>
      </c>
      <c r="CH44" s="151">
        <f t="shared" si="1"/>
        <v>2.0784783019462114E-3</v>
      </c>
      <c r="CI44" s="151">
        <f t="shared" si="2"/>
        <v>4.408893367764691E-4</v>
      </c>
      <c r="CJ44" s="152">
        <f>'Provinces Matrix (intraprov)'!CJ44 / 'Provinces Matrix (intraprov)'!CK44</f>
        <v>2.935063299111923E-2</v>
      </c>
      <c r="CK44" s="152">
        <f>CJ44 - AS93</f>
        <v>1.9389675753418698E-2</v>
      </c>
      <c r="CL44" s="145"/>
      <c r="CM44" s="164" t="s">
        <v>2224</v>
      </c>
      <c r="CN44" s="135">
        <f t="shared" si="6"/>
        <v>3.5142666711977556E-3</v>
      </c>
    </row>
    <row r="45" spans="1:92">
      <c r="A45" s="166" t="s">
        <v>2221</v>
      </c>
      <c r="B45" s="149">
        <f>'Provinces Matrix (intraprov)'!B45 / 'Provinces Matrix (intraprov)'!$CK$45</f>
        <v>2.9803199539043846E-5</v>
      </c>
      <c r="C45" s="149">
        <f>'Provinces Matrix (intraprov)'!C45 / 'Provinces Matrix (intraprov)'!$CK$45</f>
        <v>3.3114666154493162E-5</v>
      </c>
      <c r="D45" s="149">
        <f>'Provinces Matrix (intraprov)'!D45 / 'Provinces Matrix (intraprov)'!$CK$45</f>
        <v>3.9737599385391793E-5</v>
      </c>
      <c r="E45" s="149">
        <f>'Provinces Matrix (intraprov)'!E45 / 'Provinces Matrix (intraprov)'!$CK$45</f>
        <v>2.3180266308145215E-5</v>
      </c>
      <c r="F45" s="149">
        <f>'Provinces Matrix (intraprov)'!F45 / 'Provinces Matrix (intraprov)'!$CK$45</f>
        <v>1.3245866461797265E-5</v>
      </c>
      <c r="G45" s="149">
        <f>'Provinces Matrix (intraprov)'!G45 / 'Provinces Matrix (intraprov)'!$CK$45</f>
        <v>6.2917865693537005E-5</v>
      </c>
      <c r="H45" s="149">
        <f>'Provinces Matrix (intraprov)'!H45 / 'Provinces Matrix (intraprov)'!$CK$45</f>
        <v>6.6229332308986327E-6</v>
      </c>
      <c r="I45" s="149">
        <f>'Provinces Matrix (intraprov)'!I45 / 'Provinces Matrix (intraprov)'!$CK$45</f>
        <v>9.9343998463479482E-6</v>
      </c>
      <c r="J45" s="149">
        <f>'Provinces Matrix (intraprov)'!J45 / 'Provinces Matrix (intraprov)'!$CK$45</f>
        <v>0</v>
      </c>
      <c r="K45" s="149">
        <f>'Provinces Matrix (intraprov)'!K45 / 'Provinces Matrix (intraprov)'!$CK$45</f>
        <v>1.3245866461797265E-4</v>
      </c>
      <c r="L45" s="149">
        <f>'Provinces Matrix (intraprov)'!L45 / 'Provinces Matrix (intraprov)'!$CK$45</f>
        <v>0</v>
      </c>
      <c r="M45" s="149">
        <f>'Provinces Matrix (intraprov)'!M45 / 'Provinces Matrix (intraprov)'!$CK$45</f>
        <v>7.616373215533428E-5</v>
      </c>
      <c r="N45" s="149">
        <f>'Provinces Matrix (intraprov)'!N45 / 'Provinces Matrix (intraprov)'!$CK$45</f>
        <v>1.1921279815617539E-4</v>
      </c>
      <c r="O45" s="149">
        <f>'Provinces Matrix (intraprov)'!O45 / 'Provinces Matrix (intraprov)'!$CK$45</f>
        <v>1.8544213046516172E-4</v>
      </c>
      <c r="P45" s="149">
        <f>'Provinces Matrix (intraprov)'!P45 / 'Provinces Matrix (intraprov)'!$CK$45</f>
        <v>3.9737599385391793E-5</v>
      </c>
      <c r="Q45" s="149">
        <f>'Provinces Matrix (intraprov)'!Q45 / 'Provinces Matrix (intraprov)'!$CK$45</f>
        <v>1.3245866461797265E-5</v>
      </c>
      <c r="R45" s="149">
        <f>'Provinces Matrix (intraprov)'!R45 / 'Provinces Matrix (intraprov)'!$CK$45</f>
        <v>4.6360532616290431E-5</v>
      </c>
      <c r="S45" s="149">
        <f>'Provinces Matrix (intraprov)'!S45 / 'Provinces Matrix (intraprov)'!$CK$45</f>
        <v>9.9343998463479482E-6</v>
      </c>
      <c r="T45" s="149">
        <f>'Provinces Matrix (intraprov)'!T45 / 'Provinces Matrix (intraprov)'!$CK$45</f>
        <v>7.9475198770783586E-5</v>
      </c>
      <c r="U45" s="149">
        <f>'Provinces Matrix (intraprov)'!U45 / 'Provinces Matrix (intraprov)'!$CK$45</f>
        <v>0</v>
      </c>
      <c r="V45" s="149">
        <f>'Provinces Matrix (intraprov)'!V45 / 'Provinces Matrix (intraprov)'!$CK$45</f>
        <v>2.6822879585139463E-4</v>
      </c>
      <c r="W45" s="149">
        <f>'Provinces Matrix (intraprov)'!W45 / 'Provinces Matrix (intraprov)'!$CK$45</f>
        <v>7.1196532232160306E-4</v>
      </c>
      <c r="X45" s="149">
        <f>'Provinces Matrix (intraprov)'!X45 / 'Provinces Matrix (intraprov)'!$CK$45</f>
        <v>1.6557333077246581E-5</v>
      </c>
      <c r="Y45" s="149">
        <f>'Provinces Matrix (intraprov)'!Y45 / 'Provinces Matrix (intraprov)'!$CK$45</f>
        <v>4.6360532616290431E-5</v>
      </c>
      <c r="Z45" s="149">
        <f>'Provinces Matrix (intraprov)'!Z45 / 'Provinces Matrix (intraprov)'!$CK$45</f>
        <v>0</v>
      </c>
      <c r="AA45" s="149">
        <f>'Provinces Matrix (intraprov)'!AA45 / 'Provinces Matrix (intraprov)'!$CK$45</f>
        <v>6.6229332308986327E-6</v>
      </c>
      <c r="AB45" s="149">
        <f>'Provinces Matrix (intraprov)'!AB45 / 'Provinces Matrix (intraprov)'!$CK$45</f>
        <v>0</v>
      </c>
      <c r="AC45" s="149">
        <f>'Provinces Matrix (intraprov)'!AC45 / 'Provinces Matrix (intraprov)'!$CK$45</f>
        <v>0</v>
      </c>
      <c r="AD45" s="149">
        <f>'Provinces Matrix (intraprov)'!AD45 / 'Provinces Matrix (intraprov)'!$CK$45</f>
        <v>0</v>
      </c>
      <c r="AE45" s="149">
        <f>'Provinces Matrix (intraprov)'!AE45 / 'Provinces Matrix (intraprov)'!$CK$45</f>
        <v>8.1793225401598116E-4</v>
      </c>
      <c r="AF45" s="149">
        <f>'Provinces Matrix (intraprov)'!AF45 / 'Provinces Matrix (intraprov)'!$CK$45</f>
        <v>9.9343998463479482E-6</v>
      </c>
      <c r="AG45" s="149">
        <f>'Provinces Matrix (intraprov)'!AG45 / 'Provinces Matrix (intraprov)'!$CK$45</f>
        <v>0</v>
      </c>
      <c r="AH45" s="149">
        <f>'Provinces Matrix (intraprov)'!AH45 / 'Provinces Matrix (intraprov)'!$CK$45</f>
        <v>6.6229332308986327E-6</v>
      </c>
      <c r="AI45" s="149">
        <f>'Provinces Matrix (intraprov)'!AI45 / 'Provinces Matrix (intraprov)'!$CK$45</f>
        <v>2.019994635424083E-4</v>
      </c>
      <c r="AJ45" s="149">
        <f>'Provinces Matrix (intraprov)'!AJ45 / 'Provinces Matrix (intraprov)'!$CK$45</f>
        <v>4.3049066000841112E-5</v>
      </c>
      <c r="AK45" s="149">
        <f>'Provinces Matrix (intraprov)'!AK45 / 'Provinces Matrix (intraprov)'!$CK$45</f>
        <v>6.6229332308986327E-6</v>
      </c>
      <c r="AL45" s="149">
        <f>'Provinces Matrix (intraprov)'!AL45 / 'Provinces Matrix (intraprov)'!$CK$45</f>
        <v>1.2914719800252334E-4</v>
      </c>
      <c r="AM45" s="149">
        <f>'Provinces Matrix (intraprov)'!AM45 / 'Provinces Matrix (intraprov)'!$CK$45</f>
        <v>3.3114666154493164E-6</v>
      </c>
      <c r="AN45" s="173">
        <f>'Provinces Matrix (intraprov)'!AN45 / 'Provinces Matrix (intraprov)'!$CK$45</f>
        <v>3.8744159400757E-4</v>
      </c>
      <c r="AO45" s="149">
        <f>'Provinces Matrix (intraprov)'!AO45 / 'Provinces Matrix (intraprov)'!$CK$45</f>
        <v>3.3114666154493164E-6</v>
      </c>
      <c r="AP45" s="149">
        <f>'Provinces Matrix (intraprov)'!AP45 / 'Provinces Matrix (intraprov)'!$CK$45</f>
        <v>6.6229332308986327E-6</v>
      </c>
      <c r="AQ45" s="149">
        <f>'Provinces Matrix (intraprov)'!AQ45 / 'Provinces Matrix (intraprov)'!$CK$45</f>
        <v>1.3245866461797265E-5</v>
      </c>
      <c r="AR45" s="149">
        <f>'Provinces Matrix (intraprov)'!AR45 / 'Provinces Matrix (intraprov)'!$CK$45</f>
        <v>3.3114666154493162E-5</v>
      </c>
      <c r="AS45" s="149">
        <f>'Provinces Matrix (intraprov)'!AS45 / 'Provinces Matrix (intraprov)'!$CK$45</f>
        <v>0</v>
      </c>
      <c r="AT45" s="149">
        <f>'Provinces Matrix (intraprov)'!AT45 / 'Provinces Matrix (intraprov)'!$CK$45</f>
        <v>8.0336180090800416E-3</v>
      </c>
      <c r="AU45" s="149">
        <f>'Provinces Matrix (intraprov)'!AU45 / 'Provinces Matrix (intraprov)'!$CK$45</f>
        <v>5.463919915491372E-4</v>
      </c>
      <c r="AV45" s="149">
        <f>'Provinces Matrix (intraprov)'!AV45 / 'Provinces Matrix (intraprov)'!$CK$45</f>
        <v>2.3180266308145215E-5</v>
      </c>
      <c r="AW45" s="149">
        <f>'Provinces Matrix (intraprov)'!AW45 / 'Provinces Matrix (intraprov)'!$CK$45</f>
        <v>1.9868799692695896E-5</v>
      </c>
      <c r="AX45" s="149">
        <f>'Provinces Matrix (intraprov)'!AX45 / 'Provinces Matrix (intraprov)'!$CK$45</f>
        <v>5.6294932462638381E-5</v>
      </c>
      <c r="AY45" s="149">
        <f>'Provinces Matrix (intraprov)'!AY45 / 'Provinces Matrix (intraprov)'!$CK$45</f>
        <v>0</v>
      </c>
      <c r="AZ45" s="149">
        <f>'Provinces Matrix (intraprov)'!AZ45 / 'Provinces Matrix (intraprov)'!$CK$45</f>
        <v>6.6229332308986327E-6</v>
      </c>
      <c r="BA45" s="149">
        <f>'Provinces Matrix (intraprov)'!BA45 / 'Provinces Matrix (intraprov)'!$CK$45</f>
        <v>3.3114666154493164E-6</v>
      </c>
      <c r="BB45" s="149">
        <f>'Provinces Matrix (intraprov)'!BB45 / 'Provinces Matrix (intraprov)'!$CK$45</f>
        <v>7.616373215533428E-5</v>
      </c>
      <c r="BC45" s="149">
        <f>'Provinces Matrix (intraprov)'!BC45 / 'Provinces Matrix (intraprov)'!$CK$45</f>
        <v>8.2786665386232905E-5</v>
      </c>
      <c r="BD45" s="149">
        <f>'Provinces Matrix (intraprov)'!BD45 / 'Provinces Matrix (intraprov)'!$CK$45</f>
        <v>6.6229332308986324E-5</v>
      </c>
      <c r="BE45" s="149">
        <f>'Provinces Matrix (intraprov)'!BE45 / 'Provinces Matrix (intraprov)'!$CK$45</f>
        <v>6.2917865693537005E-5</v>
      </c>
      <c r="BF45" s="149">
        <f>'Provinces Matrix (intraprov)'!BF45 / 'Provinces Matrix (intraprov)'!$CK$45</f>
        <v>0</v>
      </c>
      <c r="BG45" s="149">
        <f>'Provinces Matrix (intraprov)'!BG45 / 'Provinces Matrix (intraprov)'!$CK$45</f>
        <v>2.1524533000420555E-4</v>
      </c>
      <c r="BH45" s="149">
        <f>'Provinces Matrix (intraprov)'!BH45 / 'Provinces Matrix (intraprov)'!$CK$45</f>
        <v>1.3245866461797265E-5</v>
      </c>
      <c r="BI45" s="149">
        <f>'Provinces Matrix (intraprov)'!BI45 / 'Provinces Matrix (intraprov)'!$CK$45</f>
        <v>0</v>
      </c>
      <c r="BJ45" s="149">
        <f>'Provinces Matrix (intraprov)'!BJ45 / 'Provinces Matrix (intraprov)'!$CK$45</f>
        <v>3.3114666154493164E-6</v>
      </c>
      <c r="BK45" s="149">
        <f>'Provinces Matrix (intraprov)'!BK45 / 'Provinces Matrix (intraprov)'!$CK$45</f>
        <v>0</v>
      </c>
      <c r="BL45" s="149">
        <f>'Provinces Matrix (intraprov)'!BL45 / 'Provinces Matrix (intraprov)'!$CK$45</f>
        <v>5.6294932462638381E-5</v>
      </c>
      <c r="BM45" s="149">
        <f>'Provinces Matrix (intraprov)'!BM45 / 'Provinces Matrix (intraprov)'!$CK$45</f>
        <v>0</v>
      </c>
      <c r="BN45" s="149">
        <f>'Provinces Matrix (intraprov)'!BN45 / 'Provinces Matrix (intraprov)'!$CK$45</f>
        <v>1.9868799692695896E-5</v>
      </c>
      <c r="BO45" s="149">
        <f>'Provinces Matrix (intraprov)'!BO45 / 'Provinces Matrix (intraprov)'!$CK$45</f>
        <v>0</v>
      </c>
      <c r="BP45" s="149">
        <f>'Provinces Matrix (intraprov)'!BP45 / 'Provinces Matrix (intraprov)'!$CK$45</f>
        <v>1.6557333077246581E-5</v>
      </c>
      <c r="BQ45" s="149">
        <f>'Provinces Matrix (intraprov)'!BQ45 / 'Provinces Matrix (intraprov)'!$CK$45</f>
        <v>3.3114666154493164E-6</v>
      </c>
      <c r="BR45" s="149">
        <f>'Provinces Matrix (intraprov)'!BR45 / 'Provinces Matrix (intraprov)'!$CK$45</f>
        <v>0</v>
      </c>
      <c r="BS45" s="149">
        <f>'Provinces Matrix (intraprov)'!BS45 / 'Provinces Matrix (intraprov)'!$CK$45</f>
        <v>0</v>
      </c>
      <c r="BT45" s="149">
        <f>'Provinces Matrix (intraprov)'!BT45 / 'Provinces Matrix (intraprov)'!$CK$45</f>
        <v>5.2983465847189062E-5</v>
      </c>
      <c r="BU45" s="149">
        <f>'Provinces Matrix (intraprov)'!BU45 / 'Provinces Matrix (intraprov)'!$CK$45</f>
        <v>1.9868799692695896E-5</v>
      </c>
      <c r="BV45" s="149">
        <f>'Provinces Matrix (intraprov)'!BV45 / 'Provinces Matrix (intraprov)'!$CK$45</f>
        <v>7.616373215533428E-5</v>
      </c>
      <c r="BW45" s="173">
        <f>'Provinces Matrix (intraprov)'!BW45 / 'Provinces Matrix (intraprov)'!$CK$45</f>
        <v>6.159327904735728E-4</v>
      </c>
      <c r="BX45" s="173">
        <f>'Provinces Matrix (intraprov)'!BX45 / 'Provinces Matrix (intraprov)'!$CK$45</f>
        <v>3.1458932846768506E-4</v>
      </c>
      <c r="BY45" s="173">
        <f>'Provinces Matrix (intraprov)'!BY45 / 'Provinces Matrix (intraprov)'!$CK$45</f>
        <v>5.8281812431907969E-4</v>
      </c>
      <c r="BZ45" s="149">
        <f>'Provinces Matrix (intraprov)'!BZ45 / 'Provinces Matrix (intraprov)'!$CK$45</f>
        <v>0</v>
      </c>
      <c r="CA45" s="149">
        <f>'Provinces Matrix (intraprov)'!CA45 / 'Provinces Matrix (intraprov)'!$CK$45</f>
        <v>0</v>
      </c>
      <c r="CB45" s="149">
        <f>'Provinces Matrix (intraprov)'!CB45 / 'Provinces Matrix (intraprov)'!$CK$45</f>
        <v>7.9475198770783586E-5</v>
      </c>
      <c r="CC45" s="149">
        <f>'Provinces Matrix (intraprov)'!CC45 / 'Provinces Matrix (intraprov)'!$CK$45</f>
        <v>0</v>
      </c>
      <c r="CD45" s="149">
        <f>'Provinces Matrix (intraprov)'!CD45 / 'Provinces Matrix (intraprov)'!$CK$45</f>
        <v>0</v>
      </c>
      <c r="CE45" s="149">
        <f>'Provinces Matrix (intraprov)'!CE45 / 'Provinces Matrix (intraprov)'!$CK$45</f>
        <v>9.9343998463479482E-6</v>
      </c>
      <c r="CF45" s="150">
        <f>'Provinces Matrix (intraprov)'!CF45 / 'Provinces Matrix (intraprov)'!$CK$45</f>
        <v>1.6888479738791514E-4</v>
      </c>
      <c r="CG45" s="151">
        <f t="shared" si="0"/>
        <v>3.9737599385391793E-5</v>
      </c>
      <c r="CH45" s="151">
        <f t="shared" si="1"/>
        <v>1.7550773061881378E-4</v>
      </c>
      <c r="CI45" s="151">
        <f t="shared" si="2"/>
        <v>1.9007818372679074E-3</v>
      </c>
      <c r="CJ45" s="152">
        <f>'Provinces Matrix (intraprov)'!CJ45 / 'Provinces Matrix (intraprov)'!CK45</f>
        <v>1.4858550703521083E-2</v>
      </c>
      <c r="CK45" s="152">
        <f>CJ45 - AT93</f>
        <v>-1.7066733214245625E-2</v>
      </c>
      <c r="CL45" s="145"/>
      <c r="CM45" s="164" t="s">
        <v>2225</v>
      </c>
      <c r="CN45" s="135">
        <f t="shared" si="6"/>
        <v>-1.4237529144519191E-2</v>
      </c>
    </row>
    <row r="46" spans="1:92">
      <c r="A46" s="166" t="s">
        <v>2222</v>
      </c>
      <c r="B46" s="149">
        <f>'Provinces Matrix (intraprov)'!B46 / 'Provinces Matrix (intraprov)'!$CK$46</f>
        <v>0</v>
      </c>
      <c r="C46" s="149">
        <f>'Provinces Matrix (intraprov)'!C46 / 'Provinces Matrix (intraprov)'!$CK$46</f>
        <v>6.1309259230875337E-5</v>
      </c>
      <c r="D46" s="149">
        <f>'Provinces Matrix (intraprov)'!D46 / 'Provinces Matrix (intraprov)'!$CK$46</f>
        <v>2.2990972211578253E-5</v>
      </c>
      <c r="E46" s="149">
        <f>'Provinces Matrix (intraprov)'!E46 / 'Provinces Matrix (intraprov)'!$CK$46</f>
        <v>6.1309259230875337E-5</v>
      </c>
      <c r="F46" s="149">
        <f>'Provinces Matrix (intraprov)'!F46 / 'Provinces Matrix (intraprov)'!$CK$46</f>
        <v>3.0654629615437669E-5</v>
      </c>
      <c r="G46" s="149">
        <f>'Provinces Matrix (intraprov)'!G46 / 'Provinces Matrix (intraprov)'!$CK$46</f>
        <v>6.1309259230875337E-5</v>
      </c>
      <c r="H46" s="149">
        <f>'Provinces Matrix (intraprov)'!H46 / 'Provinces Matrix (intraprov)'!$CK$46</f>
        <v>9.1963888846313013E-5</v>
      </c>
      <c r="I46" s="149">
        <f>'Provinces Matrix (intraprov)'!I46 / 'Provinces Matrix (intraprov)'!$CK$46</f>
        <v>4.5981944423156506E-5</v>
      </c>
      <c r="J46" s="149">
        <f>'Provinces Matrix (intraprov)'!J46 / 'Provinces Matrix (intraprov)'!$CK$46</f>
        <v>0</v>
      </c>
      <c r="K46" s="149">
        <f>'Provinces Matrix (intraprov)'!K46 / 'Provinces Matrix (intraprov)'!$CK$46</f>
        <v>6.8972916634734766E-5</v>
      </c>
      <c r="L46" s="149">
        <f>'Provinces Matrix (intraprov)'!L46 / 'Provinces Matrix (intraprov)'!$CK$46</f>
        <v>6.1309259230875337E-5</v>
      </c>
      <c r="M46" s="149">
        <f>'Provinces Matrix (intraprov)'!M46 / 'Provinces Matrix (intraprov)'!$CK$46</f>
        <v>2.5290069432736076E-4</v>
      </c>
      <c r="N46" s="149">
        <f>'Provinces Matrix (intraprov)'!N46 / 'Provinces Matrix (intraprov)'!$CK$46</f>
        <v>8.4300231442453597E-5</v>
      </c>
      <c r="O46" s="149">
        <f>'Provinces Matrix (intraprov)'!O46 / 'Provinces Matrix (intraprov)'!$CK$46</f>
        <v>1.6093680548104778E-4</v>
      </c>
      <c r="P46" s="149">
        <f>'Provinces Matrix (intraprov)'!P46 / 'Provinces Matrix (intraprov)'!$CK$46</f>
        <v>5.3645601827015922E-5</v>
      </c>
      <c r="Q46" s="149">
        <f>'Provinces Matrix (intraprov)'!Q46 / 'Provinces Matrix (intraprov)'!$CK$46</f>
        <v>0</v>
      </c>
      <c r="R46" s="149">
        <f>'Provinces Matrix (intraprov)'!R46 / 'Provinces Matrix (intraprov)'!$CK$46</f>
        <v>4.5981944423156506E-5</v>
      </c>
      <c r="S46" s="149">
        <f>'Provinces Matrix (intraprov)'!S46 / 'Provinces Matrix (intraprov)'!$CK$46</f>
        <v>0</v>
      </c>
      <c r="T46" s="149">
        <f>'Provinces Matrix (intraprov)'!T46 / 'Provinces Matrix (intraprov)'!$CK$46</f>
        <v>7.6636574038594172E-6</v>
      </c>
      <c r="U46" s="149">
        <f>'Provinces Matrix (intraprov)'!U46 / 'Provinces Matrix (intraprov)'!$CK$46</f>
        <v>0</v>
      </c>
      <c r="V46" s="149">
        <f>'Provinces Matrix (intraprov)'!V46 / 'Provinces Matrix (intraprov)'!$CK$46</f>
        <v>2.3757337951964196E-4</v>
      </c>
      <c r="W46" s="149">
        <f>'Provinces Matrix (intraprov)'!W46 / 'Provinces Matrix (intraprov)'!$CK$46</f>
        <v>2.0998421286574807E-3</v>
      </c>
      <c r="X46" s="149">
        <f>'Provinces Matrix (intraprov)'!X46 / 'Provinces Matrix (intraprov)'!$CK$46</f>
        <v>3.0654629615437669E-5</v>
      </c>
      <c r="Y46" s="149">
        <f>'Provinces Matrix (intraprov)'!Y46 / 'Provinces Matrix (intraprov)'!$CK$46</f>
        <v>1.4560949067332895E-4</v>
      </c>
      <c r="Z46" s="149">
        <f>'Provinces Matrix (intraprov)'!Z46 / 'Provinces Matrix (intraprov)'!$CK$46</f>
        <v>3.0654629615437669E-5</v>
      </c>
      <c r="AA46" s="149">
        <f>'Provinces Matrix (intraprov)'!AA46 / 'Provinces Matrix (intraprov)'!$CK$46</f>
        <v>0</v>
      </c>
      <c r="AB46" s="149">
        <f>'Provinces Matrix (intraprov)'!AB46 / 'Provinces Matrix (intraprov)'!$CK$46</f>
        <v>0</v>
      </c>
      <c r="AC46" s="149">
        <f>'Provinces Matrix (intraprov)'!AC46 / 'Provinces Matrix (intraprov)'!$CK$46</f>
        <v>0</v>
      </c>
      <c r="AD46" s="149">
        <f>'Provinces Matrix (intraprov)'!AD46 / 'Provinces Matrix (intraprov)'!$CK$46</f>
        <v>7.6636574038594172E-6</v>
      </c>
      <c r="AE46" s="149">
        <f>'Provinces Matrix (intraprov)'!AE46 / 'Provinces Matrix (intraprov)'!$CK$46</f>
        <v>2.912189813466579E-4</v>
      </c>
      <c r="AF46" s="149">
        <f>'Provinces Matrix (intraprov)'!AF46 / 'Provinces Matrix (intraprov)'!$CK$46</f>
        <v>0</v>
      </c>
      <c r="AG46" s="149">
        <f>'Provinces Matrix (intraprov)'!AG46 / 'Provinces Matrix (intraprov)'!$CK$46</f>
        <v>0</v>
      </c>
      <c r="AH46" s="149">
        <f>'Provinces Matrix (intraprov)'!AH46 / 'Provinces Matrix (intraprov)'!$CK$46</f>
        <v>3.0654629615437669E-5</v>
      </c>
      <c r="AI46" s="149">
        <f>'Provinces Matrix (intraprov)'!AI46 / 'Provinces Matrix (intraprov)'!$CK$46</f>
        <v>2.1458240730806369E-4</v>
      </c>
      <c r="AJ46" s="149">
        <f>'Provinces Matrix (intraprov)'!AJ46 / 'Provinces Matrix (intraprov)'!$CK$46</f>
        <v>1.2261851846175067E-4</v>
      </c>
      <c r="AK46" s="149">
        <f>'Provinces Matrix (intraprov)'!AK46 / 'Provinces Matrix (intraprov)'!$CK$46</f>
        <v>0</v>
      </c>
      <c r="AL46" s="149">
        <f>'Provinces Matrix (intraprov)'!AL46 / 'Provinces Matrix (intraprov)'!$CK$46</f>
        <v>1.5327314807718836E-4</v>
      </c>
      <c r="AM46" s="149">
        <f>'Provinces Matrix (intraprov)'!AM46 / 'Provinces Matrix (intraprov)'!$CK$46</f>
        <v>0</v>
      </c>
      <c r="AN46" s="173">
        <f>'Provinces Matrix (intraprov)'!AN46 / 'Provinces Matrix (intraprov)'!$CK$46</f>
        <v>7.357111107705041E-4</v>
      </c>
      <c r="AO46" s="149">
        <f>'Provinces Matrix (intraprov)'!AO46 / 'Provinces Matrix (intraprov)'!$CK$46</f>
        <v>2.2990972211578253E-5</v>
      </c>
      <c r="AP46" s="149">
        <f>'Provinces Matrix (intraprov)'!AP46 / 'Provinces Matrix (intraprov)'!$CK$46</f>
        <v>5.3645601827015922E-5</v>
      </c>
      <c r="AQ46" s="149">
        <f>'Provinces Matrix (intraprov)'!AQ46 / 'Provinces Matrix (intraprov)'!$CK$46</f>
        <v>1.7626412028876661E-4</v>
      </c>
      <c r="AR46" s="149">
        <f>'Provinces Matrix (intraprov)'!AR46 / 'Provinces Matrix (intraprov)'!$CK$46</f>
        <v>9.9627546250172428E-5</v>
      </c>
      <c r="AS46" s="149">
        <f>'Provinces Matrix (intraprov)'!AS46 / 'Provinces Matrix (intraprov)'!$CK$46</f>
        <v>0</v>
      </c>
      <c r="AT46" s="149">
        <f>'Provinces Matrix (intraprov)'!AT46 / 'Provinces Matrix (intraprov)'!$CK$46</f>
        <v>2.4830249988504515E-3</v>
      </c>
      <c r="AU46" s="149">
        <f>'Provinces Matrix (intraprov)'!AU46 / 'Provinces Matrix (intraprov)'!$CK$46</f>
        <v>1.2047269438867005E-2</v>
      </c>
      <c r="AV46" s="149">
        <f>'Provinces Matrix (intraprov)'!AV46 / 'Provinces Matrix (intraprov)'!$CK$46</f>
        <v>8.4300231442453597E-5</v>
      </c>
      <c r="AW46" s="149">
        <f>'Provinces Matrix (intraprov)'!AW46 / 'Provinces Matrix (intraprov)'!$CK$46</f>
        <v>0</v>
      </c>
      <c r="AX46" s="149">
        <f>'Provinces Matrix (intraprov)'!AX46 / 'Provinces Matrix (intraprov)'!$CK$46</f>
        <v>7.6636574038594182E-5</v>
      </c>
      <c r="AY46" s="149">
        <f>'Provinces Matrix (intraprov)'!AY46 / 'Provinces Matrix (intraprov)'!$CK$46</f>
        <v>0</v>
      </c>
      <c r="AZ46" s="149">
        <f>'Provinces Matrix (intraprov)'!AZ46 / 'Provinces Matrix (intraprov)'!$CK$46</f>
        <v>7.6636574038594172E-6</v>
      </c>
      <c r="BA46" s="149">
        <f>'Provinces Matrix (intraprov)'!BA46 / 'Provinces Matrix (intraprov)'!$CK$46</f>
        <v>0</v>
      </c>
      <c r="BB46" s="149">
        <f>'Provinces Matrix (intraprov)'!BB46 / 'Provinces Matrix (intraprov)'!$CK$46</f>
        <v>1.2261851846175067E-4</v>
      </c>
      <c r="BC46" s="149">
        <f>'Provinces Matrix (intraprov)'!BC46 / 'Provinces Matrix (intraprov)'!$CK$46</f>
        <v>7.6636574038594182E-5</v>
      </c>
      <c r="BD46" s="149">
        <f>'Provinces Matrix (intraprov)'!BD46 / 'Provinces Matrix (intraprov)'!$CK$46</f>
        <v>6.8972916634734766E-5</v>
      </c>
      <c r="BE46" s="149">
        <f>'Provinces Matrix (intraprov)'!BE46 / 'Provinces Matrix (intraprov)'!$CK$46</f>
        <v>1.2261851846175067E-4</v>
      </c>
      <c r="BF46" s="149">
        <f>'Provinces Matrix (intraprov)'!BF46 / 'Provinces Matrix (intraprov)'!$CK$46</f>
        <v>1.5327314807718834E-5</v>
      </c>
      <c r="BG46" s="149">
        <f>'Provinces Matrix (intraprov)'!BG46 / 'Provinces Matrix (intraprov)'!$CK$46</f>
        <v>3.5252824057753322E-4</v>
      </c>
      <c r="BH46" s="149">
        <f>'Provinces Matrix (intraprov)'!BH46 / 'Provinces Matrix (intraprov)'!$CK$46</f>
        <v>1.5327314807718834E-5</v>
      </c>
      <c r="BI46" s="149">
        <f>'Provinces Matrix (intraprov)'!BI46 / 'Provinces Matrix (intraprov)'!$CK$46</f>
        <v>7.6636574038594182E-5</v>
      </c>
      <c r="BJ46" s="149">
        <f>'Provinces Matrix (intraprov)'!BJ46 / 'Provinces Matrix (intraprov)'!$CK$46</f>
        <v>2.3757337951964196E-4</v>
      </c>
      <c r="BK46" s="149">
        <f>'Provinces Matrix (intraprov)'!BK46 / 'Provinces Matrix (intraprov)'!$CK$46</f>
        <v>7.6636574038594172E-6</v>
      </c>
      <c r="BL46" s="149">
        <f>'Provinces Matrix (intraprov)'!BL46 / 'Provinces Matrix (intraprov)'!$CK$46</f>
        <v>9.1963888846313013E-5</v>
      </c>
      <c r="BM46" s="149">
        <f>'Provinces Matrix (intraprov)'!BM46 / 'Provinces Matrix (intraprov)'!$CK$46</f>
        <v>7.6636574038594172E-6</v>
      </c>
      <c r="BN46" s="149">
        <f>'Provinces Matrix (intraprov)'!BN46 / 'Provinces Matrix (intraprov)'!$CK$46</f>
        <v>3.0654629615437669E-5</v>
      </c>
      <c r="BO46" s="149">
        <f>'Provinces Matrix (intraprov)'!BO46 / 'Provinces Matrix (intraprov)'!$CK$46</f>
        <v>3.0654629615437669E-5</v>
      </c>
      <c r="BP46" s="149">
        <f>'Provinces Matrix (intraprov)'!BP46 / 'Provinces Matrix (intraprov)'!$CK$46</f>
        <v>4.5981944423156506E-5</v>
      </c>
      <c r="BQ46" s="149">
        <f>'Provinces Matrix (intraprov)'!BQ46 / 'Provinces Matrix (intraprov)'!$CK$46</f>
        <v>6.8972916634734766E-5</v>
      </c>
      <c r="BR46" s="149">
        <f>'Provinces Matrix (intraprov)'!BR46 / 'Provinces Matrix (intraprov)'!$CK$46</f>
        <v>0</v>
      </c>
      <c r="BS46" s="149">
        <f>'Provinces Matrix (intraprov)'!BS46 / 'Provinces Matrix (intraprov)'!$CK$46</f>
        <v>0</v>
      </c>
      <c r="BT46" s="149">
        <f>'Provinces Matrix (intraprov)'!BT46 / 'Provinces Matrix (intraprov)'!$CK$46</f>
        <v>1.5327314807718834E-5</v>
      </c>
      <c r="BU46" s="149">
        <f>'Provinces Matrix (intraprov)'!BU46 / 'Provinces Matrix (intraprov)'!$CK$46</f>
        <v>2.7589166653893907E-4</v>
      </c>
      <c r="BV46" s="149">
        <f>'Provinces Matrix (intraprov)'!BV46 / 'Provinces Matrix (intraprov)'!$CK$46</f>
        <v>7.6636574038594176E-4</v>
      </c>
      <c r="BW46" s="173">
        <f>'Provinces Matrix (intraprov)'!BW46 / 'Provinces Matrix (intraprov)'!$CK$46</f>
        <v>6.5141087932805053E-4</v>
      </c>
      <c r="BX46" s="173">
        <f>'Provinces Matrix (intraprov)'!BX46 / 'Provinces Matrix (intraprov)'!$CK$46</f>
        <v>3.7551921278911147E-4</v>
      </c>
      <c r="BY46" s="173">
        <f>'Provinces Matrix (intraprov)'!BY46 / 'Provinces Matrix (intraprov)'!$CK$46</f>
        <v>9.1197523105927077E-4</v>
      </c>
      <c r="BZ46" s="149">
        <f>'Provinces Matrix (intraprov)'!BZ46 / 'Provinces Matrix (intraprov)'!$CK$46</f>
        <v>0</v>
      </c>
      <c r="CA46" s="149">
        <f>'Provinces Matrix (intraprov)'!CA46 / 'Provinces Matrix (intraprov)'!$CK$46</f>
        <v>0</v>
      </c>
      <c r="CB46" s="149">
        <f>'Provinces Matrix (intraprov)'!CB46 / 'Provinces Matrix (intraprov)'!$CK$46</f>
        <v>0</v>
      </c>
      <c r="CC46" s="149">
        <f>'Provinces Matrix (intraprov)'!CC46 / 'Provinces Matrix (intraprov)'!$CK$46</f>
        <v>2.2990972211578253E-5</v>
      </c>
      <c r="CD46" s="149">
        <f>'Provinces Matrix (intraprov)'!CD46 / 'Provinces Matrix (intraprov)'!$CK$46</f>
        <v>0</v>
      </c>
      <c r="CE46" s="149">
        <f>'Provinces Matrix (intraprov)'!CE46 / 'Provinces Matrix (intraprov)'!$CK$46</f>
        <v>0</v>
      </c>
      <c r="CF46" s="150">
        <f>'Provinces Matrix (intraprov)'!CF46 / 'Provinces Matrix (intraprov)'!$CK$46</f>
        <v>3.6785555538525205E-4</v>
      </c>
      <c r="CG46" s="151">
        <f t="shared" si="0"/>
        <v>5.3645601827015922E-5</v>
      </c>
      <c r="CH46" s="151">
        <f t="shared" si="1"/>
        <v>3.6785555538525205E-4</v>
      </c>
      <c r="CI46" s="151">
        <f t="shared" si="2"/>
        <v>2.6746164339469369E-3</v>
      </c>
      <c r="CJ46" s="152">
        <f>'Provinces Matrix (intraprov)'!CJ46 / 'Provinces Matrix (intraprov)'!CK46</f>
        <v>2.5021841423601001E-2</v>
      </c>
      <c r="CK46" s="152">
        <f>CJ46 - AU93</f>
        <v>-8.8144866875465924E-4</v>
      </c>
      <c r="CL46" s="145"/>
      <c r="CM46" s="164" t="s">
        <v>2226</v>
      </c>
      <c r="CN46" s="135">
        <f t="shared" si="6"/>
        <v>3.2336990820108942E-3</v>
      </c>
    </row>
    <row r="47" spans="1:92">
      <c r="A47" s="166" t="s">
        <v>2223</v>
      </c>
      <c r="B47" s="149">
        <f>'Provinces Matrix (intraprov)'!B47 / 'Provinces Matrix (intraprov)'!$CK$47</f>
        <v>0</v>
      </c>
      <c r="C47" s="149">
        <f>'Provinces Matrix (intraprov)'!C47 / 'Provinces Matrix (intraprov)'!$CK$47</f>
        <v>4.1132966427272802E-5</v>
      </c>
      <c r="D47" s="149">
        <f>'Provinces Matrix (intraprov)'!D47 / 'Provinces Matrix (intraprov)'!$CK$47</f>
        <v>2.3034461199272768E-4</v>
      </c>
      <c r="E47" s="149">
        <f>'Provinces Matrix (intraprov)'!E47 / 'Provinces Matrix (intraprov)'!$CK$47</f>
        <v>1.6453186570909119E-5</v>
      </c>
      <c r="F47" s="149">
        <f>'Provinces Matrix (intraprov)'!F47 / 'Provinces Matrix (intraprov)'!$CK$47</f>
        <v>8.2265932854545596E-6</v>
      </c>
      <c r="G47" s="149">
        <f>'Provinces Matrix (intraprov)'!G47 / 'Provinces Matrix (intraprov)'!$CK$47</f>
        <v>9.8719119425454729E-5</v>
      </c>
      <c r="H47" s="149">
        <f>'Provinces Matrix (intraprov)'!H47 / 'Provinces Matrix (intraprov)'!$CK$47</f>
        <v>1.6453186570909119E-5</v>
      </c>
      <c r="I47" s="149">
        <f>'Provinces Matrix (intraprov)'!I47 / 'Provinces Matrix (intraprov)'!$CK$47</f>
        <v>0</v>
      </c>
      <c r="J47" s="149">
        <f>'Provinces Matrix (intraprov)'!J47 / 'Provinces Matrix (intraprov)'!$CK$47</f>
        <v>0</v>
      </c>
      <c r="K47" s="149">
        <f>'Provinces Matrix (intraprov)'!K47 / 'Provinces Matrix (intraprov)'!$CK$47</f>
        <v>4.9359559712727365E-5</v>
      </c>
      <c r="L47" s="149">
        <f>'Provinces Matrix (intraprov)'!L47 / 'Provinces Matrix (intraprov)'!$CK$47</f>
        <v>1.6453186570909119E-5</v>
      </c>
      <c r="M47" s="149">
        <f>'Provinces Matrix (intraprov)'!M47 / 'Provinces Matrix (intraprov)'!$CK$47</f>
        <v>5.7586152998181921E-5</v>
      </c>
      <c r="N47" s="149">
        <f>'Provinces Matrix (intraprov)'!N47 / 'Provinces Matrix (intraprov)'!$CK$47</f>
        <v>7.4861998897636495E-4</v>
      </c>
      <c r="O47" s="149">
        <f>'Provinces Matrix (intraprov)'!O47 / 'Provinces Matrix (intraprov)'!$CK$47</f>
        <v>8.2265932854545596E-6</v>
      </c>
      <c r="P47" s="149">
        <f>'Provinces Matrix (intraprov)'!P47 / 'Provinces Matrix (intraprov)'!$CK$47</f>
        <v>6.5812746283636477E-5</v>
      </c>
      <c r="Q47" s="149">
        <f>'Provinces Matrix (intraprov)'!Q47 / 'Provinces Matrix (intraprov)'!$CK$47</f>
        <v>0</v>
      </c>
      <c r="R47" s="149">
        <f>'Provinces Matrix (intraprov)'!R47 / 'Provinces Matrix (intraprov)'!$CK$47</f>
        <v>5.7586152998181921E-5</v>
      </c>
      <c r="S47" s="149">
        <f>'Provinces Matrix (intraprov)'!S47 / 'Provinces Matrix (intraprov)'!$CK$47</f>
        <v>8.2265932854545596E-6</v>
      </c>
      <c r="T47" s="149">
        <f>'Provinces Matrix (intraprov)'!T47 / 'Provinces Matrix (intraprov)'!$CK$47</f>
        <v>2.4679779856363682E-5</v>
      </c>
      <c r="U47" s="149">
        <f>'Provinces Matrix (intraprov)'!U47 / 'Provinces Matrix (intraprov)'!$CK$47</f>
        <v>0</v>
      </c>
      <c r="V47" s="149">
        <f>'Provinces Matrix (intraprov)'!V47 / 'Provinces Matrix (intraprov)'!$CK$47</f>
        <v>1.8921164556545488E-4</v>
      </c>
      <c r="W47" s="149">
        <f>'Provinces Matrix (intraprov)'!W47 / 'Provinces Matrix (intraprov)'!$CK$47</f>
        <v>1.9743823885090946E-4</v>
      </c>
      <c r="X47" s="149">
        <f>'Provinces Matrix (intraprov)'!X47 / 'Provinces Matrix (intraprov)'!$CK$47</f>
        <v>5.5118175012545555E-4</v>
      </c>
      <c r="Y47" s="149">
        <f>'Provinces Matrix (intraprov)'!Y47 / 'Provinces Matrix (intraprov)'!$CK$47</f>
        <v>3.183691601470915E-3</v>
      </c>
      <c r="Z47" s="149">
        <f>'Provinces Matrix (intraprov)'!Z47 / 'Provinces Matrix (intraprov)'!$CK$47</f>
        <v>5.7586152998181921E-5</v>
      </c>
      <c r="AA47" s="149">
        <f>'Provinces Matrix (intraprov)'!AA47 / 'Provinces Matrix (intraprov)'!$CK$47</f>
        <v>0</v>
      </c>
      <c r="AB47" s="149">
        <f>'Provinces Matrix (intraprov)'!AB47 / 'Provinces Matrix (intraprov)'!$CK$47</f>
        <v>0</v>
      </c>
      <c r="AC47" s="149">
        <f>'Provinces Matrix (intraprov)'!AC47 / 'Provinces Matrix (intraprov)'!$CK$47</f>
        <v>4.1132966427272802E-5</v>
      </c>
      <c r="AD47" s="149">
        <f>'Provinces Matrix (intraprov)'!AD47 / 'Provinces Matrix (intraprov)'!$CK$47</f>
        <v>2.4679779856363682E-5</v>
      </c>
      <c r="AE47" s="149">
        <f>'Provinces Matrix (intraprov)'!AE47 / 'Provinces Matrix (intraprov)'!$CK$47</f>
        <v>1.6453186570909121E-4</v>
      </c>
      <c r="AF47" s="149">
        <f>'Provinces Matrix (intraprov)'!AF47 / 'Provinces Matrix (intraprov)'!$CK$47</f>
        <v>0</v>
      </c>
      <c r="AG47" s="149">
        <f>'Provinces Matrix (intraprov)'!AG47 / 'Provinces Matrix (intraprov)'!$CK$47</f>
        <v>0</v>
      </c>
      <c r="AH47" s="149">
        <f>'Provinces Matrix (intraprov)'!AH47 / 'Provinces Matrix (intraprov)'!$CK$47</f>
        <v>1.6453186570909119E-5</v>
      </c>
      <c r="AI47" s="149">
        <f>'Provinces Matrix (intraprov)'!AI47 / 'Provinces Matrix (intraprov)'!$CK$47</f>
        <v>5.7586152998181921E-5</v>
      </c>
      <c r="AJ47" s="149">
        <f>'Provinces Matrix (intraprov)'!AJ47 / 'Provinces Matrix (intraprov)'!$CK$47</f>
        <v>1.6453186570909119E-5</v>
      </c>
      <c r="AK47" s="149">
        <f>'Provinces Matrix (intraprov)'!AK47 / 'Provinces Matrix (intraprov)'!$CK$47</f>
        <v>3.4551691798909151E-4</v>
      </c>
      <c r="AL47" s="149">
        <f>'Provinces Matrix (intraprov)'!AL47 / 'Provinces Matrix (intraprov)'!$CK$47</f>
        <v>4.1132966427272802E-5</v>
      </c>
      <c r="AM47" s="149">
        <f>'Provinces Matrix (intraprov)'!AM47 / 'Provinces Matrix (intraprov)'!$CK$47</f>
        <v>1.0200975673963655E-3</v>
      </c>
      <c r="AN47" s="173">
        <f>'Provinces Matrix (intraprov)'!AN47 / 'Provinces Matrix (intraprov)'!$CK$47</f>
        <v>2.2211801870727313E-4</v>
      </c>
      <c r="AO47" s="149">
        <f>'Provinces Matrix (intraprov)'!AO47 / 'Provinces Matrix (intraprov)'!$CK$47</f>
        <v>0</v>
      </c>
      <c r="AP47" s="149">
        <f>'Provinces Matrix (intraprov)'!AP47 / 'Provinces Matrix (intraprov)'!$CK$47</f>
        <v>1.6453186570909119E-5</v>
      </c>
      <c r="AQ47" s="149">
        <f>'Provinces Matrix (intraprov)'!AQ47 / 'Provinces Matrix (intraprov)'!$CK$47</f>
        <v>1.5630527242363666E-4</v>
      </c>
      <c r="AR47" s="149">
        <f>'Provinces Matrix (intraprov)'!AR47 / 'Provinces Matrix (intraprov)'!$CK$47</f>
        <v>1.7275845899454576E-4</v>
      </c>
      <c r="AS47" s="149">
        <f>'Provinces Matrix (intraprov)'!AS47 / 'Provinces Matrix (intraprov)'!$CK$47</f>
        <v>0</v>
      </c>
      <c r="AT47" s="149">
        <f>'Provinces Matrix (intraprov)'!AT47 / 'Provinces Matrix (intraprov)'!$CK$47</f>
        <v>1.0694571271090929E-4</v>
      </c>
      <c r="AU47" s="149">
        <f>'Provinces Matrix (intraprov)'!AU47 / 'Provinces Matrix (intraprov)'!$CK$47</f>
        <v>4.1132966427272802E-5</v>
      </c>
      <c r="AV47" s="149">
        <f>'Provinces Matrix (intraprov)'!AV47 / 'Provinces Matrix (intraprov)'!$CK$47</f>
        <v>8.3911251511636521E-3</v>
      </c>
      <c r="AW47" s="149">
        <f>'Provinces Matrix (intraprov)'!AW47 / 'Provinces Matrix (intraprov)'!$CK$47</f>
        <v>0</v>
      </c>
      <c r="AX47" s="149">
        <f>'Provinces Matrix (intraprov)'!AX47 / 'Provinces Matrix (intraprov)'!$CK$47</f>
        <v>5.7586152998181921E-5</v>
      </c>
      <c r="AY47" s="149">
        <f>'Provinces Matrix (intraprov)'!AY47 / 'Provinces Matrix (intraprov)'!$CK$47</f>
        <v>0</v>
      </c>
      <c r="AZ47" s="149">
        <f>'Provinces Matrix (intraprov)'!AZ47 / 'Provinces Matrix (intraprov)'!$CK$47</f>
        <v>8.2265932854545596E-6</v>
      </c>
      <c r="BA47" s="149">
        <f>'Provinces Matrix (intraprov)'!BA47 / 'Provinces Matrix (intraprov)'!$CK$47</f>
        <v>0</v>
      </c>
      <c r="BB47" s="149">
        <f>'Provinces Matrix (intraprov)'!BB47 / 'Provinces Matrix (intraprov)'!$CK$47</f>
        <v>8.2265932854545596E-6</v>
      </c>
      <c r="BC47" s="149">
        <f>'Provinces Matrix (intraprov)'!BC47 / 'Provinces Matrix (intraprov)'!$CK$47</f>
        <v>8.2265932854545596E-6</v>
      </c>
      <c r="BD47" s="149">
        <f>'Provinces Matrix (intraprov)'!BD47 / 'Provinces Matrix (intraprov)'!$CK$47</f>
        <v>3.2906373141818239E-5</v>
      </c>
      <c r="BE47" s="149">
        <f>'Provinces Matrix (intraprov)'!BE47 / 'Provinces Matrix (intraprov)'!$CK$47</f>
        <v>9.8719119425454729E-5</v>
      </c>
      <c r="BF47" s="149">
        <f>'Provinces Matrix (intraprov)'!BF47 / 'Provinces Matrix (intraprov)'!$CK$47</f>
        <v>0</v>
      </c>
      <c r="BG47" s="149">
        <f>'Provinces Matrix (intraprov)'!BG47 / 'Provinces Matrix (intraprov)'!$CK$47</f>
        <v>1.3162549256727295E-4</v>
      </c>
      <c r="BH47" s="149">
        <f>'Provinces Matrix (intraprov)'!BH47 / 'Provinces Matrix (intraprov)'!$CK$47</f>
        <v>0</v>
      </c>
      <c r="BI47" s="149">
        <f>'Provinces Matrix (intraprov)'!BI47 / 'Provinces Matrix (intraprov)'!$CK$47</f>
        <v>1.6453186570909119E-5</v>
      </c>
      <c r="BJ47" s="149">
        <f>'Provinces Matrix (intraprov)'!BJ47 / 'Provinces Matrix (intraprov)'!$CK$47</f>
        <v>0</v>
      </c>
      <c r="BK47" s="149">
        <f>'Provinces Matrix (intraprov)'!BK47 / 'Provinces Matrix (intraprov)'!$CK$47</f>
        <v>0</v>
      </c>
      <c r="BL47" s="149">
        <f>'Provinces Matrix (intraprov)'!BL47 / 'Provinces Matrix (intraprov)'!$CK$47</f>
        <v>1.1764028398200022E-3</v>
      </c>
      <c r="BM47" s="149">
        <f>'Provinces Matrix (intraprov)'!BM47 / 'Provinces Matrix (intraprov)'!$CK$47</f>
        <v>0</v>
      </c>
      <c r="BN47" s="149">
        <f>'Provinces Matrix (intraprov)'!BN47 / 'Provinces Matrix (intraprov)'!$CK$47</f>
        <v>6.992604292636376E-4</v>
      </c>
      <c r="BO47" s="149">
        <f>'Provinces Matrix (intraprov)'!BO47 / 'Provinces Matrix (intraprov)'!$CK$47</f>
        <v>8.2265932854545596E-6</v>
      </c>
      <c r="BP47" s="149">
        <f>'Provinces Matrix (intraprov)'!BP47 / 'Provinces Matrix (intraprov)'!$CK$47</f>
        <v>5.7586152998181921E-5</v>
      </c>
      <c r="BQ47" s="149">
        <f>'Provinces Matrix (intraprov)'!BQ47 / 'Provinces Matrix (intraprov)'!$CK$47</f>
        <v>7.403933956909104E-5</v>
      </c>
      <c r="BR47" s="149">
        <f>'Provinces Matrix (intraprov)'!BR47 / 'Provinces Matrix (intraprov)'!$CK$47</f>
        <v>2.4679779856363682E-5</v>
      </c>
      <c r="BS47" s="149">
        <f>'Provinces Matrix (intraprov)'!BS47 / 'Provinces Matrix (intraprov)'!$CK$47</f>
        <v>0</v>
      </c>
      <c r="BT47" s="149">
        <f>'Provinces Matrix (intraprov)'!BT47 / 'Provinces Matrix (intraprov)'!$CK$47</f>
        <v>8.2265932854545596E-6</v>
      </c>
      <c r="BU47" s="149">
        <f>'Provinces Matrix (intraprov)'!BU47 / 'Provinces Matrix (intraprov)'!$CK$47</f>
        <v>1.3985208585272753E-4</v>
      </c>
      <c r="BV47" s="149">
        <f>'Provinces Matrix (intraprov)'!BV47 / 'Provinces Matrix (intraprov)'!$CK$47</f>
        <v>3.7842329113090976E-4</v>
      </c>
      <c r="BW47" s="173">
        <f>'Provinces Matrix (intraprov)'!BW47 / 'Provinces Matrix (intraprov)'!$CK$47</f>
        <v>2.8793076499090964E-4</v>
      </c>
      <c r="BX47" s="173">
        <f>'Provinces Matrix (intraprov)'!BX47 / 'Provinces Matrix (intraprov)'!$CK$47</f>
        <v>5.7586152998181921E-5</v>
      </c>
      <c r="BY47" s="173">
        <f>'Provinces Matrix (intraprov)'!BY47 / 'Provinces Matrix (intraprov)'!$CK$47</f>
        <v>2.6325098513454591E-4</v>
      </c>
      <c r="BZ47" s="149">
        <f>'Provinces Matrix (intraprov)'!BZ47 / 'Provinces Matrix (intraprov)'!$CK$47</f>
        <v>0</v>
      </c>
      <c r="CA47" s="149">
        <f>'Provinces Matrix (intraprov)'!CA47 / 'Provinces Matrix (intraprov)'!$CK$47</f>
        <v>0</v>
      </c>
      <c r="CB47" s="149">
        <f>'Provinces Matrix (intraprov)'!CB47 / 'Provinces Matrix (intraprov)'!$CK$47</f>
        <v>0</v>
      </c>
      <c r="CC47" s="149">
        <f>'Provinces Matrix (intraprov)'!CC47 / 'Provinces Matrix (intraprov)'!$CK$47</f>
        <v>2.0566483213636401E-4</v>
      </c>
      <c r="CD47" s="149">
        <f>'Provinces Matrix (intraprov)'!CD47 / 'Provinces Matrix (intraprov)'!$CK$47</f>
        <v>0</v>
      </c>
      <c r="CE47" s="149">
        <f>'Provinces Matrix (intraprov)'!CE47 / 'Provinces Matrix (intraprov)'!$CK$47</f>
        <v>1.6453186570909121E-4</v>
      </c>
      <c r="CF47" s="150">
        <f>'Provinces Matrix (intraprov)'!CF47 / 'Provinces Matrix (intraprov)'!$CK$47</f>
        <v>1.4149740450981844E-3</v>
      </c>
      <c r="CG47" s="151">
        <f t="shared" si="0"/>
        <v>6.5812746283636477E-5</v>
      </c>
      <c r="CH47" s="151">
        <f t="shared" si="1"/>
        <v>1.7604909630872759E-3</v>
      </c>
      <c r="CI47" s="151">
        <f t="shared" si="2"/>
        <v>8.3088592183091061E-4</v>
      </c>
      <c r="CJ47" s="152">
        <f>'Provinces Matrix (intraprov)'!CJ47 / 'Provinces Matrix (intraprov)'!CK47</f>
        <v>2.1784019019883676E-2</v>
      </c>
      <c r="CK47" s="152">
        <f>CJ47 - AV93</f>
        <v>-2.2521520208504363E-3</v>
      </c>
      <c r="CL47" s="145"/>
      <c r="CM47" s="164" t="s">
        <v>2227</v>
      </c>
      <c r="CN47" s="135">
        <f t="shared" si="6"/>
        <v>4.5704676390458509E-3</v>
      </c>
    </row>
    <row r="48" spans="1:92">
      <c r="A48" s="166" t="s">
        <v>2224</v>
      </c>
      <c r="B48" s="149">
        <f>'Provinces Matrix (intraprov)'!B48 / 'Provinces Matrix (intraprov)'!$CK$48</f>
        <v>0</v>
      </c>
      <c r="C48" s="149">
        <f>'Provinces Matrix (intraprov)'!C48 / 'Provinces Matrix (intraprov)'!$CK$48</f>
        <v>0</v>
      </c>
      <c r="D48" s="149">
        <f>'Provinces Matrix (intraprov)'!D48 / 'Provinces Matrix (intraprov)'!$CK$48</f>
        <v>1.709284835224942E-5</v>
      </c>
      <c r="E48" s="149">
        <f>'Provinces Matrix (intraprov)'!E48 / 'Provinces Matrix (intraprov)'!$CK$48</f>
        <v>1.0255709011349651E-4</v>
      </c>
      <c r="F48" s="149">
        <f>'Provinces Matrix (intraprov)'!F48 / 'Provinces Matrix (intraprov)'!$CK$48</f>
        <v>5.1278545056748257E-5</v>
      </c>
      <c r="G48" s="149">
        <f>'Provinces Matrix (intraprov)'!G48 / 'Provinces Matrix (intraprov)'!$CK$48</f>
        <v>0</v>
      </c>
      <c r="H48" s="149">
        <f>'Provinces Matrix (intraprov)'!H48 / 'Provinces Matrix (intraprov)'!$CK$48</f>
        <v>0</v>
      </c>
      <c r="I48" s="149">
        <f>'Provinces Matrix (intraprov)'!I48 / 'Provinces Matrix (intraprov)'!$CK$48</f>
        <v>5.1278545056748257E-5</v>
      </c>
      <c r="J48" s="149">
        <f>'Provinces Matrix (intraprov)'!J48 / 'Provinces Matrix (intraprov)'!$CK$48</f>
        <v>0</v>
      </c>
      <c r="K48" s="149">
        <f>'Provinces Matrix (intraprov)'!K48 / 'Provinces Matrix (intraprov)'!$CK$48</f>
        <v>1.709284835224942E-5</v>
      </c>
      <c r="L48" s="149">
        <f>'Provinces Matrix (intraprov)'!L48 / 'Provinces Matrix (intraprov)'!$CK$48</f>
        <v>0</v>
      </c>
      <c r="M48" s="149">
        <f>'Provinces Matrix (intraprov)'!M48 / 'Provinces Matrix (intraprov)'!$CK$48</f>
        <v>1.5383563517024478E-4</v>
      </c>
      <c r="N48" s="149">
        <f>'Provinces Matrix (intraprov)'!N48 / 'Provinces Matrix (intraprov)'!$CK$48</f>
        <v>5.1278545056748257E-5</v>
      </c>
      <c r="O48" s="149">
        <f>'Provinces Matrix (intraprov)'!O48 / 'Provinces Matrix (intraprov)'!$CK$48</f>
        <v>4.615069055107343E-4</v>
      </c>
      <c r="P48" s="149">
        <f>'Provinces Matrix (intraprov)'!P48 / 'Provinces Matrix (intraprov)'!$CK$48</f>
        <v>1.709284835224942E-5</v>
      </c>
      <c r="Q48" s="149">
        <f>'Provinces Matrix (intraprov)'!Q48 / 'Provinces Matrix (intraprov)'!$CK$48</f>
        <v>0</v>
      </c>
      <c r="R48" s="149">
        <f>'Provinces Matrix (intraprov)'!R48 / 'Provinces Matrix (intraprov)'!$CK$48</f>
        <v>1.3674278681799536E-4</v>
      </c>
      <c r="S48" s="149">
        <f>'Provinces Matrix (intraprov)'!S48 / 'Provinces Matrix (intraprov)'!$CK$48</f>
        <v>0</v>
      </c>
      <c r="T48" s="149">
        <f>'Provinces Matrix (intraprov)'!T48 / 'Provinces Matrix (intraprov)'!$CK$48</f>
        <v>0</v>
      </c>
      <c r="U48" s="149">
        <f>'Provinces Matrix (intraprov)'!U48 / 'Provinces Matrix (intraprov)'!$CK$48</f>
        <v>0</v>
      </c>
      <c r="V48" s="149">
        <f>'Provinces Matrix (intraprov)'!V48 / 'Provinces Matrix (intraprov)'!$CK$48</f>
        <v>3.589498153972378E-4</v>
      </c>
      <c r="W48" s="149">
        <f>'Provinces Matrix (intraprov)'!W48 / 'Provinces Matrix (intraprov)'!$CK$48</f>
        <v>1.8802133187474361E-4</v>
      </c>
      <c r="X48" s="149">
        <f>'Provinces Matrix (intraprov)'!X48 / 'Provinces Matrix (intraprov)'!$CK$48</f>
        <v>0</v>
      </c>
      <c r="Y48" s="149">
        <f>'Provinces Matrix (intraprov)'!Y48 / 'Provinces Matrix (intraprov)'!$CK$48</f>
        <v>1.709284835224942E-5</v>
      </c>
      <c r="Z48" s="149">
        <f>'Provinces Matrix (intraprov)'!Z48 / 'Provinces Matrix (intraprov)'!$CK$48</f>
        <v>0</v>
      </c>
      <c r="AA48" s="149">
        <f>'Provinces Matrix (intraprov)'!AA48 / 'Provinces Matrix (intraprov)'!$CK$48</f>
        <v>0</v>
      </c>
      <c r="AB48" s="149">
        <f>'Provinces Matrix (intraprov)'!AB48 / 'Provinces Matrix (intraprov)'!$CK$48</f>
        <v>0</v>
      </c>
      <c r="AC48" s="149">
        <f>'Provinces Matrix (intraprov)'!AC48 / 'Provinces Matrix (intraprov)'!$CK$48</f>
        <v>0</v>
      </c>
      <c r="AD48" s="149">
        <f>'Provinces Matrix (intraprov)'!AD48 / 'Provinces Matrix (intraprov)'!$CK$48</f>
        <v>0</v>
      </c>
      <c r="AE48" s="149">
        <f>'Provinces Matrix (intraprov)'!AE48 / 'Provinces Matrix (intraprov)'!$CK$48</f>
        <v>5.1278545056748257E-5</v>
      </c>
      <c r="AF48" s="149">
        <f>'Provinces Matrix (intraprov)'!AF48 / 'Provinces Matrix (intraprov)'!$CK$48</f>
        <v>1.709284835224942E-5</v>
      </c>
      <c r="AG48" s="149">
        <f>'Provinces Matrix (intraprov)'!AG48 / 'Provinces Matrix (intraprov)'!$CK$48</f>
        <v>0</v>
      </c>
      <c r="AH48" s="149">
        <f>'Provinces Matrix (intraprov)'!AH48 / 'Provinces Matrix (intraprov)'!$CK$48</f>
        <v>8.5464241761247097E-5</v>
      </c>
      <c r="AI48" s="149">
        <f>'Provinces Matrix (intraprov)'!AI48 / 'Provinces Matrix (intraprov)'!$CK$48</f>
        <v>1.0255709011349651E-4</v>
      </c>
      <c r="AJ48" s="149">
        <f>'Provinces Matrix (intraprov)'!AJ48 / 'Provinces Matrix (intraprov)'!$CK$48</f>
        <v>1.709284835224942E-5</v>
      </c>
      <c r="AK48" s="149">
        <f>'Provinces Matrix (intraprov)'!AK48 / 'Provinces Matrix (intraprov)'!$CK$48</f>
        <v>0</v>
      </c>
      <c r="AL48" s="149">
        <f>'Provinces Matrix (intraprov)'!AL48 / 'Provinces Matrix (intraprov)'!$CK$48</f>
        <v>2.3929987693149186E-4</v>
      </c>
      <c r="AM48" s="149">
        <f>'Provinces Matrix (intraprov)'!AM48 / 'Provinces Matrix (intraprov)'!$CK$48</f>
        <v>3.418569670449884E-5</v>
      </c>
      <c r="AN48" s="173">
        <f>'Provinces Matrix (intraprov)'!AN48 / 'Provinces Matrix (intraprov)'!$CK$48</f>
        <v>3.9313551210173664E-4</v>
      </c>
      <c r="AO48" s="149">
        <f>'Provinces Matrix (intraprov)'!AO48 / 'Provinces Matrix (intraprov)'!$CK$48</f>
        <v>0</v>
      </c>
      <c r="AP48" s="149">
        <f>'Provinces Matrix (intraprov)'!AP48 / 'Provinces Matrix (intraprov)'!$CK$48</f>
        <v>8.5464241761247097E-5</v>
      </c>
      <c r="AQ48" s="149">
        <f>'Provinces Matrix (intraprov)'!AQ48 / 'Provinces Matrix (intraprov)'!$CK$48</f>
        <v>3.418569670449884E-5</v>
      </c>
      <c r="AR48" s="149">
        <f>'Provinces Matrix (intraprov)'!AR48 / 'Provinces Matrix (intraprov)'!$CK$48</f>
        <v>0</v>
      </c>
      <c r="AS48" s="149">
        <f>'Provinces Matrix (intraprov)'!AS48 / 'Provinces Matrix (intraprov)'!$CK$48</f>
        <v>0</v>
      </c>
      <c r="AT48" s="149">
        <f>'Provinces Matrix (intraprov)'!AT48 / 'Provinces Matrix (intraprov)'!$CK$48</f>
        <v>3.418569670449884E-5</v>
      </c>
      <c r="AU48" s="149">
        <f>'Provinces Matrix (intraprov)'!AU48 / 'Provinces Matrix (intraprov)'!$CK$48</f>
        <v>0</v>
      </c>
      <c r="AV48" s="149">
        <f>'Provinces Matrix (intraprov)'!AV48 / 'Provinces Matrix (intraprov)'!$CK$48</f>
        <v>5.1278545056748257E-5</v>
      </c>
      <c r="AW48" s="149">
        <f>'Provinces Matrix (intraprov)'!AW48 / 'Provinces Matrix (intraprov)'!$CK$48</f>
        <v>2.3929987693149185E-3</v>
      </c>
      <c r="AX48" s="149">
        <f>'Provinces Matrix (intraprov)'!AX48 / 'Provinces Matrix (intraprov)'!$CK$48</f>
        <v>0</v>
      </c>
      <c r="AY48" s="149">
        <f>'Provinces Matrix (intraprov)'!AY48 / 'Provinces Matrix (intraprov)'!$CK$48</f>
        <v>1.709284835224942E-5</v>
      </c>
      <c r="AZ48" s="149">
        <f>'Provinces Matrix (intraprov)'!AZ48 / 'Provinces Matrix (intraprov)'!$CK$48</f>
        <v>5.1278545056748257E-5</v>
      </c>
      <c r="BA48" s="149">
        <f>'Provinces Matrix (intraprov)'!BA48 / 'Provinces Matrix (intraprov)'!$CK$48</f>
        <v>5.1278545056748257E-5</v>
      </c>
      <c r="BB48" s="149">
        <f>'Provinces Matrix (intraprov)'!BB48 / 'Provinces Matrix (intraprov)'!$CK$48</f>
        <v>5.1278545056748257E-5</v>
      </c>
      <c r="BC48" s="149">
        <f>'Provinces Matrix (intraprov)'!BC48 / 'Provinces Matrix (intraprov)'!$CK$48</f>
        <v>2.9057842198824014E-4</v>
      </c>
      <c r="BD48" s="149">
        <f>'Provinces Matrix (intraprov)'!BD48 / 'Provinces Matrix (intraprov)'!$CK$48</f>
        <v>3.418569670449884E-5</v>
      </c>
      <c r="BE48" s="149">
        <f>'Provinces Matrix (intraprov)'!BE48 / 'Provinces Matrix (intraprov)'!$CK$48</f>
        <v>1.0255709011349651E-4</v>
      </c>
      <c r="BF48" s="149">
        <f>'Provinces Matrix (intraprov)'!BF48 / 'Provinces Matrix (intraprov)'!$CK$48</f>
        <v>0</v>
      </c>
      <c r="BG48" s="149">
        <f>'Provinces Matrix (intraprov)'!BG48 / 'Provinces Matrix (intraprov)'!$CK$48</f>
        <v>4.9569260221523314E-4</v>
      </c>
      <c r="BH48" s="149">
        <f>'Provinces Matrix (intraprov)'!BH48 / 'Provinces Matrix (intraprov)'!$CK$48</f>
        <v>3.418569670449884E-5</v>
      </c>
      <c r="BI48" s="149">
        <f>'Provinces Matrix (intraprov)'!BI48 / 'Provinces Matrix (intraprov)'!$CK$48</f>
        <v>7.0080678244222613E-4</v>
      </c>
      <c r="BJ48" s="149">
        <f>'Provinces Matrix (intraprov)'!BJ48 / 'Provinces Matrix (intraprov)'!$CK$48</f>
        <v>5.1278545056748257E-5</v>
      </c>
      <c r="BK48" s="149">
        <f>'Provinces Matrix (intraprov)'!BK48 / 'Provinces Matrix (intraprov)'!$CK$48</f>
        <v>2.0511418022699303E-4</v>
      </c>
      <c r="BL48" s="149">
        <f>'Provinces Matrix (intraprov)'!BL48 / 'Provinces Matrix (intraprov)'!$CK$48</f>
        <v>0</v>
      </c>
      <c r="BM48" s="149">
        <f>'Provinces Matrix (intraprov)'!BM48 / 'Provinces Matrix (intraprov)'!$CK$48</f>
        <v>0</v>
      </c>
      <c r="BN48" s="149">
        <f>'Provinces Matrix (intraprov)'!BN48 / 'Provinces Matrix (intraprov)'!$CK$48</f>
        <v>0</v>
      </c>
      <c r="BO48" s="149">
        <f>'Provinces Matrix (intraprov)'!BO48 / 'Provinces Matrix (intraprov)'!$CK$48</f>
        <v>0</v>
      </c>
      <c r="BP48" s="149">
        <f>'Provinces Matrix (intraprov)'!BP48 / 'Provinces Matrix (intraprov)'!$CK$48</f>
        <v>1.1964993846574593E-4</v>
      </c>
      <c r="BQ48" s="149">
        <f>'Provinces Matrix (intraprov)'!BQ48 / 'Provinces Matrix (intraprov)'!$CK$48</f>
        <v>1.709284835224942E-5</v>
      </c>
      <c r="BR48" s="149">
        <f>'Provinces Matrix (intraprov)'!BR48 / 'Provinces Matrix (intraprov)'!$CK$48</f>
        <v>1.709284835224942E-5</v>
      </c>
      <c r="BS48" s="149">
        <f>'Provinces Matrix (intraprov)'!BS48 / 'Provinces Matrix (intraprov)'!$CK$48</f>
        <v>0</v>
      </c>
      <c r="BT48" s="149">
        <f>'Provinces Matrix (intraprov)'!BT48 / 'Provinces Matrix (intraprov)'!$CK$48</f>
        <v>6.837139340899768E-5</v>
      </c>
      <c r="BU48" s="149">
        <f>'Provinces Matrix (intraprov)'!BU48 / 'Provinces Matrix (intraprov)'!$CK$48</f>
        <v>5.1278545056748257E-5</v>
      </c>
      <c r="BV48" s="149">
        <f>'Provinces Matrix (intraprov)'!BV48 / 'Provinces Matrix (intraprov)'!$CK$48</f>
        <v>0</v>
      </c>
      <c r="BW48" s="173">
        <f>'Provinces Matrix (intraprov)'!BW48 / 'Provinces Matrix (intraprov)'!$CK$48</f>
        <v>9.7429235607821691E-4</v>
      </c>
      <c r="BX48" s="173">
        <f>'Provinces Matrix (intraprov)'!BX48 / 'Provinces Matrix (intraprov)'!$CK$48</f>
        <v>9.230138110214686E-4</v>
      </c>
      <c r="BY48" s="173">
        <f>'Provinces Matrix (intraprov)'!BY48 / 'Provinces Matrix (intraprov)'!$CK$48</f>
        <v>5.9824969232872964E-4</v>
      </c>
      <c r="BZ48" s="149">
        <f>'Provinces Matrix (intraprov)'!BZ48 / 'Provinces Matrix (intraprov)'!$CK$48</f>
        <v>0</v>
      </c>
      <c r="CA48" s="149">
        <f>'Provinces Matrix (intraprov)'!CA48 / 'Provinces Matrix (intraprov)'!$CK$48</f>
        <v>0</v>
      </c>
      <c r="CB48" s="149">
        <f>'Provinces Matrix (intraprov)'!CB48 / 'Provinces Matrix (intraprov)'!$CK$48</f>
        <v>0</v>
      </c>
      <c r="CC48" s="149">
        <f>'Provinces Matrix (intraprov)'!CC48 / 'Provinces Matrix (intraprov)'!$CK$48</f>
        <v>0</v>
      </c>
      <c r="CD48" s="149">
        <f>'Provinces Matrix (intraprov)'!CD48 / 'Provinces Matrix (intraprov)'!$CK$48</f>
        <v>0</v>
      </c>
      <c r="CE48" s="149">
        <f>'Provinces Matrix (intraprov)'!CE48 / 'Provinces Matrix (intraprov)'!$CK$48</f>
        <v>0</v>
      </c>
      <c r="CF48" s="150">
        <f>'Provinces Matrix (intraprov)'!CF48 / 'Provinces Matrix (intraprov)'!$CK$48</f>
        <v>2.0511418022699303E-4</v>
      </c>
      <c r="CG48" s="151">
        <f t="shared" si="0"/>
        <v>1.709284835224942E-5</v>
      </c>
      <c r="CH48" s="151">
        <f t="shared" si="1"/>
        <v>2.0511418022699303E-4</v>
      </c>
      <c r="CI48" s="151">
        <f t="shared" si="2"/>
        <v>2.8886913715301518E-3</v>
      </c>
      <c r="CJ48" s="152">
        <f>'Provinces Matrix (intraprov)'!CJ48 / 'Provinces Matrix (intraprov)'!CK48</f>
        <v>1.0221523314645152E-2</v>
      </c>
      <c r="CK48" s="152">
        <f>CJ48 - AW93</f>
        <v>3.5142666711977556E-3</v>
      </c>
      <c r="CL48" s="145"/>
      <c r="CM48" s="164" t="s">
        <v>2228</v>
      </c>
      <c r="CN48" s="135">
        <f t="shared" si="6"/>
        <v>6.0073723486180359E-3</v>
      </c>
    </row>
    <row r="49" spans="1:92">
      <c r="A49" s="166" t="s">
        <v>2225</v>
      </c>
      <c r="B49" s="149">
        <f>'Provinces Matrix (intraprov)'!B49 / 'Provinces Matrix (intraprov)'!$CK$49</f>
        <v>1.0301313417460726E-5</v>
      </c>
      <c r="C49" s="149">
        <f>'Provinces Matrix (intraprov)'!C49 / 'Provinces Matrix (intraprov)'!$CK$49</f>
        <v>1.0301313417460726E-5</v>
      </c>
      <c r="D49" s="149">
        <f>'Provinces Matrix (intraprov)'!D49 / 'Provinces Matrix (intraprov)'!$CK$49</f>
        <v>5.1506567087303632E-6</v>
      </c>
      <c r="E49" s="149">
        <f>'Provinces Matrix (intraprov)'!E49 / 'Provinces Matrix (intraprov)'!$CK$49</f>
        <v>1.5451970126191089E-5</v>
      </c>
      <c r="F49" s="149">
        <f>'Provinces Matrix (intraprov)'!F49 / 'Provinces Matrix (intraprov)'!$CK$49</f>
        <v>7.7259850630955444E-5</v>
      </c>
      <c r="G49" s="149">
        <f>'Provinces Matrix (intraprov)'!G49 / 'Provinces Matrix (intraprov)'!$CK$49</f>
        <v>2.5753283543651817E-5</v>
      </c>
      <c r="H49" s="149">
        <f>'Provinces Matrix (intraprov)'!H49 / 'Provinces Matrix (intraprov)'!$CK$49</f>
        <v>1.0301313417460726E-5</v>
      </c>
      <c r="I49" s="149">
        <f>'Provinces Matrix (intraprov)'!I49 / 'Provinces Matrix (intraprov)'!$CK$49</f>
        <v>9.2711820757146533E-5</v>
      </c>
      <c r="J49" s="149">
        <f>'Provinces Matrix (intraprov)'!J49 / 'Provinces Matrix (intraprov)'!$CK$49</f>
        <v>0</v>
      </c>
      <c r="K49" s="149">
        <f>'Provinces Matrix (intraprov)'!K49 / 'Provinces Matrix (intraprov)'!$CK$49</f>
        <v>9.78624774658769E-5</v>
      </c>
      <c r="L49" s="149">
        <f>'Provinces Matrix (intraprov)'!L49 / 'Provinces Matrix (intraprov)'!$CK$49</f>
        <v>1.5451970126191089E-4</v>
      </c>
      <c r="M49" s="149">
        <f>'Provinces Matrix (intraprov)'!M49 / 'Provinces Matrix (intraprov)'!$CK$49</f>
        <v>0</v>
      </c>
      <c r="N49" s="149">
        <f>'Provinces Matrix (intraprov)'!N49 / 'Provinces Matrix (intraprov)'!$CK$49</f>
        <v>1.5451970126191089E-5</v>
      </c>
      <c r="O49" s="149">
        <f>'Provinces Matrix (intraprov)'!O49 / 'Provinces Matrix (intraprov)'!$CK$49</f>
        <v>8.1895441668812779E-4</v>
      </c>
      <c r="P49" s="149">
        <f>'Provinces Matrix (intraprov)'!P49 / 'Provinces Matrix (intraprov)'!$CK$49</f>
        <v>9.78624774658769E-5</v>
      </c>
      <c r="Q49" s="149">
        <f>'Provinces Matrix (intraprov)'!Q49 / 'Provinces Matrix (intraprov)'!$CK$49</f>
        <v>2.5753283543651817E-5</v>
      </c>
      <c r="R49" s="149">
        <f>'Provinces Matrix (intraprov)'!R49 / 'Provinces Matrix (intraprov)'!$CK$49</f>
        <v>1.9057429822302345E-4</v>
      </c>
      <c r="S49" s="149">
        <f>'Provinces Matrix (intraprov)'!S49 / 'Provinces Matrix (intraprov)'!$CK$49</f>
        <v>0</v>
      </c>
      <c r="T49" s="149">
        <f>'Provinces Matrix (intraprov)'!T49 / 'Provinces Matrix (intraprov)'!$CK$49</f>
        <v>5.1506567087303632E-6</v>
      </c>
      <c r="U49" s="149">
        <f>'Provinces Matrix (intraprov)'!U49 / 'Provinces Matrix (intraprov)'!$CK$49</f>
        <v>1.5451970126191089E-5</v>
      </c>
      <c r="V49" s="149">
        <f>'Provinces Matrix (intraprov)'!V49 / 'Provinces Matrix (intraprov)'!$CK$49</f>
        <v>3.347926860674736E-4</v>
      </c>
      <c r="W49" s="149">
        <f>'Provinces Matrix (intraprov)'!W49 / 'Provinces Matrix (intraprov)'!$CK$49</f>
        <v>8.2410507339685812E-5</v>
      </c>
      <c r="X49" s="149">
        <f>'Provinces Matrix (intraprov)'!X49 / 'Provinces Matrix (intraprov)'!$CK$49</f>
        <v>1.5451970126191089E-5</v>
      </c>
      <c r="Y49" s="149">
        <f>'Provinces Matrix (intraprov)'!Y49 / 'Provinces Matrix (intraprov)'!$CK$49</f>
        <v>3.6054596961112545E-5</v>
      </c>
      <c r="Z49" s="149">
        <f>'Provinces Matrix (intraprov)'!Z49 / 'Provinces Matrix (intraprov)'!$CK$49</f>
        <v>2.5753283543651817E-5</v>
      </c>
      <c r="AA49" s="149">
        <f>'Provinces Matrix (intraprov)'!AA49 / 'Provinces Matrix (intraprov)'!$CK$49</f>
        <v>5.1506567087303632E-6</v>
      </c>
      <c r="AB49" s="149">
        <f>'Provinces Matrix (intraprov)'!AB49 / 'Provinces Matrix (intraprov)'!$CK$49</f>
        <v>0</v>
      </c>
      <c r="AC49" s="149">
        <f>'Provinces Matrix (intraprov)'!AC49 / 'Provinces Matrix (intraprov)'!$CK$49</f>
        <v>6.6958537213494723E-5</v>
      </c>
      <c r="AD49" s="149">
        <f>'Provinces Matrix (intraprov)'!AD49 / 'Provinces Matrix (intraprov)'!$CK$49</f>
        <v>7.7259850630955444E-5</v>
      </c>
      <c r="AE49" s="149">
        <f>'Provinces Matrix (intraprov)'!AE49 / 'Provinces Matrix (intraprov)'!$CK$49</f>
        <v>6.1807880504764355E-5</v>
      </c>
      <c r="AF49" s="149">
        <f>'Provinces Matrix (intraprov)'!AF49 / 'Provinces Matrix (intraprov)'!$CK$49</f>
        <v>4.6355910378573266E-4</v>
      </c>
      <c r="AG49" s="149">
        <f>'Provinces Matrix (intraprov)'!AG49 / 'Provinces Matrix (intraprov)'!$CK$49</f>
        <v>1.0301313417460726E-5</v>
      </c>
      <c r="AH49" s="149">
        <f>'Provinces Matrix (intraprov)'!AH49 / 'Provinces Matrix (intraprov)'!$CK$49</f>
        <v>1.2876641771825909E-4</v>
      </c>
      <c r="AI49" s="149">
        <f>'Provinces Matrix (intraprov)'!AI49 / 'Provinces Matrix (intraprov)'!$CK$49</f>
        <v>2.7298480556270924E-4</v>
      </c>
      <c r="AJ49" s="149">
        <f>'Provinces Matrix (intraprov)'!AJ49 / 'Provinces Matrix (intraprov)'!$CK$49</f>
        <v>7.210919392222509E-5</v>
      </c>
      <c r="AK49" s="149">
        <f>'Provinces Matrix (intraprov)'!AK49 / 'Provinces Matrix (intraprov)'!$CK$49</f>
        <v>4.6355910378573266E-5</v>
      </c>
      <c r="AL49" s="149">
        <f>'Provinces Matrix (intraprov)'!AL49 / 'Provinces Matrix (intraprov)'!$CK$49</f>
        <v>8.7561164048416179E-5</v>
      </c>
      <c r="AM49" s="149">
        <f>'Provinces Matrix (intraprov)'!AM49 / 'Provinces Matrix (intraprov)'!$CK$49</f>
        <v>1.5451970126191089E-5</v>
      </c>
      <c r="AN49" s="173">
        <f>'Provinces Matrix (intraprov)'!AN49 / 'Provinces Matrix (intraprov)'!$CK$49</f>
        <v>5.0476435745557555E-4</v>
      </c>
      <c r="AO49" s="149">
        <f>'Provinces Matrix (intraprov)'!AO49 / 'Provinces Matrix (intraprov)'!$CK$49</f>
        <v>5.1506567087303632E-6</v>
      </c>
      <c r="AP49" s="149">
        <f>'Provinces Matrix (intraprov)'!AP49 / 'Provinces Matrix (intraprov)'!$CK$49</f>
        <v>3.0903940252382178E-5</v>
      </c>
      <c r="AQ49" s="149">
        <f>'Provinces Matrix (intraprov)'!AQ49 / 'Provinces Matrix (intraprov)'!$CK$49</f>
        <v>2.0602626834921453E-5</v>
      </c>
      <c r="AR49" s="149">
        <f>'Provinces Matrix (intraprov)'!AR49 / 'Provinces Matrix (intraprov)'!$CK$49</f>
        <v>3.6054596961112545E-5</v>
      </c>
      <c r="AS49" s="149">
        <f>'Provinces Matrix (intraprov)'!AS49 / 'Provinces Matrix (intraprov)'!$CK$49</f>
        <v>1.5451970126191089E-5</v>
      </c>
      <c r="AT49" s="149">
        <f>'Provinces Matrix (intraprov)'!AT49 / 'Provinces Matrix (intraprov)'!$CK$49</f>
        <v>1.2876641771825909E-4</v>
      </c>
      <c r="AU49" s="149">
        <f>'Provinces Matrix (intraprov)'!AU49 / 'Provinces Matrix (intraprov)'!$CK$49</f>
        <v>6.6958537213494723E-5</v>
      </c>
      <c r="AV49" s="149">
        <f>'Provinces Matrix (intraprov)'!AV49 / 'Provinces Matrix (intraprov)'!$CK$49</f>
        <v>1.0301313417460726E-5</v>
      </c>
      <c r="AW49" s="149">
        <f>'Provinces Matrix (intraprov)'!AW49 / 'Provinces Matrix (intraprov)'!$CK$49</f>
        <v>5.1506567087303632E-6</v>
      </c>
      <c r="AX49" s="149">
        <f>'Provinces Matrix (intraprov)'!AX49 / 'Provinces Matrix (intraprov)'!$CK$49</f>
        <v>5.882049961370075E-3</v>
      </c>
      <c r="AY49" s="149">
        <f>'Provinces Matrix (intraprov)'!AY49 / 'Provinces Matrix (intraprov)'!$CK$49</f>
        <v>2.1632758176667524E-4</v>
      </c>
      <c r="AZ49" s="149">
        <f>'Provinces Matrix (intraprov)'!AZ49 / 'Provinces Matrix (intraprov)'!$CK$49</f>
        <v>4.6355910378573266E-5</v>
      </c>
      <c r="BA49" s="149">
        <f>'Provinces Matrix (intraprov)'!BA49 / 'Provinces Matrix (intraprov)'!$CK$49</f>
        <v>9.2711820757146533E-5</v>
      </c>
      <c r="BB49" s="149">
        <f>'Provinces Matrix (intraprov)'!BB49 / 'Provinces Matrix (intraprov)'!$CK$49</f>
        <v>5.1506567087303634E-5</v>
      </c>
      <c r="BC49" s="149">
        <f>'Provinces Matrix (intraprov)'!BC49 / 'Provinces Matrix (intraprov)'!$CK$49</f>
        <v>5.0476435745557555E-4</v>
      </c>
      <c r="BD49" s="149">
        <f>'Provinces Matrix (intraprov)'!BD49 / 'Provinces Matrix (intraprov)'!$CK$49</f>
        <v>6.8503734226113826E-4</v>
      </c>
      <c r="BE49" s="149">
        <f>'Provinces Matrix (intraprov)'!BE49 / 'Provinces Matrix (intraprov)'!$CK$49</f>
        <v>1.1846510430079836E-4</v>
      </c>
      <c r="BF49" s="149">
        <f>'Provinces Matrix (intraprov)'!BF49 / 'Provinces Matrix (intraprov)'!$CK$49</f>
        <v>0</v>
      </c>
      <c r="BG49" s="149">
        <f>'Provinces Matrix (intraprov)'!BG49 / 'Provinces Matrix (intraprov)'!$CK$49</f>
        <v>2.4208086531032707E-4</v>
      </c>
      <c r="BH49" s="149">
        <f>'Provinces Matrix (intraprov)'!BH49 / 'Provinces Matrix (intraprov)'!$CK$49</f>
        <v>1.0301313417460726E-5</v>
      </c>
      <c r="BI49" s="149">
        <f>'Provinces Matrix (intraprov)'!BI49 / 'Provinces Matrix (intraprov)'!$CK$49</f>
        <v>3.0903940252382178E-5</v>
      </c>
      <c r="BJ49" s="149">
        <f>'Provinces Matrix (intraprov)'!BJ49 / 'Provinces Matrix (intraprov)'!$CK$49</f>
        <v>0</v>
      </c>
      <c r="BK49" s="149">
        <f>'Provinces Matrix (intraprov)'!BK49 / 'Provinces Matrix (intraprov)'!$CK$49</f>
        <v>5.1506567087303632E-6</v>
      </c>
      <c r="BL49" s="149">
        <f>'Provinces Matrix (intraprov)'!BL49 / 'Provinces Matrix (intraprov)'!$CK$49</f>
        <v>2.5753283543651817E-5</v>
      </c>
      <c r="BM49" s="149">
        <f>'Provinces Matrix (intraprov)'!BM49 / 'Provinces Matrix (intraprov)'!$CK$49</f>
        <v>0</v>
      </c>
      <c r="BN49" s="149">
        <f>'Provinces Matrix (intraprov)'!BN49 / 'Provinces Matrix (intraprov)'!$CK$49</f>
        <v>3.6054596961112545E-5</v>
      </c>
      <c r="BO49" s="149">
        <f>'Provinces Matrix (intraprov)'!BO49 / 'Provinces Matrix (intraprov)'!$CK$49</f>
        <v>0</v>
      </c>
      <c r="BP49" s="149">
        <f>'Provinces Matrix (intraprov)'!BP49 / 'Provinces Matrix (intraprov)'!$CK$49</f>
        <v>0</v>
      </c>
      <c r="BQ49" s="149">
        <f>'Provinces Matrix (intraprov)'!BQ49 / 'Provinces Matrix (intraprov)'!$CK$49</f>
        <v>4.1205253669842906E-5</v>
      </c>
      <c r="BR49" s="149">
        <f>'Provinces Matrix (intraprov)'!BR49 / 'Provinces Matrix (intraprov)'!$CK$49</f>
        <v>4.481071336595416E-4</v>
      </c>
      <c r="BS49" s="149">
        <f>'Provinces Matrix (intraprov)'!BS49 / 'Provinces Matrix (intraprov)'!$CK$49</f>
        <v>5.1506567087303632E-6</v>
      </c>
      <c r="BT49" s="149">
        <f>'Provinces Matrix (intraprov)'!BT49 / 'Provinces Matrix (intraprov)'!$CK$49</f>
        <v>6.6958537213494723E-5</v>
      </c>
      <c r="BU49" s="149">
        <f>'Provinces Matrix (intraprov)'!BU49 / 'Provinces Matrix (intraprov)'!$CK$49</f>
        <v>3.6054596961112545E-5</v>
      </c>
      <c r="BV49" s="149">
        <f>'Provinces Matrix (intraprov)'!BV49 / 'Provinces Matrix (intraprov)'!$CK$49</f>
        <v>4.1205253669842906E-5</v>
      </c>
      <c r="BW49" s="173">
        <f>'Provinces Matrix (intraprov)'!BW49 / 'Provinces Matrix (intraprov)'!$CK$49</f>
        <v>7.0563996909605979E-4</v>
      </c>
      <c r="BX49" s="173">
        <f>'Provinces Matrix (intraprov)'!BX49 / 'Provinces Matrix (intraprov)'!$CK$49</f>
        <v>3.914499098635076E-4</v>
      </c>
      <c r="BY49" s="173">
        <f>'Provinces Matrix (intraprov)'!BY49 / 'Provinces Matrix (intraprov)'!$CK$49</f>
        <v>5.6657223796033991E-4</v>
      </c>
      <c r="BZ49" s="149">
        <f>'Provinces Matrix (intraprov)'!BZ49 / 'Provinces Matrix (intraprov)'!$CK$49</f>
        <v>3.2449137265001289E-4</v>
      </c>
      <c r="CA49" s="149">
        <f>'Provinces Matrix (intraprov)'!CA49 / 'Provinces Matrix (intraprov)'!$CK$49</f>
        <v>0</v>
      </c>
      <c r="CB49" s="149">
        <f>'Provinces Matrix (intraprov)'!CB49 / 'Provinces Matrix (intraprov)'!$CK$49</f>
        <v>5.1506567087303632E-6</v>
      </c>
      <c r="CC49" s="149">
        <f>'Provinces Matrix (intraprov)'!CC49 / 'Provinces Matrix (intraprov)'!$CK$49</f>
        <v>0</v>
      </c>
      <c r="CD49" s="149">
        <f>'Provinces Matrix (intraprov)'!CD49 / 'Provinces Matrix (intraprov)'!$CK$49</f>
        <v>0</v>
      </c>
      <c r="CE49" s="149">
        <f>'Provinces Matrix (intraprov)'!CE49 / 'Provinces Matrix (intraprov)'!$CK$49</f>
        <v>0</v>
      </c>
      <c r="CF49" s="150">
        <f>'Provinces Matrix (intraprov)'!CF49 / 'Provinces Matrix (intraprov)'!$CK$49</f>
        <v>4.481071336595416E-4</v>
      </c>
      <c r="CG49" s="151">
        <f t="shared" si="0"/>
        <v>9.78624774658769E-5</v>
      </c>
      <c r="CH49" s="151">
        <f t="shared" si="1"/>
        <v>4.9446304403811484E-4</v>
      </c>
      <c r="CI49" s="151">
        <f t="shared" si="2"/>
        <v>2.1684264743754827E-3</v>
      </c>
      <c r="CJ49" s="152">
        <f>'Provinces Matrix (intraprov)'!CJ49 / 'Provinces Matrix (intraprov)'!CK49</f>
        <v>1.532320370847283E-2</v>
      </c>
      <c r="CK49" s="152">
        <f>CJ49 - AX93</f>
        <v>-1.4237529144519191E-2</v>
      </c>
      <c r="CL49" s="145"/>
      <c r="CM49" s="164" t="s">
        <v>2229</v>
      </c>
      <c r="CN49" s="135">
        <f t="shared" si="6"/>
        <v>3.1250383770926697E-3</v>
      </c>
    </row>
    <row r="50" spans="1:92">
      <c r="A50" s="166" t="s">
        <v>2226</v>
      </c>
      <c r="B50" s="149">
        <f>'Provinces Matrix (intraprov)'!B50 / 'Provinces Matrix (intraprov)'!$CK$50</f>
        <v>0</v>
      </c>
      <c r="C50" s="149">
        <f>'Provinces Matrix (intraprov)'!C50 / 'Provinces Matrix (intraprov)'!$CK$50</f>
        <v>0</v>
      </c>
      <c r="D50" s="149">
        <f>'Provinces Matrix (intraprov)'!D50 / 'Provinces Matrix (intraprov)'!$CK$50</f>
        <v>2.3769907297361541E-5</v>
      </c>
      <c r="E50" s="149">
        <f>'Provinces Matrix (intraprov)'!E50 / 'Provinces Matrix (intraprov)'!$CK$50</f>
        <v>0</v>
      </c>
      <c r="F50" s="149">
        <f>'Provinces Matrix (intraprov)'!F50 / 'Provinces Matrix (intraprov)'!$CK$50</f>
        <v>4.7539814594723083E-5</v>
      </c>
      <c r="G50" s="149">
        <f>'Provinces Matrix (intraprov)'!G50 / 'Provinces Matrix (intraprov)'!$CK$50</f>
        <v>0</v>
      </c>
      <c r="H50" s="149">
        <f>'Provinces Matrix (intraprov)'!H50 / 'Provinces Matrix (intraprov)'!$CK$50</f>
        <v>0</v>
      </c>
      <c r="I50" s="149">
        <f>'Provinces Matrix (intraprov)'!I50 / 'Provinces Matrix (intraprov)'!$CK$50</f>
        <v>7.1309721892084621E-5</v>
      </c>
      <c r="J50" s="149">
        <f>'Provinces Matrix (intraprov)'!J50 / 'Provinces Matrix (intraprov)'!$CK$50</f>
        <v>0</v>
      </c>
      <c r="K50" s="149">
        <f>'Provinces Matrix (intraprov)'!K50 / 'Provinces Matrix (intraprov)'!$CK$50</f>
        <v>2.3769907297361541E-5</v>
      </c>
      <c r="L50" s="149">
        <f>'Provinces Matrix (intraprov)'!L50 / 'Provinces Matrix (intraprov)'!$CK$50</f>
        <v>6.180175897314E-4</v>
      </c>
      <c r="M50" s="149">
        <f>'Provinces Matrix (intraprov)'!M50 / 'Provinces Matrix (intraprov)'!$CK$50</f>
        <v>0</v>
      </c>
      <c r="N50" s="149">
        <f>'Provinces Matrix (intraprov)'!N50 / 'Provinces Matrix (intraprov)'!$CK$50</f>
        <v>4.7539814594723083E-5</v>
      </c>
      <c r="O50" s="149">
        <f>'Provinces Matrix (intraprov)'!O50 / 'Provinces Matrix (intraprov)'!$CK$50</f>
        <v>3.090087948657E-4</v>
      </c>
      <c r="P50" s="149">
        <f>'Provinces Matrix (intraprov)'!P50 / 'Provinces Matrix (intraprov)'!$CK$50</f>
        <v>1.4261944378416924E-4</v>
      </c>
      <c r="Q50" s="149">
        <f>'Provinces Matrix (intraprov)'!Q50 / 'Provinces Matrix (intraprov)'!$CK$50</f>
        <v>0</v>
      </c>
      <c r="R50" s="149">
        <f>'Provinces Matrix (intraprov)'!R50 / 'Provinces Matrix (intraprov)'!$CK$50</f>
        <v>7.1309721892084621E-5</v>
      </c>
      <c r="S50" s="149">
        <f>'Provinces Matrix (intraprov)'!S50 / 'Provinces Matrix (intraprov)'!$CK$50</f>
        <v>0</v>
      </c>
      <c r="T50" s="149">
        <f>'Provinces Matrix (intraprov)'!T50 / 'Provinces Matrix (intraprov)'!$CK$50</f>
        <v>0</v>
      </c>
      <c r="U50" s="149">
        <f>'Provinces Matrix (intraprov)'!U50 / 'Provinces Matrix (intraprov)'!$CK$50</f>
        <v>0</v>
      </c>
      <c r="V50" s="149">
        <f>'Provinces Matrix (intraprov)'!V50 / 'Provinces Matrix (intraprov)'!$CK$50</f>
        <v>3.5654860946042309E-4</v>
      </c>
      <c r="W50" s="149">
        <f>'Provinces Matrix (intraprov)'!W50 / 'Provinces Matrix (intraprov)'!$CK$50</f>
        <v>4.7539814594723083E-5</v>
      </c>
      <c r="X50" s="149">
        <f>'Provinces Matrix (intraprov)'!X50 / 'Provinces Matrix (intraprov)'!$CK$50</f>
        <v>0</v>
      </c>
      <c r="Y50" s="149">
        <f>'Provinces Matrix (intraprov)'!Y50 / 'Provinces Matrix (intraprov)'!$CK$50</f>
        <v>2.3769907297361541E-5</v>
      </c>
      <c r="Z50" s="149">
        <f>'Provinces Matrix (intraprov)'!Z50 / 'Provinces Matrix (intraprov)'!$CK$50</f>
        <v>0</v>
      </c>
      <c r="AA50" s="149">
        <f>'Provinces Matrix (intraprov)'!AA50 / 'Provinces Matrix (intraprov)'!$CK$50</f>
        <v>1.188495364868077E-4</v>
      </c>
      <c r="AB50" s="149">
        <f>'Provinces Matrix (intraprov)'!AB50 / 'Provinces Matrix (intraprov)'!$CK$50</f>
        <v>2.1392916567625386E-3</v>
      </c>
      <c r="AC50" s="149">
        <f>'Provinces Matrix (intraprov)'!AC50 / 'Provinces Matrix (intraprov)'!$CK$50</f>
        <v>1.9015925837889233E-4</v>
      </c>
      <c r="AD50" s="149">
        <f>'Provinces Matrix (intraprov)'!AD50 / 'Provinces Matrix (intraprov)'!$CK$50</f>
        <v>2.3769907297361541E-5</v>
      </c>
      <c r="AE50" s="149">
        <f>'Provinces Matrix (intraprov)'!AE50 / 'Provinces Matrix (intraprov)'!$CK$50</f>
        <v>4.7539814594723083E-5</v>
      </c>
      <c r="AF50" s="149">
        <f>'Provinces Matrix (intraprov)'!AF50 / 'Provinces Matrix (intraprov)'!$CK$50</f>
        <v>2.0442120275730924E-3</v>
      </c>
      <c r="AG50" s="149">
        <f>'Provinces Matrix (intraprov)'!AG50 / 'Provinces Matrix (intraprov)'!$CK$50</f>
        <v>3.090087948657E-4</v>
      </c>
      <c r="AH50" s="149">
        <f>'Provinces Matrix (intraprov)'!AH50 / 'Provinces Matrix (intraprov)'!$CK$50</f>
        <v>9.5079629189446165E-5</v>
      </c>
      <c r="AI50" s="149">
        <f>'Provinces Matrix (intraprov)'!AI50 / 'Provinces Matrix (intraprov)'!$CK$50</f>
        <v>9.5079629189446165E-5</v>
      </c>
      <c r="AJ50" s="149">
        <f>'Provinces Matrix (intraprov)'!AJ50 / 'Provinces Matrix (intraprov)'!$CK$50</f>
        <v>0</v>
      </c>
      <c r="AK50" s="149">
        <f>'Provinces Matrix (intraprov)'!AK50 / 'Provinces Matrix (intraprov)'!$CK$50</f>
        <v>0</v>
      </c>
      <c r="AL50" s="149">
        <f>'Provinces Matrix (intraprov)'!AL50 / 'Provinces Matrix (intraprov)'!$CK$50</f>
        <v>0</v>
      </c>
      <c r="AM50" s="149">
        <f>'Provinces Matrix (intraprov)'!AM50 / 'Provinces Matrix (intraprov)'!$CK$50</f>
        <v>0</v>
      </c>
      <c r="AN50" s="173">
        <f>'Provinces Matrix (intraprov)'!AN50 / 'Provinces Matrix (intraprov)'!$CK$50</f>
        <v>4.2785833135250775E-4</v>
      </c>
      <c r="AO50" s="149">
        <f>'Provinces Matrix (intraprov)'!AO50 / 'Provinces Matrix (intraprov)'!$CK$50</f>
        <v>0</v>
      </c>
      <c r="AP50" s="149">
        <f>'Provinces Matrix (intraprov)'!AP50 / 'Provinces Matrix (intraprov)'!$CK$50</f>
        <v>0</v>
      </c>
      <c r="AQ50" s="149">
        <f>'Provinces Matrix (intraprov)'!AQ50 / 'Provinces Matrix (intraprov)'!$CK$50</f>
        <v>0</v>
      </c>
      <c r="AR50" s="149">
        <f>'Provinces Matrix (intraprov)'!AR50 / 'Provinces Matrix (intraprov)'!$CK$50</f>
        <v>0</v>
      </c>
      <c r="AS50" s="149">
        <f>'Provinces Matrix (intraprov)'!AS50 / 'Provinces Matrix (intraprov)'!$CK$50</f>
        <v>4.5162823864986927E-4</v>
      </c>
      <c r="AT50" s="149">
        <f>'Provinces Matrix (intraprov)'!AT50 / 'Provinces Matrix (intraprov)'!$CK$50</f>
        <v>4.7539814594723083E-5</v>
      </c>
      <c r="AU50" s="149">
        <f>'Provinces Matrix (intraprov)'!AU50 / 'Provinces Matrix (intraprov)'!$CK$50</f>
        <v>2.3769907297361541E-5</v>
      </c>
      <c r="AV50" s="149">
        <f>'Provinces Matrix (intraprov)'!AV50 / 'Provinces Matrix (intraprov)'!$CK$50</f>
        <v>1.4261944378416924E-4</v>
      </c>
      <c r="AW50" s="149">
        <f>'Provinces Matrix (intraprov)'!AW50 / 'Provinces Matrix (intraprov)'!$CK$50</f>
        <v>0</v>
      </c>
      <c r="AX50" s="149">
        <f>'Provinces Matrix (intraprov)'!AX50 / 'Provinces Matrix (intraprov)'!$CK$50</f>
        <v>6.6555740432612314E-4</v>
      </c>
      <c r="AY50" s="149">
        <f>'Provinces Matrix (intraprov)'!AY50 / 'Provinces Matrix (intraprov)'!$CK$50</f>
        <v>6.5842643213691468E-3</v>
      </c>
      <c r="AZ50" s="149">
        <f>'Provinces Matrix (intraprov)'!AZ50 / 'Provinces Matrix (intraprov)'!$CK$50</f>
        <v>4.7539814594723083E-5</v>
      </c>
      <c r="BA50" s="149">
        <f>'Provinces Matrix (intraprov)'!BA50 / 'Provinces Matrix (intraprov)'!$CK$50</f>
        <v>7.1309721892084621E-5</v>
      </c>
      <c r="BB50" s="149">
        <f>'Provinces Matrix (intraprov)'!BB50 / 'Provinces Matrix (intraprov)'!$CK$50</f>
        <v>0</v>
      </c>
      <c r="BC50" s="149">
        <f>'Provinces Matrix (intraprov)'!BC50 / 'Provinces Matrix (intraprov)'!$CK$50</f>
        <v>1.6638935108153079E-4</v>
      </c>
      <c r="BD50" s="149">
        <f>'Provinces Matrix (intraprov)'!BD50 / 'Provinces Matrix (intraprov)'!$CK$50</f>
        <v>9.2702638459710011E-4</v>
      </c>
      <c r="BE50" s="149">
        <f>'Provinces Matrix (intraprov)'!BE50 / 'Provinces Matrix (intraprov)'!$CK$50</f>
        <v>1.188495364868077E-4</v>
      </c>
      <c r="BF50" s="149">
        <f>'Provinces Matrix (intraprov)'!BF50 / 'Provinces Matrix (intraprov)'!$CK$50</f>
        <v>4.9916805324459236E-4</v>
      </c>
      <c r="BG50" s="149">
        <f>'Provinces Matrix (intraprov)'!BG50 / 'Provinces Matrix (intraprov)'!$CK$50</f>
        <v>1.9015925837889233E-4</v>
      </c>
      <c r="BH50" s="149">
        <f>'Provinces Matrix (intraprov)'!BH50 / 'Provinces Matrix (intraprov)'!$CK$50</f>
        <v>2.3769907297361541E-5</v>
      </c>
      <c r="BI50" s="149">
        <f>'Provinces Matrix (intraprov)'!BI50 / 'Provinces Matrix (intraprov)'!$CK$50</f>
        <v>2.3769907297361541E-5</v>
      </c>
      <c r="BJ50" s="149">
        <f>'Provinces Matrix (intraprov)'!BJ50 / 'Provinces Matrix (intraprov)'!$CK$50</f>
        <v>0</v>
      </c>
      <c r="BK50" s="149">
        <f>'Provinces Matrix (intraprov)'!BK50 / 'Provinces Matrix (intraprov)'!$CK$50</f>
        <v>2.3769907297361541E-5</v>
      </c>
      <c r="BL50" s="149">
        <f>'Provinces Matrix (intraprov)'!BL50 / 'Provinces Matrix (intraprov)'!$CK$50</f>
        <v>0</v>
      </c>
      <c r="BM50" s="149">
        <f>'Provinces Matrix (intraprov)'!BM50 / 'Provinces Matrix (intraprov)'!$CK$50</f>
        <v>2.3769907297361541E-5</v>
      </c>
      <c r="BN50" s="149">
        <f>'Provinces Matrix (intraprov)'!BN50 / 'Provinces Matrix (intraprov)'!$CK$50</f>
        <v>0</v>
      </c>
      <c r="BO50" s="149">
        <f>'Provinces Matrix (intraprov)'!BO50 / 'Provinces Matrix (intraprov)'!$CK$50</f>
        <v>0</v>
      </c>
      <c r="BP50" s="149">
        <f>'Provinces Matrix (intraprov)'!BP50 / 'Provinces Matrix (intraprov)'!$CK$50</f>
        <v>0</v>
      </c>
      <c r="BQ50" s="149">
        <f>'Provinces Matrix (intraprov)'!BQ50 / 'Provinces Matrix (intraprov)'!$CK$50</f>
        <v>2.3769907297361541E-5</v>
      </c>
      <c r="BR50" s="149">
        <f>'Provinces Matrix (intraprov)'!BR50 / 'Provinces Matrix (intraprov)'!$CK$50</f>
        <v>1.188495364868077E-4</v>
      </c>
      <c r="BS50" s="149">
        <f>'Provinces Matrix (intraprov)'!BS50 / 'Provinces Matrix (intraprov)'!$CK$50</f>
        <v>0</v>
      </c>
      <c r="BT50" s="149">
        <f>'Provinces Matrix (intraprov)'!BT50 / 'Provinces Matrix (intraprov)'!$CK$50</f>
        <v>4.7539814594723083E-5</v>
      </c>
      <c r="BU50" s="149">
        <f>'Provinces Matrix (intraprov)'!BU50 / 'Provinces Matrix (intraprov)'!$CK$50</f>
        <v>0</v>
      </c>
      <c r="BV50" s="149">
        <f>'Provinces Matrix (intraprov)'!BV50 / 'Provinces Matrix (intraprov)'!$CK$50</f>
        <v>0</v>
      </c>
      <c r="BW50" s="173">
        <f>'Provinces Matrix (intraprov)'!BW50 / 'Provinces Matrix (intraprov)'!$CK$50</f>
        <v>4.5162823864986927E-4</v>
      </c>
      <c r="BX50" s="173">
        <f>'Provinces Matrix (intraprov)'!BX50 / 'Provinces Matrix (intraprov)'!$CK$50</f>
        <v>9.5079629189446165E-5</v>
      </c>
      <c r="BY50" s="173">
        <f>'Provinces Matrix (intraprov)'!BY50 / 'Provinces Matrix (intraprov)'!$CK$50</f>
        <v>2.6146898027097696E-4</v>
      </c>
      <c r="BZ50" s="149">
        <f>'Provinces Matrix (intraprov)'!BZ50 / 'Provinces Matrix (intraprov)'!$CK$50</f>
        <v>7.1309721892084621E-5</v>
      </c>
      <c r="CA50" s="149">
        <f>'Provinces Matrix (intraprov)'!CA50 / 'Provinces Matrix (intraprov)'!$CK$50</f>
        <v>0</v>
      </c>
      <c r="CB50" s="149">
        <f>'Provinces Matrix (intraprov)'!CB50 / 'Provinces Matrix (intraprov)'!$CK$50</f>
        <v>0</v>
      </c>
      <c r="CC50" s="149">
        <f>'Provinces Matrix (intraprov)'!CC50 / 'Provinces Matrix (intraprov)'!$CK$50</f>
        <v>0</v>
      </c>
      <c r="CD50" s="149">
        <f>'Provinces Matrix (intraprov)'!CD50 / 'Provinces Matrix (intraprov)'!$CK$50</f>
        <v>0</v>
      </c>
      <c r="CE50" s="149">
        <f>'Provinces Matrix (intraprov)'!CE50 / 'Provinces Matrix (intraprov)'!$CK$50</f>
        <v>0</v>
      </c>
      <c r="CF50" s="150">
        <f>'Provinces Matrix (intraprov)'!CF50 / 'Provinces Matrix (intraprov)'!$CK$50</f>
        <v>1.0696458283812693E-3</v>
      </c>
      <c r="CG50" s="151">
        <f t="shared" si="0"/>
        <v>1.4261944378416924E-4</v>
      </c>
      <c r="CH50" s="151">
        <f t="shared" si="1"/>
        <v>1.0696458283812693E-3</v>
      </c>
      <c r="CI50" s="151">
        <f t="shared" si="2"/>
        <v>1.2360351794628E-3</v>
      </c>
      <c r="CJ50" s="152">
        <f>'Provinces Matrix (intraprov)'!CJ50 / 'Provinces Matrix (intraprov)'!CK50</f>
        <v>1.9443784169241741E-2</v>
      </c>
      <c r="CK50" s="152">
        <f>CJ50 - AY93</f>
        <v>3.2336990820108942E-3</v>
      </c>
      <c r="CL50" s="145"/>
      <c r="CM50" s="164" t="s">
        <v>2230</v>
      </c>
      <c r="CN50" s="135">
        <f t="shared" si="6"/>
        <v>-5.6995579110356055E-3</v>
      </c>
    </row>
    <row r="51" spans="1:92">
      <c r="A51" s="166" t="s">
        <v>2227</v>
      </c>
      <c r="B51" s="149">
        <f>'Provinces Matrix (intraprov)'!B51 / 'Provinces Matrix (intraprov)'!$CK$51</f>
        <v>0</v>
      </c>
      <c r="C51" s="149">
        <f>'Provinces Matrix (intraprov)'!C51 / 'Provinces Matrix (intraprov)'!$CK$51</f>
        <v>0</v>
      </c>
      <c r="D51" s="149">
        <f>'Provinces Matrix (intraprov)'!D51 / 'Provinces Matrix (intraprov)'!$CK$51</f>
        <v>0</v>
      </c>
      <c r="E51" s="149">
        <f>'Provinces Matrix (intraprov)'!E51 / 'Provinces Matrix (intraprov)'!$CK$51</f>
        <v>8.8841506751954511E-5</v>
      </c>
      <c r="F51" s="149">
        <f>'Provinces Matrix (intraprov)'!F51 / 'Provinces Matrix (intraprov)'!$CK$51</f>
        <v>6.6631130063965884E-5</v>
      </c>
      <c r="G51" s="149">
        <f>'Provinces Matrix (intraprov)'!G51 / 'Provinces Matrix (intraprov)'!$CK$51</f>
        <v>5.7746979388770432E-4</v>
      </c>
      <c r="H51" s="149">
        <f>'Provinces Matrix (intraprov)'!H51 / 'Provinces Matrix (intraprov)'!$CK$51</f>
        <v>0</v>
      </c>
      <c r="I51" s="149">
        <f>'Provinces Matrix (intraprov)'!I51 / 'Provinces Matrix (intraprov)'!$CK$51</f>
        <v>2.2210376687988628E-5</v>
      </c>
      <c r="J51" s="149">
        <f>'Provinces Matrix (intraprov)'!J51 / 'Provinces Matrix (intraprov)'!$CK$51</f>
        <v>0</v>
      </c>
      <c r="K51" s="149">
        <f>'Provinces Matrix (intraprov)'!K51 / 'Provinces Matrix (intraprov)'!$CK$51</f>
        <v>6.8852167732764752E-4</v>
      </c>
      <c r="L51" s="149">
        <f>'Provinces Matrix (intraprov)'!L51 / 'Provinces Matrix (intraprov)'!$CK$51</f>
        <v>6.6631130063965884E-5</v>
      </c>
      <c r="M51" s="149">
        <f>'Provinces Matrix (intraprov)'!M51 / 'Provinces Matrix (intraprov)'!$CK$51</f>
        <v>0</v>
      </c>
      <c r="N51" s="149">
        <f>'Provinces Matrix (intraprov)'!N51 / 'Provinces Matrix (intraprov)'!$CK$51</f>
        <v>2.2210376687988628E-5</v>
      </c>
      <c r="O51" s="149">
        <f>'Provinces Matrix (intraprov)'!O51 / 'Provinces Matrix (intraprov)'!$CK$51</f>
        <v>2.2210376687988628E-4</v>
      </c>
      <c r="P51" s="149">
        <f>'Provinces Matrix (intraprov)'!P51 / 'Provinces Matrix (intraprov)'!$CK$51</f>
        <v>1.1105188343994314E-4</v>
      </c>
      <c r="Q51" s="149">
        <f>'Provinces Matrix (intraprov)'!Q51 / 'Provinces Matrix (intraprov)'!$CK$51</f>
        <v>6.6631130063965884E-5</v>
      </c>
      <c r="R51" s="149">
        <f>'Provinces Matrix (intraprov)'!R51 / 'Provinces Matrix (intraprov)'!$CK$51</f>
        <v>0</v>
      </c>
      <c r="S51" s="149">
        <f>'Provinces Matrix (intraprov)'!S51 / 'Provinces Matrix (intraprov)'!$CK$51</f>
        <v>0</v>
      </c>
      <c r="T51" s="149">
        <f>'Provinces Matrix (intraprov)'!T51 / 'Provinces Matrix (intraprov)'!$CK$51</f>
        <v>4.4420753375977256E-5</v>
      </c>
      <c r="U51" s="149">
        <f>'Provinces Matrix (intraprov)'!U51 / 'Provinces Matrix (intraprov)'!$CK$51</f>
        <v>0</v>
      </c>
      <c r="V51" s="149">
        <f>'Provinces Matrix (intraprov)'!V51 / 'Provinces Matrix (intraprov)'!$CK$51</f>
        <v>7.995735607675906E-4</v>
      </c>
      <c r="W51" s="149">
        <f>'Provinces Matrix (intraprov)'!W51 / 'Provinces Matrix (intraprov)'!$CK$51</f>
        <v>2.2210376687988628E-5</v>
      </c>
      <c r="X51" s="149">
        <f>'Provinces Matrix (intraprov)'!X51 / 'Provinces Matrix (intraprov)'!$CK$51</f>
        <v>2.2210376687988628E-5</v>
      </c>
      <c r="Y51" s="149">
        <f>'Provinces Matrix (intraprov)'!Y51 / 'Provinces Matrix (intraprov)'!$CK$51</f>
        <v>4.4420753375977256E-5</v>
      </c>
      <c r="Z51" s="149">
        <f>'Provinces Matrix (intraprov)'!Z51 / 'Provinces Matrix (intraprov)'!$CK$51</f>
        <v>0</v>
      </c>
      <c r="AA51" s="149">
        <f>'Provinces Matrix (intraprov)'!AA51 / 'Provinces Matrix (intraprov)'!$CK$51</f>
        <v>0</v>
      </c>
      <c r="AB51" s="149">
        <f>'Provinces Matrix (intraprov)'!AB51 / 'Provinces Matrix (intraprov)'!$CK$51</f>
        <v>0</v>
      </c>
      <c r="AC51" s="149">
        <f>'Provinces Matrix (intraprov)'!AC51 / 'Provinces Matrix (intraprov)'!$CK$51</f>
        <v>0</v>
      </c>
      <c r="AD51" s="149">
        <f>'Provinces Matrix (intraprov)'!AD51 / 'Provinces Matrix (intraprov)'!$CK$51</f>
        <v>4.4420753375977256E-5</v>
      </c>
      <c r="AE51" s="149">
        <f>'Provinces Matrix (intraprov)'!AE51 / 'Provinces Matrix (intraprov)'!$CK$51</f>
        <v>4.2199715707178393E-4</v>
      </c>
      <c r="AF51" s="149">
        <f>'Provinces Matrix (intraprov)'!AF51 / 'Provinces Matrix (intraprov)'!$CK$51</f>
        <v>2.2210376687988628E-5</v>
      </c>
      <c r="AG51" s="149">
        <f>'Provinces Matrix (intraprov)'!AG51 / 'Provinces Matrix (intraprov)'!$CK$51</f>
        <v>0</v>
      </c>
      <c r="AH51" s="149">
        <f>'Provinces Matrix (intraprov)'!AH51 / 'Provinces Matrix (intraprov)'!$CK$51</f>
        <v>0</v>
      </c>
      <c r="AI51" s="149">
        <f>'Provinces Matrix (intraprov)'!AI51 / 'Provinces Matrix (intraprov)'!$CK$51</f>
        <v>5.3304904051172707E-4</v>
      </c>
      <c r="AJ51" s="149">
        <f>'Provinces Matrix (intraprov)'!AJ51 / 'Provinces Matrix (intraprov)'!$CK$51</f>
        <v>0</v>
      </c>
      <c r="AK51" s="149">
        <f>'Provinces Matrix (intraprov)'!AK51 / 'Provinces Matrix (intraprov)'!$CK$51</f>
        <v>0</v>
      </c>
      <c r="AL51" s="149">
        <f>'Provinces Matrix (intraprov)'!AL51 / 'Provinces Matrix (intraprov)'!$CK$51</f>
        <v>0</v>
      </c>
      <c r="AM51" s="149">
        <f>'Provinces Matrix (intraprov)'!AM51 / 'Provinces Matrix (intraprov)'!$CK$51</f>
        <v>0</v>
      </c>
      <c r="AN51" s="173">
        <f>'Provinces Matrix (intraprov)'!AN51 / 'Provinces Matrix (intraprov)'!$CK$51</f>
        <v>2.6652452025586353E-4</v>
      </c>
      <c r="AO51" s="149">
        <f>'Provinces Matrix (intraprov)'!AO51 / 'Provinces Matrix (intraprov)'!$CK$51</f>
        <v>4.4420753375977256E-5</v>
      </c>
      <c r="AP51" s="149">
        <f>'Provinces Matrix (intraprov)'!AP51 / 'Provinces Matrix (intraprov)'!$CK$51</f>
        <v>8.8841506751954511E-5</v>
      </c>
      <c r="AQ51" s="149">
        <f>'Provinces Matrix (intraprov)'!AQ51 / 'Provinces Matrix (intraprov)'!$CK$51</f>
        <v>2.2210376687988628E-5</v>
      </c>
      <c r="AR51" s="149">
        <f>'Provinces Matrix (intraprov)'!AR51 / 'Provinces Matrix (intraprov)'!$CK$51</f>
        <v>2.2210376687988628E-5</v>
      </c>
      <c r="AS51" s="149">
        <f>'Provinces Matrix (intraprov)'!AS51 / 'Provinces Matrix (intraprov)'!$CK$51</f>
        <v>0</v>
      </c>
      <c r="AT51" s="149">
        <f>'Provinces Matrix (intraprov)'!AT51 / 'Provinces Matrix (intraprov)'!$CK$51</f>
        <v>8.8841506751954511E-5</v>
      </c>
      <c r="AU51" s="149">
        <f>'Provinces Matrix (intraprov)'!AU51 / 'Provinces Matrix (intraprov)'!$CK$51</f>
        <v>0</v>
      </c>
      <c r="AV51" s="149">
        <f>'Provinces Matrix (intraprov)'!AV51 / 'Provinces Matrix (intraprov)'!$CK$51</f>
        <v>8.8841506751954511E-5</v>
      </c>
      <c r="AW51" s="149">
        <f>'Provinces Matrix (intraprov)'!AW51 / 'Provinces Matrix (intraprov)'!$CK$51</f>
        <v>0</v>
      </c>
      <c r="AX51" s="149">
        <f>'Provinces Matrix (intraprov)'!AX51 / 'Provinces Matrix (intraprov)'!$CK$51</f>
        <v>4.4420753375977256E-5</v>
      </c>
      <c r="AY51" s="149">
        <f>'Provinces Matrix (intraprov)'!AY51 / 'Provinces Matrix (intraprov)'!$CK$51</f>
        <v>0</v>
      </c>
      <c r="AZ51" s="149">
        <f>'Provinces Matrix (intraprov)'!AZ51 / 'Provinces Matrix (intraprov)'!$CK$51</f>
        <v>4.7530206112295663E-3</v>
      </c>
      <c r="BA51" s="149">
        <f>'Provinces Matrix (intraprov)'!BA51 / 'Provinces Matrix (intraprov)'!$CK$51</f>
        <v>6.2189054726368158E-4</v>
      </c>
      <c r="BB51" s="149">
        <f>'Provinces Matrix (intraprov)'!BB51 / 'Provinces Matrix (intraprov)'!$CK$51</f>
        <v>2.4431414356787491E-4</v>
      </c>
      <c r="BC51" s="149">
        <f>'Provinces Matrix (intraprov)'!BC51 / 'Provinces Matrix (intraprov)'!$CK$51</f>
        <v>1.9989339019189765E-4</v>
      </c>
      <c r="BD51" s="149">
        <f>'Provinces Matrix (intraprov)'!BD51 / 'Provinces Matrix (intraprov)'!$CK$51</f>
        <v>1.9989339019189765E-4</v>
      </c>
      <c r="BE51" s="149">
        <f>'Provinces Matrix (intraprov)'!BE51 / 'Provinces Matrix (intraprov)'!$CK$51</f>
        <v>8.2178393745557929E-4</v>
      </c>
      <c r="BF51" s="149">
        <f>'Provinces Matrix (intraprov)'!BF51 / 'Provinces Matrix (intraprov)'!$CK$51</f>
        <v>0</v>
      </c>
      <c r="BG51" s="149">
        <f>'Provinces Matrix (intraprov)'!BG51 / 'Provinces Matrix (intraprov)'!$CK$51</f>
        <v>1.3326226012793177E-4</v>
      </c>
      <c r="BH51" s="149">
        <f>'Provinces Matrix (intraprov)'!BH51 / 'Provinces Matrix (intraprov)'!$CK$51</f>
        <v>1.554726368159204E-4</v>
      </c>
      <c r="BI51" s="149">
        <f>'Provinces Matrix (intraprov)'!BI51 / 'Provinces Matrix (intraprov)'!$CK$51</f>
        <v>4.4420753375977256E-5</v>
      </c>
      <c r="BJ51" s="149">
        <f>'Provinces Matrix (intraprov)'!BJ51 / 'Provinces Matrix (intraprov)'!$CK$51</f>
        <v>0</v>
      </c>
      <c r="BK51" s="149">
        <f>'Provinces Matrix (intraprov)'!BK51 / 'Provinces Matrix (intraprov)'!$CK$51</f>
        <v>1.7768301350390902E-4</v>
      </c>
      <c r="BL51" s="149">
        <f>'Provinces Matrix (intraprov)'!BL51 / 'Provinces Matrix (intraprov)'!$CK$51</f>
        <v>2.2210376687988628E-5</v>
      </c>
      <c r="BM51" s="149">
        <f>'Provinces Matrix (intraprov)'!BM51 / 'Provinces Matrix (intraprov)'!$CK$51</f>
        <v>0</v>
      </c>
      <c r="BN51" s="149">
        <f>'Provinces Matrix (intraprov)'!BN51 / 'Provinces Matrix (intraprov)'!$CK$51</f>
        <v>0</v>
      </c>
      <c r="BO51" s="149">
        <f>'Provinces Matrix (intraprov)'!BO51 / 'Provinces Matrix (intraprov)'!$CK$51</f>
        <v>0</v>
      </c>
      <c r="BP51" s="149">
        <f>'Provinces Matrix (intraprov)'!BP51 / 'Provinces Matrix (intraprov)'!$CK$51</f>
        <v>6.6631130063965884E-5</v>
      </c>
      <c r="BQ51" s="149">
        <f>'Provinces Matrix (intraprov)'!BQ51 / 'Provinces Matrix (intraprov)'!$CK$51</f>
        <v>2.2210376687988628E-5</v>
      </c>
      <c r="BR51" s="149">
        <f>'Provinces Matrix (intraprov)'!BR51 / 'Provinces Matrix (intraprov)'!$CK$51</f>
        <v>2.2210376687988628E-5</v>
      </c>
      <c r="BS51" s="149">
        <f>'Provinces Matrix (intraprov)'!BS51 / 'Provinces Matrix (intraprov)'!$CK$51</f>
        <v>0</v>
      </c>
      <c r="BT51" s="149">
        <f>'Provinces Matrix (intraprov)'!BT51 / 'Provinces Matrix (intraprov)'!$CK$51</f>
        <v>2.2210376687988628E-5</v>
      </c>
      <c r="BU51" s="149">
        <f>'Provinces Matrix (intraprov)'!BU51 / 'Provinces Matrix (intraprov)'!$CK$51</f>
        <v>2.2210376687988628E-5</v>
      </c>
      <c r="BV51" s="149">
        <f>'Provinces Matrix (intraprov)'!BV51 / 'Provinces Matrix (intraprov)'!$CK$51</f>
        <v>2.2210376687988628E-5</v>
      </c>
      <c r="BW51" s="173">
        <f>'Provinces Matrix (intraprov)'!BW51 / 'Provinces Matrix (intraprov)'!$CK$51</f>
        <v>7.995735607675906E-4</v>
      </c>
      <c r="BX51" s="173">
        <f>'Provinces Matrix (intraprov)'!BX51 / 'Provinces Matrix (intraprov)'!$CK$51</f>
        <v>3.7757640369580667E-4</v>
      </c>
      <c r="BY51" s="173">
        <f>'Provinces Matrix (intraprov)'!BY51 / 'Provinces Matrix (intraprov)'!$CK$51</f>
        <v>5.108386638237385E-4</v>
      </c>
      <c r="BZ51" s="149">
        <f>'Provinces Matrix (intraprov)'!BZ51 / 'Provinces Matrix (intraprov)'!$CK$51</f>
        <v>0</v>
      </c>
      <c r="CA51" s="149">
        <f>'Provinces Matrix (intraprov)'!CA51 / 'Provinces Matrix (intraprov)'!$CK$51</f>
        <v>0</v>
      </c>
      <c r="CB51" s="149">
        <f>'Provinces Matrix (intraprov)'!CB51 / 'Provinces Matrix (intraprov)'!$CK$51</f>
        <v>0</v>
      </c>
      <c r="CC51" s="149">
        <f>'Provinces Matrix (intraprov)'!CC51 / 'Provinces Matrix (intraprov)'!$CK$51</f>
        <v>0</v>
      </c>
      <c r="CD51" s="149">
        <f>'Provinces Matrix (intraprov)'!CD51 / 'Provinces Matrix (intraprov)'!$CK$51</f>
        <v>0</v>
      </c>
      <c r="CE51" s="149">
        <f>'Provinces Matrix (intraprov)'!CE51 / 'Provinces Matrix (intraprov)'!$CK$51</f>
        <v>0</v>
      </c>
      <c r="CF51" s="150">
        <f>'Provinces Matrix (intraprov)'!CF51 / 'Provinces Matrix (intraprov)'!$CK$51</f>
        <v>2.6652452025586353E-4</v>
      </c>
      <c r="CG51" s="151">
        <f t="shared" si="0"/>
        <v>1.1105188343994314E-4</v>
      </c>
      <c r="CH51" s="151">
        <f t="shared" si="1"/>
        <v>2.6652452025586353E-4</v>
      </c>
      <c r="CI51" s="151">
        <f t="shared" si="2"/>
        <v>1.9545131485429993E-3</v>
      </c>
      <c r="CJ51" s="152">
        <f>'Provinces Matrix (intraprov)'!CJ51 / 'Provinces Matrix (intraprov)'!CK51</f>
        <v>1.4059168443496802E-2</v>
      </c>
      <c r="CK51" s="152">
        <f>CJ51 - AZ93</f>
        <v>4.5704676390458509E-3</v>
      </c>
      <c r="CL51" s="145"/>
      <c r="CM51" s="164" t="s">
        <v>2231</v>
      </c>
      <c r="CN51" s="135">
        <f t="shared" si="6"/>
        <v>-2.4376621355262747E-2</v>
      </c>
    </row>
    <row r="52" spans="1:92">
      <c r="A52" s="166" t="s">
        <v>2228</v>
      </c>
      <c r="B52" s="149">
        <f>'Provinces Matrix (intraprov)'!B52 / 'Provinces Matrix (intraprov)'!$CK$52</f>
        <v>2.5210825528481929E-5</v>
      </c>
      <c r="C52" s="149">
        <f>'Provinces Matrix (intraprov)'!C52 / 'Provinces Matrix (intraprov)'!$CK$52</f>
        <v>1.2605412764240965E-5</v>
      </c>
      <c r="D52" s="149">
        <f>'Provinces Matrix (intraprov)'!D52 / 'Provinces Matrix (intraprov)'!$CK$52</f>
        <v>0</v>
      </c>
      <c r="E52" s="149">
        <f>'Provinces Matrix (intraprov)'!E52 / 'Provinces Matrix (intraprov)'!$CK$52</f>
        <v>2.0168660422785543E-4</v>
      </c>
      <c r="F52" s="149">
        <f>'Provinces Matrix (intraprov)'!F52 / 'Provinces Matrix (intraprov)'!$CK$52</f>
        <v>1.0084330211392772E-4</v>
      </c>
      <c r="G52" s="149">
        <f>'Provinces Matrix (intraprov)'!G52 / 'Provinces Matrix (intraprov)'!$CK$52</f>
        <v>1.1344871487816868E-4</v>
      </c>
      <c r="H52" s="149">
        <f>'Provinces Matrix (intraprov)'!H52 / 'Provinces Matrix (intraprov)'!$CK$52</f>
        <v>1.2605412764240965E-5</v>
      </c>
      <c r="I52" s="149">
        <f>'Provinces Matrix (intraprov)'!I52 / 'Provinces Matrix (intraprov)'!$CK$52</f>
        <v>8.8237889349686752E-5</v>
      </c>
      <c r="J52" s="149">
        <f>'Provinces Matrix (intraprov)'!J52 / 'Provinces Matrix (intraprov)'!$CK$52</f>
        <v>0</v>
      </c>
      <c r="K52" s="149">
        <f>'Provinces Matrix (intraprov)'!K52 / 'Provinces Matrix (intraprov)'!$CK$52</f>
        <v>2.0798931060997594E-3</v>
      </c>
      <c r="L52" s="149">
        <f>'Provinces Matrix (intraprov)'!L52 / 'Provinces Matrix (intraprov)'!$CK$52</f>
        <v>1.2605412764240965E-5</v>
      </c>
      <c r="M52" s="149">
        <f>'Provinces Matrix (intraprov)'!M52 / 'Provinces Matrix (intraprov)'!$CK$52</f>
        <v>2.5210825528481929E-5</v>
      </c>
      <c r="N52" s="149">
        <f>'Provinces Matrix (intraprov)'!N52 / 'Provinces Matrix (intraprov)'!$CK$52</f>
        <v>0</v>
      </c>
      <c r="O52" s="149">
        <f>'Provinces Matrix (intraprov)'!O52 / 'Provinces Matrix (intraprov)'!$CK$52</f>
        <v>4.7900568504115668E-4</v>
      </c>
      <c r="P52" s="149">
        <f>'Provinces Matrix (intraprov)'!P52 / 'Provinces Matrix (intraprov)'!$CK$52</f>
        <v>1.2605412764240965E-5</v>
      </c>
      <c r="Q52" s="149">
        <f>'Provinces Matrix (intraprov)'!Q52 / 'Provinces Matrix (intraprov)'!$CK$52</f>
        <v>1.2605412764240965E-5</v>
      </c>
      <c r="R52" s="149">
        <f>'Provinces Matrix (intraprov)'!R52 / 'Provinces Matrix (intraprov)'!$CK$52</f>
        <v>1.764757786993735E-4</v>
      </c>
      <c r="S52" s="149">
        <f>'Provinces Matrix (intraprov)'!S52 / 'Provinces Matrix (intraprov)'!$CK$52</f>
        <v>0</v>
      </c>
      <c r="T52" s="149">
        <f>'Provinces Matrix (intraprov)'!T52 / 'Provinces Matrix (intraprov)'!$CK$52</f>
        <v>2.5210825528481929E-5</v>
      </c>
      <c r="U52" s="149">
        <f>'Provinces Matrix (intraprov)'!U52 / 'Provinces Matrix (intraprov)'!$CK$52</f>
        <v>2.5210825528481929E-5</v>
      </c>
      <c r="V52" s="149">
        <f>'Provinces Matrix (intraprov)'!V52 / 'Provinces Matrix (intraprov)'!$CK$52</f>
        <v>8.0674641691142173E-4</v>
      </c>
      <c r="W52" s="149">
        <f>'Provinces Matrix (intraprov)'!W52 / 'Provinces Matrix (intraprov)'!$CK$52</f>
        <v>1.0084330211392772E-4</v>
      </c>
      <c r="X52" s="149">
        <f>'Provinces Matrix (intraprov)'!X52 / 'Provinces Matrix (intraprov)'!$CK$52</f>
        <v>0</v>
      </c>
      <c r="Y52" s="149">
        <f>'Provinces Matrix (intraprov)'!Y52 / 'Provinces Matrix (intraprov)'!$CK$52</f>
        <v>3.7816238292722894E-5</v>
      </c>
      <c r="Z52" s="149">
        <f>'Provinces Matrix (intraprov)'!Z52 / 'Provinces Matrix (intraprov)'!$CK$52</f>
        <v>0</v>
      </c>
      <c r="AA52" s="149">
        <f>'Provinces Matrix (intraprov)'!AA52 / 'Provinces Matrix (intraprov)'!$CK$52</f>
        <v>3.7816238292722894E-5</v>
      </c>
      <c r="AB52" s="149">
        <f>'Provinces Matrix (intraprov)'!AB52 / 'Provinces Matrix (intraprov)'!$CK$52</f>
        <v>0</v>
      </c>
      <c r="AC52" s="149">
        <f>'Provinces Matrix (intraprov)'!AC52 / 'Provinces Matrix (intraprov)'!$CK$52</f>
        <v>0</v>
      </c>
      <c r="AD52" s="149">
        <f>'Provinces Matrix (intraprov)'!AD52 / 'Provinces Matrix (intraprov)'!$CK$52</f>
        <v>2.5210825528481929E-5</v>
      </c>
      <c r="AE52" s="149">
        <f>'Provinces Matrix (intraprov)'!AE52 / 'Provinces Matrix (intraprov)'!$CK$52</f>
        <v>1.3865954040665062E-4</v>
      </c>
      <c r="AF52" s="149">
        <f>'Provinces Matrix (intraprov)'!AF52 / 'Provinces Matrix (intraprov)'!$CK$52</f>
        <v>6.3027063821204823E-5</v>
      </c>
      <c r="AG52" s="149">
        <f>'Provinces Matrix (intraprov)'!AG52 / 'Provinces Matrix (intraprov)'!$CK$52</f>
        <v>1.2605412764240965E-5</v>
      </c>
      <c r="AH52" s="149">
        <f>'Provinces Matrix (intraprov)'!AH52 / 'Provinces Matrix (intraprov)'!$CK$52</f>
        <v>3.7816238292722894E-5</v>
      </c>
      <c r="AI52" s="149">
        <f>'Provinces Matrix (intraprov)'!AI52 / 'Provinces Matrix (intraprov)'!$CK$52</f>
        <v>1.3487791657737832E-3</v>
      </c>
      <c r="AJ52" s="149">
        <f>'Provinces Matrix (intraprov)'!AJ52 / 'Provinces Matrix (intraprov)'!$CK$52</f>
        <v>6.3027063821204823E-5</v>
      </c>
      <c r="AK52" s="149">
        <f>'Provinces Matrix (intraprov)'!AK52 / 'Provinces Matrix (intraprov)'!$CK$52</f>
        <v>2.5210825528481929E-5</v>
      </c>
      <c r="AL52" s="149">
        <f>'Provinces Matrix (intraprov)'!AL52 / 'Provinces Matrix (intraprov)'!$CK$52</f>
        <v>1.5126495317089157E-4</v>
      </c>
      <c r="AM52" s="149">
        <f>'Provinces Matrix (intraprov)'!AM52 / 'Provinces Matrix (intraprov)'!$CK$52</f>
        <v>1.2605412764240965E-5</v>
      </c>
      <c r="AN52" s="173">
        <f>'Provinces Matrix (intraprov)'!AN52 / 'Provinces Matrix (intraprov)'!$CK$52</f>
        <v>5.9245439991932537E-4</v>
      </c>
      <c r="AO52" s="149">
        <f>'Provinces Matrix (intraprov)'!AO52 / 'Provinces Matrix (intraprov)'!$CK$52</f>
        <v>1.1344871487816868E-4</v>
      </c>
      <c r="AP52" s="149">
        <f>'Provinces Matrix (intraprov)'!AP52 / 'Provinces Matrix (intraprov)'!$CK$52</f>
        <v>6.3027063821204823E-5</v>
      </c>
      <c r="AQ52" s="149">
        <f>'Provinces Matrix (intraprov)'!AQ52 / 'Provinces Matrix (intraprov)'!$CK$52</f>
        <v>0</v>
      </c>
      <c r="AR52" s="149">
        <f>'Provinces Matrix (intraprov)'!AR52 / 'Provinces Matrix (intraprov)'!$CK$52</f>
        <v>0</v>
      </c>
      <c r="AS52" s="149">
        <f>'Provinces Matrix (intraprov)'!AS52 / 'Provinces Matrix (intraprov)'!$CK$52</f>
        <v>0</v>
      </c>
      <c r="AT52" s="149">
        <f>'Provinces Matrix (intraprov)'!AT52 / 'Provinces Matrix (intraprov)'!$CK$52</f>
        <v>5.0421651056963858E-5</v>
      </c>
      <c r="AU52" s="149">
        <f>'Provinces Matrix (intraprov)'!AU52 / 'Provinces Matrix (intraprov)'!$CK$52</f>
        <v>1.2605412764240965E-5</v>
      </c>
      <c r="AV52" s="149">
        <f>'Provinces Matrix (intraprov)'!AV52 / 'Provinces Matrix (intraprov)'!$CK$52</f>
        <v>1.2605412764240965E-5</v>
      </c>
      <c r="AW52" s="149">
        <f>'Provinces Matrix (intraprov)'!AW52 / 'Provinces Matrix (intraprov)'!$CK$52</f>
        <v>1.2605412764240965E-5</v>
      </c>
      <c r="AX52" s="149">
        <f>'Provinces Matrix (intraprov)'!AX52 / 'Provinces Matrix (intraprov)'!$CK$52</f>
        <v>6.3027063821204823E-5</v>
      </c>
      <c r="AY52" s="149">
        <f>'Provinces Matrix (intraprov)'!AY52 / 'Provinces Matrix (intraprov)'!$CK$52</f>
        <v>0</v>
      </c>
      <c r="AZ52" s="149">
        <f>'Provinces Matrix (intraprov)'!AZ52 / 'Provinces Matrix (intraprov)'!$CK$52</f>
        <v>5.2942733609812054E-4</v>
      </c>
      <c r="BA52" s="149">
        <f>'Provinces Matrix (intraprov)'!BA52 / 'Provinces Matrix (intraprov)'!$CK$52</f>
        <v>6.6430525267549886E-3</v>
      </c>
      <c r="BB52" s="149">
        <f>'Provinces Matrix (intraprov)'!BB52 / 'Provinces Matrix (intraprov)'!$CK$52</f>
        <v>2.8992449357754217E-4</v>
      </c>
      <c r="BC52" s="149">
        <f>'Provinces Matrix (intraprov)'!BC52 / 'Provinces Matrix (intraprov)'!$CK$52</f>
        <v>1.8908119146361448E-4</v>
      </c>
      <c r="BD52" s="149">
        <f>'Provinces Matrix (intraprov)'!BD52 / 'Provinces Matrix (intraprov)'!$CK$52</f>
        <v>1.8908119146361448E-4</v>
      </c>
      <c r="BE52" s="149">
        <f>'Provinces Matrix (intraprov)'!BE52 / 'Provinces Matrix (intraprov)'!$CK$52</f>
        <v>4.411894467484338E-4</v>
      </c>
      <c r="BF52" s="149">
        <f>'Provinces Matrix (intraprov)'!BF52 / 'Provinces Matrix (intraprov)'!$CK$52</f>
        <v>0</v>
      </c>
      <c r="BG52" s="149">
        <f>'Provinces Matrix (intraprov)'!BG52 / 'Provinces Matrix (intraprov)'!$CK$52</f>
        <v>6.3027063821204825E-4</v>
      </c>
      <c r="BH52" s="149">
        <f>'Provinces Matrix (intraprov)'!BH52 / 'Provinces Matrix (intraprov)'!$CK$52</f>
        <v>4.0337320845571087E-4</v>
      </c>
      <c r="BI52" s="149">
        <f>'Provinces Matrix (intraprov)'!BI52 / 'Provinces Matrix (intraprov)'!$CK$52</f>
        <v>1.6387036593513255E-4</v>
      </c>
      <c r="BJ52" s="149">
        <f>'Provinces Matrix (intraprov)'!BJ52 / 'Provinces Matrix (intraprov)'!$CK$52</f>
        <v>0</v>
      </c>
      <c r="BK52" s="149">
        <f>'Provinces Matrix (intraprov)'!BK52 / 'Provinces Matrix (intraprov)'!$CK$52</f>
        <v>3.7816238292722894E-5</v>
      </c>
      <c r="BL52" s="149">
        <f>'Provinces Matrix (intraprov)'!BL52 / 'Provinces Matrix (intraprov)'!$CK$52</f>
        <v>0</v>
      </c>
      <c r="BM52" s="149">
        <f>'Provinces Matrix (intraprov)'!BM52 / 'Provinces Matrix (intraprov)'!$CK$52</f>
        <v>1.2605412764240965E-5</v>
      </c>
      <c r="BN52" s="149">
        <f>'Provinces Matrix (intraprov)'!BN52 / 'Provinces Matrix (intraprov)'!$CK$52</f>
        <v>0</v>
      </c>
      <c r="BO52" s="149">
        <f>'Provinces Matrix (intraprov)'!BO52 / 'Provinces Matrix (intraprov)'!$CK$52</f>
        <v>0</v>
      </c>
      <c r="BP52" s="149">
        <f>'Provinces Matrix (intraprov)'!BP52 / 'Provinces Matrix (intraprov)'!$CK$52</f>
        <v>1.2605412764240965E-5</v>
      </c>
      <c r="BQ52" s="149">
        <f>'Provinces Matrix (intraprov)'!BQ52 / 'Provinces Matrix (intraprov)'!$CK$52</f>
        <v>1.2605412764240965E-5</v>
      </c>
      <c r="BR52" s="149">
        <f>'Provinces Matrix (intraprov)'!BR52 / 'Provinces Matrix (intraprov)'!$CK$52</f>
        <v>2.2689742975633736E-4</v>
      </c>
      <c r="BS52" s="149">
        <f>'Provinces Matrix (intraprov)'!BS52 / 'Provinces Matrix (intraprov)'!$CK$52</f>
        <v>0</v>
      </c>
      <c r="BT52" s="149">
        <f>'Provinces Matrix (intraprov)'!BT52 / 'Provinces Matrix (intraprov)'!$CK$52</f>
        <v>5.0421651056963858E-5</v>
      </c>
      <c r="BU52" s="149">
        <f>'Provinces Matrix (intraprov)'!BU52 / 'Provinces Matrix (intraprov)'!$CK$52</f>
        <v>0</v>
      </c>
      <c r="BV52" s="149">
        <f>'Provinces Matrix (intraprov)'!BV52 / 'Provinces Matrix (intraprov)'!$CK$52</f>
        <v>1.3865954040665062E-4</v>
      </c>
      <c r="BW52" s="173">
        <f>'Provinces Matrix (intraprov)'!BW52 / 'Provinces Matrix (intraprov)'!$CK$52</f>
        <v>1.1344871487816868E-3</v>
      </c>
      <c r="BX52" s="173">
        <f>'Provinces Matrix (intraprov)'!BX52 / 'Provinces Matrix (intraprov)'!$CK$52</f>
        <v>9.2019513178959048E-4</v>
      </c>
      <c r="BY52" s="173">
        <f>'Provinces Matrix (intraprov)'!BY52 / 'Provinces Matrix (intraprov)'!$CK$52</f>
        <v>7.3111394032597597E-4</v>
      </c>
      <c r="BZ52" s="149">
        <f>'Provinces Matrix (intraprov)'!BZ52 / 'Provinces Matrix (intraprov)'!$CK$52</f>
        <v>0</v>
      </c>
      <c r="CA52" s="149">
        <f>'Provinces Matrix (intraprov)'!CA52 / 'Provinces Matrix (intraprov)'!$CK$52</f>
        <v>0</v>
      </c>
      <c r="CB52" s="149">
        <f>'Provinces Matrix (intraprov)'!CB52 / 'Provinces Matrix (intraprov)'!$CK$52</f>
        <v>0</v>
      </c>
      <c r="CC52" s="149">
        <f>'Provinces Matrix (intraprov)'!CC52 / 'Provinces Matrix (intraprov)'!$CK$52</f>
        <v>0</v>
      </c>
      <c r="CD52" s="149">
        <f>'Provinces Matrix (intraprov)'!CD52 / 'Provinces Matrix (intraprov)'!$CK$52</f>
        <v>0</v>
      </c>
      <c r="CE52" s="149">
        <f>'Provinces Matrix (intraprov)'!CE52 / 'Provinces Matrix (intraprov)'!$CK$52</f>
        <v>0</v>
      </c>
      <c r="CF52" s="150">
        <f>'Provinces Matrix (intraprov)'!CF52 / 'Provinces Matrix (intraprov)'!$CK$52</f>
        <v>7.6893017861869885E-4</v>
      </c>
      <c r="CG52" s="151">
        <f t="shared" si="0"/>
        <v>1.2605412764240965E-5</v>
      </c>
      <c r="CH52" s="151">
        <f t="shared" si="1"/>
        <v>7.9414100414718081E-4</v>
      </c>
      <c r="CI52" s="151">
        <f t="shared" si="2"/>
        <v>3.3782506208165789E-3</v>
      </c>
      <c r="CJ52" s="152">
        <f>'Provinces Matrix (intraprov)'!CJ52 / 'Provinces Matrix (intraprov)'!CK52</f>
        <v>2.0710693171647906E-2</v>
      </c>
      <c r="CK52" s="152">
        <f>CJ52 - BA93</f>
        <v>6.0073723486180359E-3</v>
      </c>
      <c r="CL52" s="145"/>
      <c r="CM52" s="164" t="s">
        <v>2232</v>
      </c>
      <c r="CN52" s="135">
        <f t="shared" si="6"/>
        <v>-1.9206907209576109E-2</v>
      </c>
    </row>
    <row r="53" spans="1:92">
      <c r="A53" s="166" t="s">
        <v>2229</v>
      </c>
      <c r="B53" s="149">
        <f>'Provinces Matrix (intraprov)'!B53 / 'Provinces Matrix (intraprov)'!$CK$53</f>
        <v>9.9170931016700384E-6</v>
      </c>
      <c r="C53" s="149">
        <f>'Provinces Matrix (intraprov)'!C53 / 'Provinces Matrix (intraprov)'!$CK$53</f>
        <v>2.9751279305010117E-5</v>
      </c>
      <c r="D53" s="149">
        <f>'Provinces Matrix (intraprov)'!D53 / 'Provinces Matrix (intraprov)'!$CK$53</f>
        <v>1.9834186203340077E-5</v>
      </c>
      <c r="E53" s="149">
        <f>'Provinces Matrix (intraprov)'!E53 / 'Provinces Matrix (intraprov)'!$CK$53</f>
        <v>1.9834186203340077E-5</v>
      </c>
      <c r="F53" s="149">
        <f>'Provinces Matrix (intraprov)'!F53 / 'Provinces Matrix (intraprov)'!$CK$53</f>
        <v>6.9419651711690264E-5</v>
      </c>
      <c r="G53" s="149">
        <f>'Provinces Matrix (intraprov)'!G53 / 'Provinces Matrix (intraprov)'!$CK$53</f>
        <v>2.0825895513507082E-4</v>
      </c>
      <c r="H53" s="149">
        <f>'Provinces Matrix (intraprov)'!H53 / 'Provinces Matrix (intraprov)'!$CK$53</f>
        <v>4.958546550835019E-5</v>
      </c>
      <c r="I53" s="149">
        <f>'Provinces Matrix (intraprov)'!I53 / 'Provinces Matrix (intraprov)'!$CK$53</f>
        <v>3.9668372406680154E-5</v>
      </c>
      <c r="J53" s="149">
        <f>'Provinces Matrix (intraprov)'!J53 / 'Provinces Matrix (intraprov)'!$CK$53</f>
        <v>0</v>
      </c>
      <c r="K53" s="149">
        <f>'Provinces Matrix (intraprov)'!K53 / 'Provinces Matrix (intraprov)'!$CK$53</f>
        <v>1.1900511722004047E-4</v>
      </c>
      <c r="L53" s="149">
        <f>'Provinces Matrix (intraprov)'!L53 / 'Provinces Matrix (intraprov)'!$CK$53</f>
        <v>6.9419651711690264E-5</v>
      </c>
      <c r="M53" s="149">
        <f>'Provinces Matrix (intraprov)'!M53 / 'Provinces Matrix (intraprov)'!$CK$53</f>
        <v>1.9834186203340077E-5</v>
      </c>
      <c r="N53" s="149">
        <f>'Provinces Matrix (intraprov)'!N53 / 'Provinces Matrix (intraprov)'!$CK$53</f>
        <v>9.917093101670038E-5</v>
      </c>
      <c r="O53" s="149">
        <f>'Provinces Matrix (intraprov)'!O53 / 'Provinces Matrix (intraprov)'!$CK$53</f>
        <v>1.5867348962672061E-4</v>
      </c>
      <c r="P53" s="149">
        <f>'Provinces Matrix (intraprov)'!P53 / 'Provinces Matrix (intraprov)'!$CK$53</f>
        <v>1.9834186203340077E-5</v>
      </c>
      <c r="Q53" s="149">
        <f>'Provinces Matrix (intraprov)'!Q53 / 'Provinces Matrix (intraprov)'!$CK$53</f>
        <v>2.9751279305010117E-5</v>
      </c>
      <c r="R53" s="149">
        <f>'Provinces Matrix (intraprov)'!R53 / 'Provinces Matrix (intraprov)'!$CK$53</f>
        <v>1.785076758300607E-4</v>
      </c>
      <c r="S53" s="149">
        <f>'Provinces Matrix (intraprov)'!S53 / 'Provinces Matrix (intraprov)'!$CK$53</f>
        <v>0</v>
      </c>
      <c r="T53" s="149">
        <f>'Provinces Matrix (intraprov)'!T53 / 'Provinces Matrix (intraprov)'!$CK$53</f>
        <v>3.9668372406680154E-5</v>
      </c>
      <c r="U53" s="149">
        <f>'Provinces Matrix (intraprov)'!U53 / 'Provinces Matrix (intraprov)'!$CK$53</f>
        <v>0</v>
      </c>
      <c r="V53" s="149">
        <f>'Provinces Matrix (intraprov)'!V53 / 'Provinces Matrix (intraprov)'!$CK$53</f>
        <v>4.5618628267682176E-4</v>
      </c>
      <c r="W53" s="149">
        <f>'Provinces Matrix (intraprov)'!W53 / 'Provinces Matrix (intraprov)'!$CK$53</f>
        <v>3.0742988615177117E-4</v>
      </c>
      <c r="X53" s="149">
        <f>'Provinces Matrix (intraprov)'!X53 / 'Provinces Matrix (intraprov)'!$CK$53</f>
        <v>4.958546550835019E-5</v>
      </c>
      <c r="Y53" s="149">
        <f>'Provinces Matrix (intraprov)'!Y53 / 'Provinces Matrix (intraprov)'!$CK$53</f>
        <v>7.9336744813360307E-5</v>
      </c>
      <c r="Z53" s="149">
        <f>'Provinces Matrix (intraprov)'!Z53 / 'Provinces Matrix (intraprov)'!$CK$53</f>
        <v>0</v>
      </c>
      <c r="AA53" s="149">
        <f>'Provinces Matrix (intraprov)'!AA53 / 'Provinces Matrix (intraprov)'!$CK$53</f>
        <v>9.9170931016700384E-6</v>
      </c>
      <c r="AB53" s="149">
        <f>'Provinces Matrix (intraprov)'!AB53 / 'Provinces Matrix (intraprov)'!$CK$53</f>
        <v>9.9170931016700384E-6</v>
      </c>
      <c r="AC53" s="149">
        <f>'Provinces Matrix (intraprov)'!AC53 / 'Provinces Matrix (intraprov)'!$CK$53</f>
        <v>4.958546550835019E-5</v>
      </c>
      <c r="AD53" s="149">
        <f>'Provinces Matrix (intraprov)'!AD53 / 'Provinces Matrix (intraprov)'!$CK$53</f>
        <v>1.0908802411837042E-4</v>
      </c>
      <c r="AE53" s="149">
        <f>'Provinces Matrix (intraprov)'!AE53 / 'Provinces Matrix (intraprov)'!$CK$53</f>
        <v>9.2228965845531357E-4</v>
      </c>
      <c r="AF53" s="149">
        <f>'Provinces Matrix (intraprov)'!AF53 / 'Provinces Matrix (intraprov)'!$CK$53</f>
        <v>0</v>
      </c>
      <c r="AG53" s="149">
        <f>'Provinces Matrix (intraprov)'!AG53 / 'Provinces Matrix (intraprov)'!$CK$53</f>
        <v>9.9170931016700384E-6</v>
      </c>
      <c r="AH53" s="149">
        <f>'Provinces Matrix (intraprov)'!AH53 / 'Provinces Matrix (intraprov)'!$CK$53</f>
        <v>9.9170931016700384E-6</v>
      </c>
      <c r="AI53" s="149">
        <f>'Provinces Matrix (intraprov)'!AI53 / 'Provinces Matrix (intraprov)'!$CK$53</f>
        <v>3.3718116545678129E-4</v>
      </c>
      <c r="AJ53" s="149">
        <f>'Provinces Matrix (intraprov)'!AJ53 / 'Provinces Matrix (intraprov)'!$CK$53</f>
        <v>6.9419651711690264E-5</v>
      </c>
      <c r="AK53" s="149">
        <f>'Provinces Matrix (intraprov)'!AK53 / 'Provinces Matrix (intraprov)'!$CK$53</f>
        <v>5.9502558610020234E-5</v>
      </c>
      <c r="AL53" s="149">
        <f>'Provinces Matrix (intraprov)'!AL53 / 'Provinces Matrix (intraprov)'!$CK$53</f>
        <v>1.6859058272839064E-4</v>
      </c>
      <c r="AM53" s="149">
        <f>'Provinces Matrix (intraprov)'!AM53 / 'Provinces Matrix (intraprov)'!$CK$53</f>
        <v>3.9668372406680154E-5</v>
      </c>
      <c r="AN53" s="173">
        <f>'Provinces Matrix (intraprov)'!AN53 / 'Provinces Matrix (intraprov)'!$CK$53</f>
        <v>5.7519139989686222E-4</v>
      </c>
      <c r="AO53" s="149">
        <f>'Provinces Matrix (intraprov)'!AO53 / 'Provinces Matrix (intraprov)'!$CK$53</f>
        <v>0</v>
      </c>
      <c r="AP53" s="149">
        <f>'Provinces Matrix (intraprov)'!AP53 / 'Provinces Matrix (intraprov)'!$CK$53</f>
        <v>3.570153516601214E-4</v>
      </c>
      <c r="AQ53" s="149">
        <f>'Provinces Matrix (intraprov)'!AQ53 / 'Provinces Matrix (intraprov)'!$CK$53</f>
        <v>4.958546550835019E-5</v>
      </c>
      <c r="AR53" s="149">
        <f>'Provinces Matrix (intraprov)'!AR53 / 'Provinces Matrix (intraprov)'!$CK$53</f>
        <v>9.917093101670038E-5</v>
      </c>
      <c r="AS53" s="149">
        <f>'Provinces Matrix (intraprov)'!AS53 / 'Provinces Matrix (intraprov)'!$CK$53</f>
        <v>0</v>
      </c>
      <c r="AT53" s="149">
        <f>'Provinces Matrix (intraprov)'!AT53 / 'Provinces Matrix (intraprov)'!$CK$53</f>
        <v>2.2809314133841088E-4</v>
      </c>
      <c r="AU53" s="149">
        <f>'Provinces Matrix (intraprov)'!AU53 / 'Provinces Matrix (intraprov)'!$CK$53</f>
        <v>1.0908802411837042E-4</v>
      </c>
      <c r="AV53" s="149">
        <f>'Provinces Matrix (intraprov)'!AV53 / 'Provinces Matrix (intraprov)'!$CK$53</f>
        <v>1.1900511722004047E-4</v>
      </c>
      <c r="AW53" s="149">
        <f>'Provinces Matrix (intraprov)'!AW53 / 'Provinces Matrix (intraprov)'!$CK$53</f>
        <v>0</v>
      </c>
      <c r="AX53" s="149">
        <f>'Provinces Matrix (intraprov)'!AX53 / 'Provinces Matrix (intraprov)'!$CK$53</f>
        <v>1.0908802411837042E-4</v>
      </c>
      <c r="AY53" s="149">
        <f>'Provinces Matrix (intraprov)'!AY53 / 'Provinces Matrix (intraprov)'!$CK$53</f>
        <v>3.9668372406680154E-5</v>
      </c>
      <c r="AZ53" s="149">
        <f>'Provinces Matrix (intraprov)'!AZ53 / 'Provinces Matrix (intraprov)'!$CK$53</f>
        <v>1.4875639652505058E-4</v>
      </c>
      <c r="BA53" s="149">
        <f>'Provinces Matrix (intraprov)'!BA53 / 'Provinces Matrix (intraprov)'!$CK$53</f>
        <v>1.5867348962672061E-4</v>
      </c>
      <c r="BB53" s="149">
        <f>'Provinces Matrix (intraprov)'!BB53 / 'Provinces Matrix (intraprov)'!$CK$53</f>
        <v>1.551033361101194E-2</v>
      </c>
      <c r="BC53" s="149">
        <f>'Provinces Matrix (intraprov)'!BC53 / 'Provinces Matrix (intraprov)'!$CK$53</f>
        <v>7.9336744813360307E-5</v>
      </c>
      <c r="BD53" s="149">
        <f>'Provinces Matrix (intraprov)'!BD53 / 'Provinces Matrix (intraprov)'!$CK$53</f>
        <v>1.0908802411837042E-4</v>
      </c>
      <c r="BE53" s="149">
        <f>'Provinces Matrix (intraprov)'!BE53 / 'Provinces Matrix (intraprov)'!$CK$53</f>
        <v>8.925383791503035E-5</v>
      </c>
      <c r="BF53" s="149">
        <f>'Provinces Matrix (intraprov)'!BF53 / 'Provinces Matrix (intraprov)'!$CK$53</f>
        <v>0</v>
      </c>
      <c r="BG53" s="149">
        <f>'Provinces Matrix (intraprov)'!BG53 / 'Provinces Matrix (intraprov)'!$CK$53</f>
        <v>1.0908802411837042E-4</v>
      </c>
      <c r="BH53" s="149">
        <f>'Provinces Matrix (intraprov)'!BH53 / 'Provinces Matrix (intraprov)'!$CK$53</f>
        <v>9.9170931016700384E-6</v>
      </c>
      <c r="BI53" s="149">
        <f>'Provinces Matrix (intraprov)'!BI53 / 'Provinces Matrix (intraprov)'!$CK$53</f>
        <v>1.289222103217105E-4</v>
      </c>
      <c r="BJ53" s="149">
        <f>'Provinces Matrix (intraprov)'!BJ53 / 'Provinces Matrix (intraprov)'!$CK$53</f>
        <v>0</v>
      </c>
      <c r="BK53" s="149">
        <f>'Provinces Matrix (intraprov)'!BK53 / 'Provinces Matrix (intraprov)'!$CK$53</f>
        <v>4.958546550835019E-5</v>
      </c>
      <c r="BL53" s="149">
        <f>'Provinces Matrix (intraprov)'!BL53 / 'Provinces Matrix (intraprov)'!$CK$53</f>
        <v>5.9502558610020234E-5</v>
      </c>
      <c r="BM53" s="149">
        <f>'Provinces Matrix (intraprov)'!BM53 / 'Provinces Matrix (intraprov)'!$CK$53</f>
        <v>9.9170931016700384E-6</v>
      </c>
      <c r="BN53" s="149">
        <f>'Provinces Matrix (intraprov)'!BN53 / 'Provinces Matrix (intraprov)'!$CK$53</f>
        <v>3.9668372406680154E-5</v>
      </c>
      <c r="BO53" s="149">
        <f>'Provinces Matrix (intraprov)'!BO53 / 'Provinces Matrix (intraprov)'!$CK$53</f>
        <v>0</v>
      </c>
      <c r="BP53" s="149">
        <f>'Provinces Matrix (intraprov)'!BP53 / 'Provinces Matrix (intraprov)'!$CK$53</f>
        <v>1.289222103217105E-4</v>
      </c>
      <c r="BQ53" s="149">
        <f>'Provinces Matrix (intraprov)'!BQ53 / 'Provinces Matrix (intraprov)'!$CK$53</f>
        <v>9.9170931016700384E-6</v>
      </c>
      <c r="BR53" s="149">
        <f>'Provinces Matrix (intraprov)'!BR53 / 'Provinces Matrix (intraprov)'!$CK$53</f>
        <v>2.9751279305010117E-5</v>
      </c>
      <c r="BS53" s="149">
        <f>'Provinces Matrix (intraprov)'!BS53 / 'Provinces Matrix (intraprov)'!$CK$53</f>
        <v>9.9170931016700384E-6</v>
      </c>
      <c r="BT53" s="149">
        <f>'Provinces Matrix (intraprov)'!BT53 / 'Provinces Matrix (intraprov)'!$CK$53</f>
        <v>6.9419651711690264E-5</v>
      </c>
      <c r="BU53" s="149">
        <f>'Provinces Matrix (intraprov)'!BU53 / 'Provinces Matrix (intraprov)'!$CK$53</f>
        <v>1.289222103217105E-4</v>
      </c>
      <c r="BV53" s="149">
        <f>'Provinces Matrix (intraprov)'!BV53 / 'Provinces Matrix (intraprov)'!$CK$53</f>
        <v>3.8676663096513152E-4</v>
      </c>
      <c r="BW53" s="173">
        <f>'Provinces Matrix (intraprov)'!BW53 / 'Provinces Matrix (intraprov)'!$CK$53</f>
        <v>4.7602046888016187E-4</v>
      </c>
      <c r="BX53" s="173">
        <f>'Provinces Matrix (intraprov)'!BX53 / 'Provinces Matrix (intraprov)'!$CK$53</f>
        <v>3.570153516601214E-4</v>
      </c>
      <c r="BY53" s="173">
        <f>'Provinces Matrix (intraprov)'!BY53 / 'Provinces Matrix (intraprov)'!$CK$53</f>
        <v>4.363520964734817E-4</v>
      </c>
      <c r="BZ53" s="149">
        <f>'Provinces Matrix (intraprov)'!BZ53 / 'Provinces Matrix (intraprov)'!$CK$53</f>
        <v>0</v>
      </c>
      <c r="CA53" s="149">
        <f>'Provinces Matrix (intraprov)'!CA53 / 'Provinces Matrix (intraprov)'!$CK$53</f>
        <v>0</v>
      </c>
      <c r="CB53" s="149">
        <f>'Provinces Matrix (intraprov)'!CB53 / 'Provinces Matrix (intraprov)'!$CK$53</f>
        <v>3.9668372406680154E-5</v>
      </c>
      <c r="CC53" s="149">
        <f>'Provinces Matrix (intraprov)'!CC53 / 'Provinces Matrix (intraprov)'!$CK$53</f>
        <v>0</v>
      </c>
      <c r="CD53" s="149">
        <f>'Provinces Matrix (intraprov)'!CD53 / 'Provinces Matrix (intraprov)'!$CK$53</f>
        <v>9.9170931016700384E-6</v>
      </c>
      <c r="CE53" s="149">
        <f>'Provinces Matrix (intraprov)'!CE53 / 'Provinces Matrix (intraprov)'!$CK$53</f>
        <v>0</v>
      </c>
      <c r="CF53" s="150">
        <f>'Provinces Matrix (intraprov)'!CF53 / 'Provinces Matrix (intraprov)'!$CK$53</f>
        <v>3.8676663096513152E-4</v>
      </c>
      <c r="CG53" s="151">
        <f t="shared" si="0"/>
        <v>1.9834186203340077E-5</v>
      </c>
      <c r="CH53" s="151">
        <f t="shared" si="1"/>
        <v>4.4626918957515175E-4</v>
      </c>
      <c r="CI53" s="151">
        <f t="shared" si="2"/>
        <v>1.8445793169106271E-3</v>
      </c>
      <c r="CJ53" s="152">
        <f>'Provinces Matrix (intraprov)'!CJ53 / 'Provinces Matrix (intraprov)'!CK53</f>
        <v>2.4524971240430005E-2</v>
      </c>
      <c r="CK53" s="152">
        <f>CJ53 - BB93</f>
        <v>3.1250383770926697E-3</v>
      </c>
      <c r="CL53" s="145"/>
      <c r="CM53" s="164" t="s">
        <v>2233</v>
      </c>
      <c r="CN53" s="135">
        <f t="shared" si="6"/>
        <v>1.4134535757090902E-2</v>
      </c>
    </row>
    <row r="54" spans="1:92">
      <c r="A54" s="166" t="s">
        <v>2230</v>
      </c>
      <c r="B54" s="149">
        <f>'Provinces Matrix (intraprov)'!B54 / 'Provinces Matrix (intraprov)'!$CK$54</f>
        <v>1.6714511957143992E-5</v>
      </c>
      <c r="C54" s="149">
        <f>'Provinces Matrix (intraprov)'!C54 / 'Provinces Matrix (intraprov)'!$CK$54</f>
        <v>2.9250395925001984E-5</v>
      </c>
      <c r="D54" s="149">
        <f>'Provinces Matrix (intraprov)'!D54 / 'Provinces Matrix (intraprov)'!$CK$54</f>
        <v>0</v>
      </c>
      <c r="E54" s="149">
        <f>'Provinces Matrix (intraprov)'!E54 / 'Provinces Matrix (intraprov)'!$CK$54</f>
        <v>4.1786279892859977E-5</v>
      </c>
      <c r="F54" s="149">
        <f>'Provinces Matrix (intraprov)'!F54 / 'Provinces Matrix (intraprov)'!$CK$54</f>
        <v>1.8385963152858391E-4</v>
      </c>
      <c r="G54" s="149">
        <f>'Provinces Matrix (intraprov)'!G54 / 'Provinces Matrix (intraprov)'!$CK$54</f>
        <v>2.0893139946429988E-5</v>
      </c>
      <c r="H54" s="149">
        <f>'Provinces Matrix (intraprov)'!H54 / 'Provinces Matrix (intraprov)'!$CK$54</f>
        <v>4.178627989285998E-6</v>
      </c>
      <c r="I54" s="149">
        <f>'Provinces Matrix (intraprov)'!I54 / 'Provinces Matrix (intraprov)'!$CK$54</f>
        <v>4.2622005490717179E-4</v>
      </c>
      <c r="J54" s="149">
        <f>'Provinces Matrix (intraprov)'!J54 / 'Provinces Matrix (intraprov)'!$CK$54</f>
        <v>0</v>
      </c>
      <c r="K54" s="149">
        <f>'Provinces Matrix (intraprov)'!K54 / 'Provinces Matrix (intraprov)'!$CK$54</f>
        <v>2.0475277147501388E-4</v>
      </c>
      <c r="L54" s="149">
        <f>'Provinces Matrix (intraprov)'!L54 / 'Provinces Matrix (intraprov)'!$CK$54</f>
        <v>1.0864432772143594E-4</v>
      </c>
      <c r="M54" s="149">
        <f>'Provinces Matrix (intraprov)'!M54 / 'Provinces Matrix (intraprov)'!$CK$54</f>
        <v>9.1929815764291953E-5</v>
      </c>
      <c r="N54" s="149">
        <f>'Provinces Matrix (intraprov)'!N54 / 'Provinces Matrix (intraprov)'!$CK$54</f>
        <v>8.775118777500596E-5</v>
      </c>
      <c r="O54" s="149">
        <f>'Provinces Matrix (intraprov)'!O54 / 'Provinces Matrix (intraprov)'!$CK$54</f>
        <v>1.2828387927108014E-3</v>
      </c>
      <c r="P54" s="149">
        <f>'Provinces Matrix (intraprov)'!P54 / 'Provinces Matrix (intraprov)'!$CK$54</f>
        <v>1.1700158370000794E-4</v>
      </c>
      <c r="Q54" s="149">
        <f>'Provinces Matrix (intraprov)'!Q54 / 'Provinces Matrix (intraprov)'!$CK$54</f>
        <v>7.9393931796433961E-5</v>
      </c>
      <c r="R54" s="149">
        <f>'Provinces Matrix (intraprov)'!R54 / 'Provinces Matrix (intraprov)'!$CK$54</f>
        <v>2.5071767935715985E-4</v>
      </c>
      <c r="S54" s="149">
        <f>'Provinces Matrix (intraprov)'!S54 / 'Provinces Matrix (intraprov)'!$CK$54</f>
        <v>0</v>
      </c>
      <c r="T54" s="149">
        <f>'Provinces Matrix (intraprov)'!T54 / 'Provinces Matrix (intraprov)'!$CK$54</f>
        <v>4.5964907882145977E-5</v>
      </c>
      <c r="U54" s="149">
        <f>'Provinces Matrix (intraprov)'!U54 / 'Provinces Matrix (intraprov)'!$CK$54</f>
        <v>1.2535883967857994E-5</v>
      </c>
      <c r="V54" s="149">
        <f>'Provinces Matrix (intraprov)'!V54 / 'Provinces Matrix (intraprov)'!$CK$54</f>
        <v>4.4711319485360175E-4</v>
      </c>
      <c r="W54" s="149">
        <f>'Provinces Matrix (intraprov)'!W54 / 'Provinces Matrix (intraprov)'!$CK$54</f>
        <v>2.3400316740001588E-4</v>
      </c>
      <c r="X54" s="149">
        <f>'Provinces Matrix (intraprov)'!X54 / 'Provinces Matrix (intraprov)'!$CK$54</f>
        <v>4.5964907882145977E-5</v>
      </c>
      <c r="Y54" s="149">
        <f>'Provinces Matrix (intraprov)'!Y54 / 'Provinces Matrix (intraprov)'!$CK$54</f>
        <v>1.0446569973214995E-4</v>
      </c>
      <c r="Z54" s="149">
        <f>'Provinces Matrix (intraprov)'!Z54 / 'Provinces Matrix (intraprov)'!$CK$54</f>
        <v>1.6714511957143992E-5</v>
      </c>
      <c r="AA54" s="149">
        <f>'Provinces Matrix (intraprov)'!AA54 / 'Provinces Matrix (intraprov)'!$CK$54</f>
        <v>4.1786279892859977E-5</v>
      </c>
      <c r="AB54" s="149">
        <f>'Provinces Matrix (intraprov)'!AB54 / 'Provinces Matrix (intraprov)'!$CK$54</f>
        <v>8.357255978571996E-6</v>
      </c>
      <c r="AC54" s="149">
        <f>'Provinces Matrix (intraprov)'!AC54 / 'Provinces Matrix (intraprov)'!$CK$54</f>
        <v>4.1786279892859977E-5</v>
      </c>
      <c r="AD54" s="149">
        <f>'Provinces Matrix (intraprov)'!AD54 / 'Provinces Matrix (intraprov)'!$CK$54</f>
        <v>6.2679419839289962E-5</v>
      </c>
      <c r="AE54" s="149">
        <f>'Provinces Matrix (intraprov)'!AE54 / 'Provinces Matrix (intraprov)'!$CK$54</f>
        <v>1.4625197962500993E-4</v>
      </c>
      <c r="AF54" s="149">
        <f>'Provinces Matrix (intraprov)'!AF54 / 'Provinces Matrix (intraprov)'!$CK$54</f>
        <v>1.2535883967857992E-4</v>
      </c>
      <c r="AG54" s="149">
        <f>'Provinces Matrix (intraprov)'!AG54 / 'Provinces Matrix (intraprov)'!$CK$54</f>
        <v>0</v>
      </c>
      <c r="AH54" s="149">
        <f>'Provinces Matrix (intraprov)'!AH54 / 'Provinces Matrix (intraprov)'!$CK$54</f>
        <v>1.4625197962500993E-4</v>
      </c>
      <c r="AI54" s="149">
        <f>'Provinces Matrix (intraprov)'!AI54 / 'Provinces Matrix (intraprov)'!$CK$54</f>
        <v>4.136841709393138E-4</v>
      </c>
      <c r="AJ54" s="149">
        <f>'Provinces Matrix (intraprov)'!AJ54 / 'Provinces Matrix (intraprov)'!$CK$54</f>
        <v>7.9393931796433961E-5</v>
      </c>
      <c r="AK54" s="149">
        <f>'Provinces Matrix (intraprov)'!AK54 / 'Provinces Matrix (intraprov)'!$CK$54</f>
        <v>2.0893139946429988E-5</v>
      </c>
      <c r="AL54" s="149">
        <f>'Provinces Matrix (intraprov)'!AL54 / 'Provinces Matrix (intraprov)'!$CK$54</f>
        <v>2.7161081930358985E-4</v>
      </c>
      <c r="AM54" s="149">
        <f>'Provinces Matrix (intraprov)'!AM54 / 'Provinces Matrix (intraprov)'!$CK$54</f>
        <v>2.0893139946429988E-5</v>
      </c>
      <c r="AN54" s="173">
        <f>'Provinces Matrix (intraprov)'!AN54 / 'Provinces Matrix (intraprov)'!$CK$54</f>
        <v>1.0279424853643555E-3</v>
      </c>
      <c r="AO54" s="149">
        <f>'Provinces Matrix (intraprov)'!AO54 / 'Provinces Matrix (intraprov)'!$CK$54</f>
        <v>4.178627989285998E-6</v>
      </c>
      <c r="AP54" s="149">
        <f>'Provinces Matrix (intraprov)'!AP54 / 'Provinces Matrix (intraprov)'!$CK$54</f>
        <v>1.2118021168929393E-4</v>
      </c>
      <c r="AQ54" s="149">
        <f>'Provinces Matrix (intraprov)'!AQ54 / 'Provinces Matrix (intraprov)'!$CK$54</f>
        <v>8.357255978571996E-6</v>
      </c>
      <c r="AR54" s="149">
        <f>'Provinces Matrix (intraprov)'!AR54 / 'Provinces Matrix (intraprov)'!$CK$54</f>
        <v>1.2535883967857994E-5</v>
      </c>
      <c r="AS54" s="149">
        <f>'Provinces Matrix (intraprov)'!AS54 / 'Provinces Matrix (intraprov)'!$CK$54</f>
        <v>4.178627989285998E-6</v>
      </c>
      <c r="AT54" s="149">
        <f>'Provinces Matrix (intraprov)'!AT54 / 'Provinces Matrix (intraprov)'!$CK$54</f>
        <v>2.5071767935715985E-4</v>
      </c>
      <c r="AU54" s="149">
        <f>'Provinces Matrix (intraprov)'!AU54 / 'Provinces Matrix (intraprov)'!$CK$54</f>
        <v>8.3572559785719954E-5</v>
      </c>
      <c r="AV54" s="149">
        <f>'Provinces Matrix (intraprov)'!AV54 / 'Provinces Matrix (intraprov)'!$CK$54</f>
        <v>4.178627989285998E-6</v>
      </c>
      <c r="AW54" s="149">
        <f>'Provinces Matrix (intraprov)'!AW54 / 'Provinces Matrix (intraprov)'!$CK$54</f>
        <v>2.9250395925001984E-5</v>
      </c>
      <c r="AX54" s="149">
        <f>'Provinces Matrix (intraprov)'!AX54 / 'Provinces Matrix (intraprov)'!$CK$54</f>
        <v>7.2290264214647758E-4</v>
      </c>
      <c r="AY54" s="149">
        <f>'Provinces Matrix (intraprov)'!AY54 / 'Provinces Matrix (intraprov)'!$CK$54</f>
        <v>1.2535883967857994E-5</v>
      </c>
      <c r="AZ54" s="149">
        <f>'Provinces Matrix (intraprov)'!AZ54 / 'Provinces Matrix (intraprov)'!$CK$54</f>
        <v>1.6714511957143992E-5</v>
      </c>
      <c r="BA54" s="149">
        <f>'Provinces Matrix (intraprov)'!BA54 / 'Provinces Matrix (intraprov)'!$CK$54</f>
        <v>2.0893139946429988E-5</v>
      </c>
      <c r="BB54" s="149">
        <f>'Provinces Matrix (intraprov)'!BB54 / 'Provinces Matrix (intraprov)'!$CK$54</f>
        <v>3.3429023914287984E-5</v>
      </c>
      <c r="BC54" s="149">
        <f>'Provinces Matrix (intraprov)'!BC54 / 'Provinces Matrix (intraprov)'!$CK$54</f>
        <v>1.1921625653432952E-2</v>
      </c>
      <c r="BD54" s="149">
        <f>'Provinces Matrix (intraprov)'!BD54 / 'Provinces Matrix (intraprov)'!$CK$54</f>
        <v>5.4740026659646568E-4</v>
      </c>
      <c r="BE54" s="149">
        <f>'Provinces Matrix (intraprov)'!BE54 / 'Provinces Matrix (intraprov)'!$CK$54</f>
        <v>2.8832533126073382E-4</v>
      </c>
      <c r="BF54" s="149">
        <f>'Provinces Matrix (intraprov)'!BF54 / 'Provinces Matrix (intraprov)'!$CK$54</f>
        <v>0</v>
      </c>
      <c r="BG54" s="149">
        <f>'Provinces Matrix (intraprov)'!BG54 / 'Provinces Matrix (intraprov)'!$CK$54</f>
        <v>3.5100475110002384E-4</v>
      </c>
      <c r="BH54" s="149">
        <f>'Provinces Matrix (intraprov)'!BH54 / 'Provinces Matrix (intraprov)'!$CK$54</f>
        <v>2.9250395925001984E-5</v>
      </c>
      <c r="BI54" s="149">
        <f>'Provinces Matrix (intraprov)'!BI54 / 'Provinces Matrix (intraprov)'!$CK$54</f>
        <v>1.6714511957143991E-4</v>
      </c>
      <c r="BJ54" s="149">
        <f>'Provinces Matrix (intraprov)'!BJ54 / 'Provinces Matrix (intraprov)'!$CK$54</f>
        <v>0</v>
      </c>
      <c r="BK54" s="149">
        <f>'Provinces Matrix (intraprov)'!BK54 / 'Provinces Matrix (intraprov)'!$CK$54</f>
        <v>1.0864432772143594E-4</v>
      </c>
      <c r="BL54" s="149">
        <f>'Provinces Matrix (intraprov)'!BL54 / 'Provinces Matrix (intraprov)'!$CK$54</f>
        <v>4.178627989285998E-6</v>
      </c>
      <c r="BM54" s="149">
        <f>'Provinces Matrix (intraprov)'!BM54 / 'Provinces Matrix (intraprov)'!$CK$54</f>
        <v>2.0893139946429988E-5</v>
      </c>
      <c r="BN54" s="149">
        <f>'Provinces Matrix (intraprov)'!BN54 / 'Provinces Matrix (intraprov)'!$CK$54</f>
        <v>8.357255978571996E-6</v>
      </c>
      <c r="BO54" s="149">
        <f>'Provinces Matrix (intraprov)'!BO54 / 'Provinces Matrix (intraprov)'!$CK$54</f>
        <v>0</v>
      </c>
      <c r="BP54" s="149">
        <f>'Provinces Matrix (intraprov)'!BP54 / 'Provinces Matrix (intraprov)'!$CK$54</f>
        <v>7.5215303807147968E-5</v>
      </c>
      <c r="BQ54" s="149">
        <f>'Provinces Matrix (intraprov)'!BQ54 / 'Provinces Matrix (intraprov)'!$CK$54</f>
        <v>0</v>
      </c>
      <c r="BR54" s="149">
        <f>'Provinces Matrix (intraprov)'!BR54 / 'Provinces Matrix (intraprov)'!$CK$54</f>
        <v>1.0948005331929314E-3</v>
      </c>
      <c r="BS54" s="149">
        <f>'Provinces Matrix (intraprov)'!BS54 / 'Provinces Matrix (intraprov)'!$CK$54</f>
        <v>0</v>
      </c>
      <c r="BT54" s="149">
        <f>'Provinces Matrix (intraprov)'!BT54 / 'Provinces Matrix (intraprov)'!$CK$54</f>
        <v>3.4682612311073781E-4</v>
      </c>
      <c r="BU54" s="149">
        <f>'Provinces Matrix (intraprov)'!BU54 / 'Provinces Matrix (intraprov)'!$CK$54</f>
        <v>4.5964907882145977E-5</v>
      </c>
      <c r="BV54" s="149">
        <f>'Provinces Matrix (intraprov)'!BV54 / 'Provinces Matrix (intraprov)'!$CK$54</f>
        <v>1.4207335163572392E-4</v>
      </c>
      <c r="BW54" s="173">
        <f>'Provinces Matrix (intraprov)'!BW54 / 'Provinces Matrix (intraprov)'!$CK$54</f>
        <v>9.0676227367506154E-4</v>
      </c>
      <c r="BX54" s="173">
        <f>'Provinces Matrix (intraprov)'!BX54 / 'Provinces Matrix (intraprov)'!$CK$54</f>
        <v>7.2708127013576367E-4</v>
      </c>
      <c r="BY54" s="173">
        <f>'Provinces Matrix (intraprov)'!BY54 / 'Provinces Matrix (intraprov)'!$CK$54</f>
        <v>5.2650712665003568E-4</v>
      </c>
      <c r="BZ54" s="149">
        <f>'Provinces Matrix (intraprov)'!BZ54 / 'Provinces Matrix (intraprov)'!$CK$54</f>
        <v>1.6714511957143992E-5</v>
      </c>
      <c r="CA54" s="149">
        <f>'Provinces Matrix (intraprov)'!CA54 / 'Provinces Matrix (intraprov)'!$CK$54</f>
        <v>4.178627989285998E-6</v>
      </c>
      <c r="CB54" s="149">
        <f>'Provinces Matrix (intraprov)'!CB54 / 'Provinces Matrix (intraprov)'!$CK$54</f>
        <v>0</v>
      </c>
      <c r="CC54" s="149">
        <f>'Provinces Matrix (intraprov)'!CC54 / 'Provinces Matrix (intraprov)'!$CK$54</f>
        <v>4.178627989285998E-6</v>
      </c>
      <c r="CD54" s="149">
        <f>'Provinces Matrix (intraprov)'!CD54 / 'Provinces Matrix (intraprov)'!$CK$54</f>
        <v>4.178627989285998E-6</v>
      </c>
      <c r="CE54" s="149">
        <f>'Provinces Matrix (intraprov)'!CE54 / 'Provinces Matrix (intraprov)'!$CK$54</f>
        <v>0</v>
      </c>
      <c r="CF54" s="150">
        <f>'Provinces Matrix (intraprov)'!CF54 / 'Provinces Matrix (intraprov)'!$CK$54</f>
        <v>6.3933008236075767E-4</v>
      </c>
      <c r="CG54" s="151">
        <f t="shared" si="0"/>
        <v>1.1700158370000794E-4</v>
      </c>
      <c r="CH54" s="151">
        <f t="shared" si="1"/>
        <v>6.6022322230718767E-4</v>
      </c>
      <c r="CI54" s="151">
        <f t="shared" si="2"/>
        <v>3.1882931558252165E-3</v>
      </c>
      <c r="CJ54" s="152">
        <f>'Provinces Matrix (intraprov)'!CJ54 / 'Provinces Matrix (intraprov)'!CK54</f>
        <v>2.5564846038451734E-2</v>
      </c>
      <c r="CK54" s="152">
        <f>CJ54 - BC93</f>
        <v>-5.6995579110356055E-3</v>
      </c>
      <c r="CL54" s="145"/>
      <c r="CM54" s="164" t="s">
        <v>2234</v>
      </c>
      <c r="CN54" s="135">
        <f t="shared" si="6"/>
        <v>1.1963195388727081E-2</v>
      </c>
    </row>
    <row r="55" spans="1:92">
      <c r="A55" s="166" t="s">
        <v>2231</v>
      </c>
      <c r="B55" s="149">
        <f>'Provinces Matrix (intraprov)'!B55 / 'Provinces Matrix (intraprov)'!$CK$55</f>
        <v>8.6726821353588871E-5</v>
      </c>
      <c r="C55" s="149">
        <f>'Provinces Matrix (intraprov)'!C55 / 'Provinces Matrix (intraprov)'!$CK$55</f>
        <v>7.2272351127990717E-6</v>
      </c>
      <c r="D55" s="149">
        <f>'Provinces Matrix (intraprov)'!D55 / 'Provinces Matrix (intraprov)'!$CK$55</f>
        <v>3.6136175563995359E-6</v>
      </c>
      <c r="E55" s="149">
        <f>'Provinces Matrix (intraprov)'!E55 / 'Provinces Matrix (intraprov)'!$CK$55</f>
        <v>2.1681705338397218E-5</v>
      </c>
      <c r="F55" s="149">
        <f>'Provinces Matrix (intraprov)'!F55 / 'Provinces Matrix (intraprov)'!$CK$55</f>
        <v>1.8068087781997681E-5</v>
      </c>
      <c r="G55" s="149">
        <f>'Provinces Matrix (intraprov)'!G55 / 'Provinces Matrix (intraprov)'!$CK$55</f>
        <v>3.2522558007595823E-5</v>
      </c>
      <c r="H55" s="149">
        <f>'Provinces Matrix (intraprov)'!H55 / 'Provinces Matrix (intraprov)'!$CK$55</f>
        <v>0</v>
      </c>
      <c r="I55" s="149">
        <f>'Provinces Matrix (intraprov)'!I55 / 'Provinces Matrix (intraprov)'!$CK$55</f>
        <v>1.6261279003797912E-4</v>
      </c>
      <c r="J55" s="149">
        <f>'Provinces Matrix (intraprov)'!J55 / 'Provinces Matrix (intraprov)'!$CK$55</f>
        <v>0</v>
      </c>
      <c r="K55" s="149">
        <f>'Provinces Matrix (intraprov)'!K55 / 'Provinces Matrix (intraprov)'!$CK$55</f>
        <v>1.4815831981238096E-4</v>
      </c>
      <c r="L55" s="149">
        <f>'Provinces Matrix (intraprov)'!L55 / 'Provinces Matrix (intraprov)'!$CK$55</f>
        <v>5.8179242658032535E-4</v>
      </c>
      <c r="M55" s="149">
        <f>'Provinces Matrix (intraprov)'!M55 / 'Provinces Matrix (intraprov)'!$CK$55</f>
        <v>1.8068087781997681E-5</v>
      </c>
      <c r="N55" s="149">
        <f>'Provinces Matrix (intraprov)'!N55 / 'Provinces Matrix (intraprov)'!$CK$55</f>
        <v>2.5295322894796751E-5</v>
      </c>
      <c r="O55" s="149">
        <f>'Provinces Matrix (intraprov)'!O55 / 'Provinces Matrix (intraprov)'!$CK$55</f>
        <v>4.5531581210634151E-4</v>
      </c>
      <c r="P55" s="149">
        <f>'Provinces Matrix (intraprov)'!P55 / 'Provinces Matrix (intraprov)'!$CK$55</f>
        <v>9.7567674022787477E-5</v>
      </c>
      <c r="Q55" s="149">
        <f>'Provinces Matrix (intraprov)'!Q55 / 'Provinces Matrix (intraprov)'!$CK$55</f>
        <v>2.1681705338397218E-5</v>
      </c>
      <c r="R55" s="149">
        <f>'Provinces Matrix (intraprov)'!R55 / 'Provinces Matrix (intraprov)'!$CK$55</f>
        <v>7.2272351127990726E-5</v>
      </c>
      <c r="S55" s="149">
        <f>'Provinces Matrix (intraprov)'!S55 / 'Provinces Matrix (intraprov)'!$CK$55</f>
        <v>0</v>
      </c>
      <c r="T55" s="149">
        <f>'Provinces Matrix (intraprov)'!T55 / 'Provinces Matrix (intraprov)'!$CK$55</f>
        <v>1.4454470225598143E-5</v>
      </c>
      <c r="U55" s="149">
        <f>'Provinces Matrix (intraprov)'!U55 / 'Provinces Matrix (intraprov)'!$CK$55</f>
        <v>1.8068087781997681E-5</v>
      </c>
      <c r="V55" s="149">
        <f>'Provinces Matrix (intraprov)'!V55 / 'Provinces Matrix (intraprov)'!$CK$55</f>
        <v>4.8783837011393737E-4</v>
      </c>
      <c r="W55" s="149">
        <f>'Provinces Matrix (intraprov)'!W55 / 'Provinces Matrix (intraprov)'!$CK$55</f>
        <v>1.01181291579187E-4</v>
      </c>
      <c r="X55" s="149">
        <f>'Provinces Matrix (intraprov)'!X55 / 'Provinces Matrix (intraprov)'!$CK$55</f>
        <v>2.8908940451196287E-5</v>
      </c>
      <c r="Y55" s="149">
        <f>'Provinces Matrix (intraprov)'!Y55 / 'Provinces Matrix (intraprov)'!$CK$55</f>
        <v>7.5885968684390252E-5</v>
      </c>
      <c r="Z55" s="149">
        <f>'Provinces Matrix (intraprov)'!Z55 / 'Provinces Matrix (intraprov)'!$CK$55</f>
        <v>3.6136175563995359E-6</v>
      </c>
      <c r="AA55" s="149">
        <f>'Provinces Matrix (intraprov)'!AA55 / 'Provinces Matrix (intraprov)'!$CK$55</f>
        <v>2.1681705338397218E-5</v>
      </c>
      <c r="AB55" s="149">
        <f>'Provinces Matrix (intraprov)'!AB55 / 'Provinces Matrix (intraprov)'!$CK$55</f>
        <v>3.2522558007595823E-5</v>
      </c>
      <c r="AC55" s="149">
        <f>'Provinces Matrix (intraprov)'!AC55 / 'Provinces Matrix (intraprov)'!$CK$55</f>
        <v>9.0340438909988397E-5</v>
      </c>
      <c r="AD55" s="149">
        <f>'Provinces Matrix (intraprov)'!AD55 / 'Provinces Matrix (intraprov)'!$CK$55</f>
        <v>1.01181291579187E-4</v>
      </c>
      <c r="AE55" s="149">
        <f>'Provinces Matrix (intraprov)'!AE55 / 'Provinces Matrix (intraprov)'!$CK$55</f>
        <v>5.0590645789593501E-5</v>
      </c>
      <c r="AF55" s="149">
        <f>'Provinces Matrix (intraprov)'!AF55 / 'Provinces Matrix (intraprov)'!$CK$55</f>
        <v>3.396800503015564E-4</v>
      </c>
      <c r="AG55" s="149">
        <f>'Provinces Matrix (intraprov)'!AG55 / 'Provinces Matrix (intraprov)'!$CK$55</f>
        <v>1.4454470225598143E-5</v>
      </c>
      <c r="AH55" s="149">
        <f>'Provinces Matrix (intraprov)'!AH55 / 'Provinces Matrix (intraprov)'!$CK$55</f>
        <v>3.5774813808355405E-4</v>
      </c>
      <c r="AI55" s="149">
        <f>'Provinces Matrix (intraprov)'!AI55 / 'Provinces Matrix (intraprov)'!$CK$55</f>
        <v>3.1077110985036009E-4</v>
      </c>
      <c r="AJ55" s="149">
        <f>'Provinces Matrix (intraprov)'!AJ55 / 'Provinces Matrix (intraprov)'!$CK$55</f>
        <v>6.1431498458792107E-5</v>
      </c>
      <c r="AK55" s="149">
        <f>'Provinces Matrix (intraprov)'!AK55 / 'Provinces Matrix (intraprov)'!$CK$55</f>
        <v>7.2272351127990726E-5</v>
      </c>
      <c r="AL55" s="149">
        <f>'Provinces Matrix (intraprov)'!AL55 / 'Provinces Matrix (intraprov)'!$CK$55</f>
        <v>8.3113203797189331E-5</v>
      </c>
      <c r="AM55" s="149">
        <f>'Provinces Matrix (intraprov)'!AM55 / 'Provinces Matrix (intraprov)'!$CK$55</f>
        <v>4.6977028233193968E-5</v>
      </c>
      <c r="AN55" s="173">
        <f>'Provinces Matrix (intraprov)'!AN55 / 'Provinces Matrix (intraprov)'!$CK$55</f>
        <v>5.7456519146752627E-4</v>
      </c>
      <c r="AO55" s="149">
        <f>'Provinces Matrix (intraprov)'!AO55 / 'Provinces Matrix (intraprov)'!$CK$55</f>
        <v>2.1681705338397218E-5</v>
      </c>
      <c r="AP55" s="149">
        <f>'Provinces Matrix (intraprov)'!AP55 / 'Provinces Matrix (intraprov)'!$CK$55</f>
        <v>7.2272351127990726E-5</v>
      </c>
      <c r="AQ55" s="149">
        <f>'Provinces Matrix (intraprov)'!AQ55 / 'Provinces Matrix (intraprov)'!$CK$55</f>
        <v>1.8068087781997681E-5</v>
      </c>
      <c r="AR55" s="149">
        <f>'Provinces Matrix (intraprov)'!AR55 / 'Provinces Matrix (intraprov)'!$CK$55</f>
        <v>1.0840852669198609E-5</v>
      </c>
      <c r="AS55" s="149">
        <f>'Provinces Matrix (intraprov)'!AS55 / 'Provinces Matrix (intraprov)'!$CK$55</f>
        <v>2.5295322894796751E-5</v>
      </c>
      <c r="AT55" s="149">
        <f>'Provinces Matrix (intraprov)'!AT55 / 'Provinces Matrix (intraprov)'!$CK$55</f>
        <v>9.3954056466387937E-5</v>
      </c>
      <c r="AU55" s="149">
        <f>'Provinces Matrix (intraprov)'!AU55 / 'Provinces Matrix (intraprov)'!$CK$55</f>
        <v>4.6977028233193968E-5</v>
      </c>
      <c r="AV55" s="149">
        <f>'Provinces Matrix (intraprov)'!AV55 / 'Provinces Matrix (intraprov)'!$CK$55</f>
        <v>6.1431498458792107E-5</v>
      </c>
      <c r="AW55" s="149">
        <f>'Provinces Matrix (intraprov)'!AW55 / 'Provinces Matrix (intraprov)'!$CK$55</f>
        <v>2.5295322894796751E-5</v>
      </c>
      <c r="AX55" s="149">
        <f>'Provinces Matrix (intraprov)'!AX55 / 'Provinces Matrix (intraprov)'!$CK$55</f>
        <v>4.8061113500113829E-4</v>
      </c>
      <c r="AY55" s="149">
        <f>'Provinces Matrix (intraprov)'!AY55 / 'Provinces Matrix (intraprov)'!$CK$55</f>
        <v>1.0840852669198608E-4</v>
      </c>
      <c r="AZ55" s="149">
        <f>'Provinces Matrix (intraprov)'!AZ55 / 'Provinces Matrix (intraprov)'!$CK$55</f>
        <v>5.4204263345993041E-5</v>
      </c>
      <c r="BA55" s="149">
        <f>'Provinces Matrix (intraprov)'!BA55 / 'Provinces Matrix (intraprov)'!$CK$55</f>
        <v>1.4454470225598143E-5</v>
      </c>
      <c r="BB55" s="149">
        <f>'Provinces Matrix (intraprov)'!BB55 / 'Provinces Matrix (intraprov)'!$CK$55</f>
        <v>2.1681705338397218E-5</v>
      </c>
      <c r="BC55" s="149">
        <f>'Provinces Matrix (intraprov)'!BC55 / 'Provinces Matrix (intraprov)'!$CK$55</f>
        <v>3.6136175563995359E-4</v>
      </c>
      <c r="BD55" s="149">
        <f>'Provinces Matrix (intraprov)'!BD55 / 'Provinces Matrix (intraprov)'!$CK$55</f>
        <v>5.9191055573824397E-3</v>
      </c>
      <c r="BE55" s="149">
        <f>'Provinces Matrix (intraprov)'!BE55 / 'Provinces Matrix (intraprov)'!$CK$55</f>
        <v>1.0840852669198608E-4</v>
      </c>
      <c r="BF55" s="149">
        <f>'Provinces Matrix (intraprov)'!BF55 / 'Provinces Matrix (intraprov)'!$CK$55</f>
        <v>5.0590645789593501E-5</v>
      </c>
      <c r="BG55" s="149">
        <f>'Provinces Matrix (intraprov)'!BG55 / 'Provinces Matrix (intraprov)'!$CK$55</f>
        <v>4.5170219454994203E-4</v>
      </c>
      <c r="BH55" s="149">
        <f>'Provinces Matrix (intraprov)'!BH55 / 'Provinces Matrix (intraprov)'!$CK$55</f>
        <v>3.2522558007595823E-5</v>
      </c>
      <c r="BI55" s="149">
        <f>'Provinces Matrix (intraprov)'!BI55 / 'Provinces Matrix (intraprov)'!$CK$55</f>
        <v>4.6977028233193968E-5</v>
      </c>
      <c r="BJ55" s="149">
        <f>'Provinces Matrix (intraprov)'!BJ55 / 'Provinces Matrix (intraprov)'!$CK$55</f>
        <v>0</v>
      </c>
      <c r="BK55" s="149">
        <f>'Provinces Matrix (intraprov)'!BK55 / 'Provinces Matrix (intraprov)'!$CK$55</f>
        <v>2.1681705338397218E-5</v>
      </c>
      <c r="BL55" s="149">
        <f>'Provinces Matrix (intraprov)'!BL55 / 'Provinces Matrix (intraprov)'!$CK$55</f>
        <v>6.5045116015191646E-5</v>
      </c>
      <c r="BM55" s="149">
        <f>'Provinces Matrix (intraprov)'!BM55 / 'Provinces Matrix (intraprov)'!$CK$55</f>
        <v>3.6136175563995359E-6</v>
      </c>
      <c r="BN55" s="149">
        <f>'Provinces Matrix (intraprov)'!BN55 / 'Provinces Matrix (intraprov)'!$CK$55</f>
        <v>1.8068087781997681E-5</v>
      </c>
      <c r="BO55" s="149">
        <f>'Provinces Matrix (intraprov)'!BO55 / 'Provinces Matrix (intraprov)'!$CK$55</f>
        <v>7.2272351127990717E-6</v>
      </c>
      <c r="BP55" s="149">
        <f>'Provinces Matrix (intraprov)'!BP55 / 'Provinces Matrix (intraprov)'!$CK$55</f>
        <v>1.0840852669198609E-5</v>
      </c>
      <c r="BQ55" s="149">
        <f>'Provinces Matrix (intraprov)'!BQ55 / 'Provinces Matrix (intraprov)'!$CK$55</f>
        <v>0</v>
      </c>
      <c r="BR55" s="149">
        <f>'Provinces Matrix (intraprov)'!BR55 / 'Provinces Matrix (intraprov)'!$CK$55</f>
        <v>4.8783837011393737E-4</v>
      </c>
      <c r="BS55" s="149">
        <f>'Provinces Matrix (intraprov)'!BS55 / 'Provinces Matrix (intraprov)'!$CK$55</f>
        <v>3.6136175563995359E-6</v>
      </c>
      <c r="BT55" s="149">
        <f>'Provinces Matrix (intraprov)'!BT55 / 'Provinces Matrix (intraprov)'!$CK$55</f>
        <v>2.9631663962476193E-4</v>
      </c>
      <c r="BU55" s="149">
        <f>'Provinces Matrix (intraprov)'!BU55 / 'Provinces Matrix (intraprov)'!$CK$55</f>
        <v>2.8908940451196287E-5</v>
      </c>
      <c r="BV55" s="149">
        <f>'Provinces Matrix (intraprov)'!BV55 / 'Provinces Matrix (intraprov)'!$CK$55</f>
        <v>6.1431498458792107E-5</v>
      </c>
      <c r="BW55" s="173">
        <f>'Provinces Matrix (intraprov)'!BW55 / 'Provinces Matrix (intraprov)'!$CK$55</f>
        <v>1.2214027340630431E-3</v>
      </c>
      <c r="BX55" s="173">
        <f>'Provinces Matrix (intraprov)'!BX55 / 'Provinces Matrix (intraprov)'!$CK$55</f>
        <v>6.0708774947512202E-4</v>
      </c>
      <c r="BY55" s="173">
        <f>'Provinces Matrix (intraprov)'!BY55 / 'Provinces Matrix (intraprov)'!$CK$55</f>
        <v>6.974281883851104E-4</v>
      </c>
      <c r="BZ55" s="149">
        <f>'Provinces Matrix (intraprov)'!BZ55 / 'Provinces Matrix (intraprov)'!$CK$55</f>
        <v>2.5295322894796751E-5</v>
      </c>
      <c r="CA55" s="149">
        <f>'Provinces Matrix (intraprov)'!CA55 / 'Provinces Matrix (intraprov)'!$CK$55</f>
        <v>3.6136175563995359E-6</v>
      </c>
      <c r="CB55" s="149">
        <f>'Provinces Matrix (intraprov)'!CB55 / 'Provinces Matrix (intraprov)'!$CK$55</f>
        <v>0</v>
      </c>
      <c r="CC55" s="149">
        <f>'Provinces Matrix (intraprov)'!CC55 / 'Provinces Matrix (intraprov)'!$CK$55</f>
        <v>0</v>
      </c>
      <c r="CD55" s="149">
        <f>'Provinces Matrix (intraprov)'!CD55 / 'Provinces Matrix (intraprov)'!$CK$55</f>
        <v>3.6136175563995359E-6</v>
      </c>
      <c r="CE55" s="149">
        <f>'Provinces Matrix (intraprov)'!CE55 / 'Provinces Matrix (intraprov)'!$CK$55</f>
        <v>1.0840852669198609E-5</v>
      </c>
      <c r="CF55" s="150">
        <f>'Provinces Matrix (intraprov)'!CF55 / 'Provinces Matrix (intraprov)'!$CK$55</f>
        <v>2.204306709403717E-4</v>
      </c>
      <c r="CG55" s="151">
        <f t="shared" si="0"/>
        <v>9.7567674022787477E-5</v>
      </c>
      <c r="CH55" s="151">
        <f t="shared" si="1"/>
        <v>2.9270302206836244E-4</v>
      </c>
      <c r="CI55" s="151">
        <f t="shared" si="2"/>
        <v>3.1004838633908018E-3</v>
      </c>
      <c r="CJ55" s="152">
        <f>'Provinces Matrix (intraprov)'!CJ55 / 'Provinces Matrix (intraprov)'!CK55</f>
        <v>1.6460027969399885E-2</v>
      </c>
      <c r="CK55" s="152">
        <f>CJ55 - BD93</f>
        <v>-2.4376621355262747E-2</v>
      </c>
      <c r="CL55" s="145"/>
      <c r="CM55" s="164" t="s">
        <v>2235</v>
      </c>
      <c r="CN55" s="135">
        <f t="shared" si="6"/>
        <v>1.0171578977097369E-2</v>
      </c>
    </row>
    <row r="56" spans="1:92">
      <c r="A56" s="166" t="s">
        <v>2232</v>
      </c>
      <c r="B56" s="149">
        <f>'Provinces Matrix (intraprov)'!B56 / 'Provinces Matrix (intraprov)'!$CK$56</f>
        <v>0</v>
      </c>
      <c r="C56" s="149">
        <f>'Provinces Matrix (intraprov)'!C56 / 'Provinces Matrix (intraprov)'!$CK$56</f>
        <v>1.9818364687637801E-5</v>
      </c>
      <c r="D56" s="149">
        <f>'Provinces Matrix (intraprov)'!D56 / 'Provinces Matrix (intraprov)'!$CK$56</f>
        <v>0</v>
      </c>
      <c r="E56" s="149">
        <f>'Provinces Matrix (intraprov)'!E56 / 'Provinces Matrix (intraprov)'!$CK$56</f>
        <v>4.9545911719094502E-6</v>
      </c>
      <c r="F56" s="149">
        <f>'Provinces Matrix (intraprov)'!F56 / 'Provinces Matrix (intraprov)'!$CK$56</f>
        <v>1.9322905570446855E-4</v>
      </c>
      <c r="G56" s="149">
        <f>'Provinces Matrix (intraprov)'!G56 / 'Provinces Matrix (intraprov)'!$CK$56</f>
        <v>1.4863773515728349E-5</v>
      </c>
      <c r="H56" s="149">
        <f>'Provinces Matrix (intraprov)'!H56 / 'Provinces Matrix (intraprov)'!$CK$56</f>
        <v>9.9091823438189004E-6</v>
      </c>
      <c r="I56" s="149">
        <f>'Provinces Matrix (intraprov)'!I56 / 'Provinces Matrix (intraprov)'!$CK$56</f>
        <v>5.4500502891003949E-5</v>
      </c>
      <c r="J56" s="149">
        <f>'Provinces Matrix (intraprov)'!J56 / 'Provinces Matrix (intraprov)'!$CK$56</f>
        <v>0</v>
      </c>
      <c r="K56" s="149">
        <f>'Provinces Matrix (intraprov)'!K56 / 'Provinces Matrix (intraprov)'!$CK$56</f>
        <v>9.909182343818899E-4</v>
      </c>
      <c r="L56" s="149">
        <f>'Provinces Matrix (intraprov)'!L56 / 'Provinces Matrix (intraprov)'!$CK$56</f>
        <v>4.9545911719094502E-6</v>
      </c>
      <c r="M56" s="149">
        <f>'Provinces Matrix (intraprov)'!M56 / 'Provinces Matrix (intraprov)'!$CK$56</f>
        <v>3.9636729375275601E-5</v>
      </c>
      <c r="N56" s="149">
        <f>'Provinces Matrix (intraprov)'!N56 / 'Provinces Matrix (intraprov)'!$CK$56</f>
        <v>0</v>
      </c>
      <c r="O56" s="149">
        <f>'Provinces Matrix (intraprov)'!O56 / 'Provinces Matrix (intraprov)'!$CK$56</f>
        <v>4.2114024961230324E-4</v>
      </c>
      <c r="P56" s="149">
        <f>'Provinces Matrix (intraprov)'!P56 / 'Provinces Matrix (intraprov)'!$CK$56</f>
        <v>1.9818364687637801E-5</v>
      </c>
      <c r="Q56" s="149">
        <f>'Provinces Matrix (intraprov)'!Q56 / 'Provinces Matrix (intraprov)'!$CK$56</f>
        <v>2.9232087914265754E-4</v>
      </c>
      <c r="R56" s="149">
        <f>'Provinces Matrix (intraprov)'!R56 / 'Provinces Matrix (intraprov)'!$CK$56</f>
        <v>3.9636729375275601E-4</v>
      </c>
      <c r="S56" s="149">
        <f>'Provinces Matrix (intraprov)'!S56 / 'Provinces Matrix (intraprov)'!$CK$56</f>
        <v>0</v>
      </c>
      <c r="T56" s="149">
        <f>'Provinces Matrix (intraprov)'!T56 / 'Provinces Matrix (intraprov)'!$CK$56</f>
        <v>1.4863773515728349E-5</v>
      </c>
      <c r="U56" s="149">
        <f>'Provinces Matrix (intraprov)'!U56 / 'Provinces Matrix (intraprov)'!$CK$56</f>
        <v>9.9091823438189004E-6</v>
      </c>
      <c r="V56" s="149">
        <f>'Provinces Matrix (intraprov)'!V56 / 'Provinces Matrix (intraprov)'!$CK$56</f>
        <v>7.8777999633360249E-4</v>
      </c>
      <c r="W56" s="149">
        <f>'Provinces Matrix (intraprov)'!W56 / 'Provinces Matrix (intraprov)'!$CK$56</f>
        <v>3.9636729375275601E-5</v>
      </c>
      <c r="X56" s="149">
        <f>'Provinces Matrix (intraprov)'!X56 / 'Provinces Matrix (intraprov)'!$CK$56</f>
        <v>4.9545911719094502E-6</v>
      </c>
      <c r="Y56" s="149">
        <f>'Provinces Matrix (intraprov)'!Y56 / 'Provinces Matrix (intraprov)'!$CK$56</f>
        <v>3.4682138203366148E-5</v>
      </c>
      <c r="Z56" s="149">
        <f>'Provinces Matrix (intraprov)'!Z56 / 'Provinces Matrix (intraprov)'!$CK$56</f>
        <v>4.9545911719094502E-6</v>
      </c>
      <c r="AA56" s="149">
        <f>'Provinces Matrix (intraprov)'!AA56 / 'Provinces Matrix (intraprov)'!$CK$56</f>
        <v>4.9545911719094502E-6</v>
      </c>
      <c r="AB56" s="149">
        <f>'Provinces Matrix (intraprov)'!AB56 / 'Provinces Matrix (intraprov)'!$CK$56</f>
        <v>0</v>
      </c>
      <c r="AC56" s="149">
        <f>'Provinces Matrix (intraprov)'!AC56 / 'Provinces Matrix (intraprov)'!$CK$56</f>
        <v>0</v>
      </c>
      <c r="AD56" s="149">
        <f>'Provinces Matrix (intraprov)'!AD56 / 'Provinces Matrix (intraprov)'!$CK$56</f>
        <v>0</v>
      </c>
      <c r="AE56" s="149">
        <f>'Provinces Matrix (intraprov)'!AE56 / 'Provinces Matrix (intraprov)'!$CK$56</f>
        <v>7.9273458750551203E-5</v>
      </c>
      <c r="AF56" s="149">
        <f>'Provinces Matrix (intraprov)'!AF56 / 'Provinces Matrix (intraprov)'!$CK$56</f>
        <v>5.4500502891003949E-5</v>
      </c>
      <c r="AG56" s="149">
        <f>'Provinces Matrix (intraprov)'!AG56 / 'Provinces Matrix (intraprov)'!$CK$56</f>
        <v>0</v>
      </c>
      <c r="AH56" s="149">
        <f>'Provinces Matrix (intraprov)'!AH56 / 'Provinces Matrix (intraprov)'!$CK$56</f>
        <v>0</v>
      </c>
      <c r="AI56" s="149">
        <f>'Provinces Matrix (intraprov)'!AI56 / 'Provinces Matrix (intraprov)'!$CK$56</f>
        <v>1.6944701807930318E-3</v>
      </c>
      <c r="AJ56" s="149">
        <f>'Provinces Matrix (intraprov)'!AJ56 / 'Provinces Matrix (intraprov)'!$CK$56</f>
        <v>1.9818364687637801E-5</v>
      </c>
      <c r="AK56" s="149">
        <f>'Provinces Matrix (intraprov)'!AK56 / 'Provinces Matrix (intraprov)'!$CK$56</f>
        <v>5.9455094062913395E-5</v>
      </c>
      <c r="AL56" s="149">
        <f>'Provinces Matrix (intraprov)'!AL56 / 'Provinces Matrix (intraprov)'!$CK$56</f>
        <v>7.4318867578641743E-5</v>
      </c>
      <c r="AM56" s="149">
        <f>'Provinces Matrix (intraprov)'!AM56 / 'Provinces Matrix (intraprov)'!$CK$56</f>
        <v>0</v>
      </c>
      <c r="AN56" s="173">
        <f>'Provinces Matrix (intraprov)'!AN56 / 'Provinces Matrix (intraprov)'!$CK$56</f>
        <v>3.0718465265838589E-4</v>
      </c>
      <c r="AO56" s="149">
        <f>'Provinces Matrix (intraprov)'!AO56 / 'Provinces Matrix (intraprov)'!$CK$56</f>
        <v>2.3286578507974415E-4</v>
      </c>
      <c r="AP56" s="149">
        <f>'Provinces Matrix (intraprov)'!AP56 / 'Provinces Matrix (intraprov)'!$CK$56</f>
        <v>1.2386477929773624E-4</v>
      </c>
      <c r="AQ56" s="149">
        <f>'Provinces Matrix (intraprov)'!AQ56 / 'Provinces Matrix (intraprov)'!$CK$56</f>
        <v>0</v>
      </c>
      <c r="AR56" s="149">
        <f>'Provinces Matrix (intraprov)'!AR56 / 'Provinces Matrix (intraprov)'!$CK$56</f>
        <v>0</v>
      </c>
      <c r="AS56" s="149">
        <f>'Provinces Matrix (intraprov)'!AS56 / 'Provinces Matrix (intraprov)'!$CK$56</f>
        <v>0</v>
      </c>
      <c r="AT56" s="149">
        <f>'Provinces Matrix (intraprov)'!AT56 / 'Provinces Matrix (intraprov)'!$CK$56</f>
        <v>7.9273458750551203E-5</v>
      </c>
      <c r="AU56" s="149">
        <f>'Provinces Matrix (intraprov)'!AU56 / 'Provinces Matrix (intraprov)'!$CK$56</f>
        <v>9.9091823438189004E-6</v>
      </c>
      <c r="AV56" s="149">
        <f>'Provinces Matrix (intraprov)'!AV56 / 'Provinces Matrix (intraprov)'!$CK$56</f>
        <v>0</v>
      </c>
      <c r="AW56" s="149">
        <f>'Provinces Matrix (intraprov)'!AW56 / 'Provinces Matrix (intraprov)'!$CK$56</f>
        <v>1.9818364687637801E-5</v>
      </c>
      <c r="AX56" s="149">
        <f>'Provinces Matrix (intraprov)'!AX56 / 'Provinces Matrix (intraprov)'!$CK$56</f>
        <v>1.7836528218874019E-4</v>
      </c>
      <c r="AY56" s="149">
        <f>'Provinces Matrix (intraprov)'!AY56 / 'Provinces Matrix (intraprov)'!$CK$56</f>
        <v>4.4591320547185048E-5</v>
      </c>
      <c r="AZ56" s="149">
        <f>'Provinces Matrix (intraprov)'!AZ56 / 'Provinces Matrix (intraprov)'!$CK$56</f>
        <v>4.4591320547185048E-5</v>
      </c>
      <c r="BA56" s="149">
        <f>'Provinces Matrix (intraprov)'!BA56 / 'Provinces Matrix (intraprov)'!$CK$56</f>
        <v>1.288193704696457E-4</v>
      </c>
      <c r="BB56" s="149">
        <f>'Provinces Matrix (intraprov)'!BB56 / 'Provinces Matrix (intraprov)'!$CK$56</f>
        <v>8.422804992246065E-5</v>
      </c>
      <c r="BC56" s="149">
        <f>'Provinces Matrix (intraprov)'!BC56 / 'Provinces Matrix (intraprov)'!$CK$56</f>
        <v>1.7836528218874019E-4</v>
      </c>
      <c r="BD56" s="149">
        <f>'Provinces Matrix (intraprov)'!BD56 / 'Provinces Matrix (intraprov)'!$CK$56</f>
        <v>1.4368314398537405E-4</v>
      </c>
      <c r="BE56" s="149">
        <f>'Provinces Matrix (intraprov)'!BE56 / 'Provinces Matrix (intraprov)'!$CK$56</f>
        <v>7.6697071341158283E-3</v>
      </c>
      <c r="BF56" s="149">
        <f>'Provinces Matrix (intraprov)'!BF56 / 'Provinces Matrix (intraprov)'!$CK$56</f>
        <v>0</v>
      </c>
      <c r="BG56" s="149">
        <f>'Provinces Matrix (intraprov)'!BG56 / 'Provinces Matrix (intraprov)'!$CK$56</f>
        <v>6.3914226117631906E-4</v>
      </c>
      <c r="BH56" s="149">
        <f>'Provinces Matrix (intraprov)'!BH56 / 'Provinces Matrix (intraprov)'!$CK$56</f>
        <v>3.9636729375275601E-5</v>
      </c>
      <c r="BI56" s="149">
        <f>'Provinces Matrix (intraprov)'!BI56 / 'Provinces Matrix (intraprov)'!$CK$56</f>
        <v>3.4682138203366148E-5</v>
      </c>
      <c r="BJ56" s="149">
        <f>'Provinces Matrix (intraprov)'!BJ56 / 'Provinces Matrix (intraprov)'!$CK$56</f>
        <v>0</v>
      </c>
      <c r="BK56" s="149">
        <f>'Provinces Matrix (intraprov)'!BK56 / 'Provinces Matrix (intraprov)'!$CK$56</f>
        <v>1.6350150867301184E-4</v>
      </c>
      <c r="BL56" s="149">
        <f>'Provinces Matrix (intraprov)'!BL56 / 'Provinces Matrix (intraprov)'!$CK$56</f>
        <v>9.9091823438189004E-6</v>
      </c>
      <c r="BM56" s="149">
        <f>'Provinces Matrix (intraprov)'!BM56 / 'Provinces Matrix (intraprov)'!$CK$56</f>
        <v>1.9818364687637801E-5</v>
      </c>
      <c r="BN56" s="149">
        <f>'Provinces Matrix (intraprov)'!BN56 / 'Provinces Matrix (intraprov)'!$CK$56</f>
        <v>9.9091823438189004E-6</v>
      </c>
      <c r="BO56" s="149">
        <f>'Provinces Matrix (intraprov)'!BO56 / 'Provinces Matrix (intraprov)'!$CK$56</f>
        <v>0</v>
      </c>
      <c r="BP56" s="149">
        <f>'Provinces Matrix (intraprov)'!BP56 / 'Provinces Matrix (intraprov)'!$CK$56</f>
        <v>9.9091823438189004E-6</v>
      </c>
      <c r="BQ56" s="149">
        <f>'Provinces Matrix (intraprov)'!BQ56 / 'Provinces Matrix (intraprov)'!$CK$56</f>
        <v>4.9545911719094502E-6</v>
      </c>
      <c r="BR56" s="149">
        <f>'Provinces Matrix (intraprov)'!BR56 / 'Provinces Matrix (intraprov)'!$CK$56</f>
        <v>4.9545911719094502E-5</v>
      </c>
      <c r="BS56" s="149">
        <f>'Provinces Matrix (intraprov)'!BS56 / 'Provinces Matrix (intraprov)'!$CK$56</f>
        <v>0</v>
      </c>
      <c r="BT56" s="149">
        <f>'Provinces Matrix (intraprov)'!BT56 / 'Provinces Matrix (intraprov)'!$CK$56</f>
        <v>1.090010057820079E-4</v>
      </c>
      <c r="BU56" s="149">
        <f>'Provinces Matrix (intraprov)'!BU56 / 'Provinces Matrix (intraprov)'!$CK$56</f>
        <v>0</v>
      </c>
      <c r="BV56" s="149">
        <f>'Provinces Matrix (intraprov)'!BV56 / 'Provinces Matrix (intraprov)'!$CK$56</f>
        <v>3.4682138203366148E-5</v>
      </c>
      <c r="BW56" s="173">
        <f>'Provinces Matrix (intraprov)'!BW56 / 'Provinces Matrix (intraprov)'!$CK$56</f>
        <v>8.8687181977179148E-4</v>
      </c>
      <c r="BX56" s="173">
        <f>'Provinces Matrix (intraprov)'!BX56 / 'Provinces Matrix (intraprov)'!$CK$56</f>
        <v>4.0132188492466545E-4</v>
      </c>
      <c r="BY56" s="173">
        <f>'Provinces Matrix (intraprov)'!BY56 / 'Provinces Matrix (intraprov)'!$CK$56</f>
        <v>1.0553279196167129E-3</v>
      </c>
      <c r="BZ56" s="149">
        <f>'Provinces Matrix (intraprov)'!BZ56 / 'Provinces Matrix (intraprov)'!$CK$56</f>
        <v>2.9727547031456698E-5</v>
      </c>
      <c r="CA56" s="149">
        <f>'Provinces Matrix (intraprov)'!CA56 / 'Provinces Matrix (intraprov)'!$CK$56</f>
        <v>4.9545911719094502E-6</v>
      </c>
      <c r="CB56" s="149">
        <f>'Provinces Matrix (intraprov)'!CB56 / 'Provinces Matrix (intraprov)'!$CK$56</f>
        <v>0</v>
      </c>
      <c r="CC56" s="149">
        <f>'Provinces Matrix (intraprov)'!CC56 / 'Provinces Matrix (intraprov)'!$CK$56</f>
        <v>0</v>
      </c>
      <c r="CD56" s="149">
        <f>'Provinces Matrix (intraprov)'!CD56 / 'Provinces Matrix (intraprov)'!$CK$56</f>
        <v>0</v>
      </c>
      <c r="CE56" s="149">
        <f>'Provinces Matrix (intraprov)'!CE56 / 'Provinces Matrix (intraprov)'!$CK$56</f>
        <v>0</v>
      </c>
      <c r="CF56" s="150">
        <f>'Provinces Matrix (intraprov)'!CF56 / 'Provinces Matrix (intraprov)'!$CK$56</f>
        <v>4.161856584403938E-4</v>
      </c>
      <c r="CG56" s="151">
        <f t="shared" si="0"/>
        <v>1.9818364687637801E-5</v>
      </c>
      <c r="CH56" s="151">
        <f t="shared" si="1"/>
        <v>4.7564075250330722E-4</v>
      </c>
      <c r="CI56" s="151">
        <f t="shared" si="2"/>
        <v>2.650706276971556E-3</v>
      </c>
      <c r="CJ56" s="152">
        <f>'Provinces Matrix (intraprov)'!CJ56 / 'Provinces Matrix (intraprov)'!CK56</f>
        <v>1.8510352618253706E-2</v>
      </c>
      <c r="CK56" s="152">
        <f>CJ56 - BE93</f>
        <v>-1.9206907209576109E-2</v>
      </c>
      <c r="CL56" s="145"/>
      <c r="CM56" s="164" t="s">
        <v>2236</v>
      </c>
      <c r="CN56" s="135">
        <f t="shared" si="6"/>
        <v>3.0573579422931499E-3</v>
      </c>
    </row>
    <row r="57" spans="1:92">
      <c r="A57" s="166" t="s">
        <v>2233</v>
      </c>
      <c r="B57" s="149">
        <f>'Provinces Matrix (intraprov)'!B57 / 'Provinces Matrix (intraprov)'!$CK$57</f>
        <v>2.8355923552430103E-4</v>
      </c>
      <c r="C57" s="149">
        <f>'Provinces Matrix (intraprov)'!C57 / 'Provinces Matrix (intraprov)'!$CK$57</f>
        <v>0</v>
      </c>
      <c r="D57" s="149">
        <f>'Provinces Matrix (intraprov)'!D57 / 'Provinces Matrix (intraprov)'!$CK$57</f>
        <v>0</v>
      </c>
      <c r="E57" s="149">
        <f>'Provinces Matrix (intraprov)'!E57 / 'Provinces Matrix (intraprov)'!$CK$57</f>
        <v>0</v>
      </c>
      <c r="F57" s="149">
        <f>'Provinces Matrix (intraprov)'!F57 / 'Provinces Matrix (intraprov)'!$CK$57</f>
        <v>0</v>
      </c>
      <c r="G57" s="149">
        <f>'Provinces Matrix (intraprov)'!G57 / 'Provinces Matrix (intraprov)'!$CK$57</f>
        <v>0</v>
      </c>
      <c r="H57" s="149">
        <f>'Provinces Matrix (intraprov)'!H57 / 'Provinces Matrix (intraprov)'!$CK$57</f>
        <v>0</v>
      </c>
      <c r="I57" s="149">
        <f>'Provinces Matrix (intraprov)'!I57 / 'Provinces Matrix (intraprov)'!$CK$57</f>
        <v>0</v>
      </c>
      <c r="J57" s="149">
        <f>'Provinces Matrix (intraprov)'!J57 / 'Provinces Matrix (intraprov)'!$CK$57</f>
        <v>0</v>
      </c>
      <c r="K57" s="149">
        <f>'Provinces Matrix (intraprov)'!K57 / 'Provinces Matrix (intraprov)'!$CK$57</f>
        <v>5.6711847104860202E-5</v>
      </c>
      <c r="L57" s="149">
        <f>'Provinces Matrix (intraprov)'!L57 / 'Provinces Matrix (intraprov)'!$CK$57</f>
        <v>3.4027108262916123E-4</v>
      </c>
      <c r="M57" s="149">
        <f>'Provinces Matrix (intraprov)'!M57 / 'Provinces Matrix (intraprov)'!$CK$57</f>
        <v>0</v>
      </c>
      <c r="N57" s="149">
        <f>'Provinces Matrix (intraprov)'!N57 / 'Provinces Matrix (intraprov)'!$CK$57</f>
        <v>0</v>
      </c>
      <c r="O57" s="149">
        <f>'Provinces Matrix (intraprov)'!O57 / 'Provinces Matrix (intraprov)'!$CK$57</f>
        <v>5.6711847104860202E-5</v>
      </c>
      <c r="P57" s="149">
        <f>'Provinces Matrix (intraprov)'!P57 / 'Provinces Matrix (intraprov)'!$CK$57</f>
        <v>2.2684738841944081E-4</v>
      </c>
      <c r="Q57" s="149">
        <f>'Provinces Matrix (intraprov)'!Q57 / 'Provinces Matrix (intraprov)'!$CK$57</f>
        <v>0</v>
      </c>
      <c r="R57" s="149">
        <f>'Provinces Matrix (intraprov)'!R57 / 'Provinces Matrix (intraprov)'!$CK$57</f>
        <v>2.8355923552430103E-4</v>
      </c>
      <c r="S57" s="149">
        <f>'Provinces Matrix (intraprov)'!S57 / 'Provinces Matrix (intraprov)'!$CK$57</f>
        <v>0</v>
      </c>
      <c r="T57" s="149">
        <f>'Provinces Matrix (intraprov)'!T57 / 'Provinces Matrix (intraprov)'!$CK$57</f>
        <v>0</v>
      </c>
      <c r="U57" s="149">
        <f>'Provinces Matrix (intraprov)'!U57 / 'Provinces Matrix (intraprov)'!$CK$57</f>
        <v>0</v>
      </c>
      <c r="V57" s="149">
        <f>'Provinces Matrix (intraprov)'!V57 / 'Provinces Matrix (intraprov)'!$CK$57</f>
        <v>2.2684738841944081E-4</v>
      </c>
      <c r="W57" s="149">
        <f>'Provinces Matrix (intraprov)'!W57 / 'Provinces Matrix (intraprov)'!$CK$57</f>
        <v>0</v>
      </c>
      <c r="X57" s="149">
        <f>'Provinces Matrix (intraprov)'!X57 / 'Provinces Matrix (intraprov)'!$CK$57</f>
        <v>5.6711847104860202E-5</v>
      </c>
      <c r="Y57" s="149">
        <f>'Provinces Matrix (intraprov)'!Y57 / 'Provinces Matrix (intraprov)'!$CK$57</f>
        <v>5.6711847104860202E-5</v>
      </c>
      <c r="Z57" s="149">
        <f>'Provinces Matrix (intraprov)'!Z57 / 'Provinces Matrix (intraprov)'!$CK$57</f>
        <v>0</v>
      </c>
      <c r="AA57" s="149">
        <f>'Provinces Matrix (intraprov)'!AA57 / 'Provinces Matrix (intraprov)'!$CK$57</f>
        <v>0</v>
      </c>
      <c r="AB57" s="149">
        <f>'Provinces Matrix (intraprov)'!AB57 / 'Provinces Matrix (intraprov)'!$CK$57</f>
        <v>1.9849146486701072E-3</v>
      </c>
      <c r="AC57" s="149">
        <f>'Provinces Matrix (intraprov)'!AC57 / 'Provinces Matrix (intraprov)'!$CK$57</f>
        <v>5.6711847104860202E-5</v>
      </c>
      <c r="AD57" s="149">
        <f>'Provinces Matrix (intraprov)'!AD57 / 'Provinces Matrix (intraprov)'!$CK$57</f>
        <v>5.6711847104860202E-5</v>
      </c>
      <c r="AE57" s="149">
        <f>'Provinces Matrix (intraprov)'!AE57 / 'Provinces Matrix (intraprov)'!$CK$57</f>
        <v>5.6711847104860202E-5</v>
      </c>
      <c r="AF57" s="149">
        <f>'Provinces Matrix (intraprov)'!AF57 / 'Provinces Matrix (intraprov)'!$CK$57</f>
        <v>5.330913627856859E-3</v>
      </c>
      <c r="AG57" s="149">
        <f>'Provinces Matrix (intraprov)'!AG57 / 'Provinces Matrix (intraprov)'!$CK$57</f>
        <v>2.8355923552430103E-4</v>
      </c>
      <c r="AH57" s="149">
        <f>'Provinces Matrix (intraprov)'!AH57 / 'Provinces Matrix (intraprov)'!$CK$57</f>
        <v>1.7013554131458061E-4</v>
      </c>
      <c r="AI57" s="149">
        <f>'Provinces Matrix (intraprov)'!AI57 / 'Provinces Matrix (intraprov)'!$CK$57</f>
        <v>5.6711847104860206E-4</v>
      </c>
      <c r="AJ57" s="149">
        <f>'Provinces Matrix (intraprov)'!AJ57 / 'Provinces Matrix (intraprov)'!$CK$57</f>
        <v>0</v>
      </c>
      <c r="AK57" s="149">
        <f>'Provinces Matrix (intraprov)'!AK57 / 'Provinces Matrix (intraprov)'!$CK$57</f>
        <v>0</v>
      </c>
      <c r="AL57" s="149">
        <f>'Provinces Matrix (intraprov)'!AL57 / 'Provinces Matrix (intraprov)'!$CK$57</f>
        <v>5.6711847104860202E-5</v>
      </c>
      <c r="AM57" s="149">
        <f>'Provinces Matrix (intraprov)'!AM57 / 'Provinces Matrix (intraprov)'!$CK$57</f>
        <v>0</v>
      </c>
      <c r="AN57" s="173">
        <f>'Provinces Matrix (intraprov)'!AN57 / 'Provinces Matrix (intraprov)'!$CK$57</f>
        <v>5.6711847104860202E-5</v>
      </c>
      <c r="AO57" s="149">
        <f>'Provinces Matrix (intraprov)'!AO57 / 'Provinces Matrix (intraprov)'!$CK$57</f>
        <v>0</v>
      </c>
      <c r="AP57" s="149">
        <f>'Provinces Matrix (intraprov)'!AP57 / 'Provinces Matrix (intraprov)'!$CK$57</f>
        <v>1.134236942097204E-4</v>
      </c>
      <c r="AQ57" s="149">
        <f>'Provinces Matrix (intraprov)'!AQ57 / 'Provinces Matrix (intraprov)'!$CK$57</f>
        <v>0</v>
      </c>
      <c r="AR57" s="149">
        <f>'Provinces Matrix (intraprov)'!AR57 / 'Provinces Matrix (intraprov)'!$CK$57</f>
        <v>0</v>
      </c>
      <c r="AS57" s="149">
        <f>'Provinces Matrix (intraprov)'!AS57 / 'Provinces Matrix (intraprov)'!$CK$57</f>
        <v>5.6711847104860202E-5</v>
      </c>
      <c r="AT57" s="149">
        <f>'Provinces Matrix (intraprov)'!AT57 / 'Provinces Matrix (intraprov)'!$CK$57</f>
        <v>0</v>
      </c>
      <c r="AU57" s="149">
        <f>'Provinces Matrix (intraprov)'!AU57 / 'Provinces Matrix (intraprov)'!$CK$57</f>
        <v>0</v>
      </c>
      <c r="AV57" s="149">
        <f>'Provinces Matrix (intraprov)'!AV57 / 'Provinces Matrix (intraprov)'!$CK$57</f>
        <v>1.7013554131458061E-4</v>
      </c>
      <c r="AW57" s="149">
        <f>'Provinces Matrix (intraprov)'!AW57 / 'Provinces Matrix (intraprov)'!$CK$57</f>
        <v>0</v>
      </c>
      <c r="AX57" s="149">
        <f>'Provinces Matrix (intraprov)'!AX57 / 'Provinces Matrix (intraprov)'!$CK$57</f>
        <v>1.1909487892020642E-3</v>
      </c>
      <c r="AY57" s="149">
        <f>'Provinces Matrix (intraprov)'!AY57 / 'Provinces Matrix (intraprov)'!$CK$57</f>
        <v>2.0983383428798278E-3</v>
      </c>
      <c r="AZ57" s="149">
        <f>'Provinces Matrix (intraprov)'!AZ57 / 'Provinces Matrix (intraprov)'!$CK$57</f>
        <v>5.6711847104860202E-5</v>
      </c>
      <c r="BA57" s="149">
        <f>'Provinces Matrix (intraprov)'!BA57 / 'Provinces Matrix (intraprov)'!$CK$57</f>
        <v>5.6711847104860202E-5</v>
      </c>
      <c r="BB57" s="149">
        <f>'Provinces Matrix (intraprov)'!BB57 / 'Provinces Matrix (intraprov)'!$CK$57</f>
        <v>1.134236942097204E-4</v>
      </c>
      <c r="BC57" s="149">
        <f>'Provinces Matrix (intraprov)'!BC57 / 'Provinces Matrix (intraprov)'!$CK$57</f>
        <v>5.6711847104860202E-5</v>
      </c>
      <c r="BD57" s="149">
        <f>'Provinces Matrix (intraprov)'!BD57 / 'Provinces Matrix (intraprov)'!$CK$57</f>
        <v>5.6711847104860206E-4</v>
      </c>
      <c r="BE57" s="149">
        <f>'Provinces Matrix (intraprov)'!BE57 / 'Provinces Matrix (intraprov)'!$CK$57</f>
        <v>5.6711847104860202E-5</v>
      </c>
      <c r="BF57" s="149">
        <f>'Provinces Matrix (intraprov)'!BF57 / 'Provinces Matrix (intraprov)'!$CK$57</f>
        <v>3.7429819089207735E-3</v>
      </c>
      <c r="BG57" s="149">
        <f>'Provinces Matrix (intraprov)'!BG57 / 'Provinces Matrix (intraprov)'!$CK$57</f>
        <v>0</v>
      </c>
      <c r="BH57" s="149">
        <f>'Provinces Matrix (intraprov)'!BH57 / 'Provinces Matrix (intraprov)'!$CK$57</f>
        <v>0</v>
      </c>
      <c r="BI57" s="149">
        <f>'Provinces Matrix (intraprov)'!BI57 / 'Provinces Matrix (intraprov)'!$CK$57</f>
        <v>0</v>
      </c>
      <c r="BJ57" s="149">
        <f>'Provinces Matrix (intraprov)'!BJ57 / 'Provinces Matrix (intraprov)'!$CK$57</f>
        <v>0</v>
      </c>
      <c r="BK57" s="149">
        <f>'Provinces Matrix (intraprov)'!BK57 / 'Provinces Matrix (intraprov)'!$CK$57</f>
        <v>0</v>
      </c>
      <c r="BL57" s="149">
        <f>'Provinces Matrix (intraprov)'!BL57 / 'Provinces Matrix (intraprov)'!$CK$57</f>
        <v>0</v>
      </c>
      <c r="BM57" s="149">
        <f>'Provinces Matrix (intraprov)'!BM57 / 'Provinces Matrix (intraprov)'!$CK$57</f>
        <v>0</v>
      </c>
      <c r="BN57" s="149">
        <f>'Provinces Matrix (intraprov)'!BN57 / 'Provinces Matrix (intraprov)'!$CK$57</f>
        <v>0</v>
      </c>
      <c r="BO57" s="149">
        <f>'Provinces Matrix (intraprov)'!BO57 / 'Provinces Matrix (intraprov)'!$CK$57</f>
        <v>0</v>
      </c>
      <c r="BP57" s="149">
        <f>'Provinces Matrix (intraprov)'!BP57 / 'Provinces Matrix (intraprov)'!$CK$57</f>
        <v>0</v>
      </c>
      <c r="BQ57" s="149">
        <f>'Provinces Matrix (intraprov)'!BQ57 / 'Provinces Matrix (intraprov)'!$CK$57</f>
        <v>0</v>
      </c>
      <c r="BR57" s="149">
        <f>'Provinces Matrix (intraprov)'!BR57 / 'Provinces Matrix (intraprov)'!$CK$57</f>
        <v>1.134236942097204E-4</v>
      </c>
      <c r="BS57" s="149">
        <f>'Provinces Matrix (intraprov)'!BS57 / 'Provinces Matrix (intraprov)'!$CK$57</f>
        <v>0</v>
      </c>
      <c r="BT57" s="149">
        <f>'Provinces Matrix (intraprov)'!BT57 / 'Provinces Matrix (intraprov)'!$CK$57</f>
        <v>0</v>
      </c>
      <c r="BU57" s="149">
        <f>'Provinces Matrix (intraprov)'!BU57 / 'Provinces Matrix (intraprov)'!$CK$57</f>
        <v>5.6711847104860202E-5</v>
      </c>
      <c r="BV57" s="149">
        <f>'Provinces Matrix (intraprov)'!BV57 / 'Provinces Matrix (intraprov)'!$CK$57</f>
        <v>0</v>
      </c>
      <c r="BW57" s="173">
        <f>'Provinces Matrix (intraprov)'!BW57 / 'Provinces Matrix (intraprov)'!$CK$57</f>
        <v>1.7013554131458061E-4</v>
      </c>
      <c r="BX57" s="173">
        <f>'Provinces Matrix (intraprov)'!BX57 / 'Provinces Matrix (intraprov)'!$CK$57</f>
        <v>2.2684738841944081E-4</v>
      </c>
      <c r="BY57" s="173">
        <f>'Provinces Matrix (intraprov)'!BY57 / 'Provinces Matrix (intraprov)'!$CK$57</f>
        <v>2.2684738841944081E-4</v>
      </c>
      <c r="BZ57" s="149">
        <f>'Provinces Matrix (intraprov)'!BZ57 / 'Provinces Matrix (intraprov)'!$CK$57</f>
        <v>1.7013554131458061E-4</v>
      </c>
      <c r="CA57" s="149">
        <f>'Provinces Matrix (intraprov)'!CA57 / 'Provinces Matrix (intraprov)'!$CK$57</f>
        <v>0</v>
      </c>
      <c r="CB57" s="149">
        <f>'Provinces Matrix (intraprov)'!CB57 / 'Provinces Matrix (intraprov)'!$CK$57</f>
        <v>0</v>
      </c>
      <c r="CC57" s="149">
        <f>'Provinces Matrix (intraprov)'!CC57 / 'Provinces Matrix (intraprov)'!$CK$57</f>
        <v>0</v>
      </c>
      <c r="CD57" s="149">
        <f>'Provinces Matrix (intraprov)'!CD57 / 'Provinces Matrix (intraprov)'!$CK$57</f>
        <v>0</v>
      </c>
      <c r="CE57" s="149">
        <f>'Provinces Matrix (intraprov)'!CE57 / 'Provinces Matrix (intraprov)'!$CK$57</f>
        <v>3.4027108262916123E-4</v>
      </c>
      <c r="CF57" s="150">
        <f>'Provinces Matrix (intraprov)'!CF57 / 'Provinces Matrix (intraprov)'!$CK$57</f>
        <v>1.4177961776215052E-3</v>
      </c>
      <c r="CG57" s="151">
        <f t="shared" si="0"/>
        <v>2.2684738841944081E-4</v>
      </c>
      <c r="CH57" s="151">
        <f t="shared" si="1"/>
        <v>1.4177961776215052E-3</v>
      </c>
      <c r="CI57" s="151">
        <f t="shared" si="2"/>
        <v>6.8054216525832245E-4</v>
      </c>
      <c r="CJ57" s="152">
        <f>'Provinces Matrix (intraprov)'!CJ57 / 'Provinces Matrix (intraprov)'!CK57</f>
        <v>2.1210230817217717E-2</v>
      </c>
      <c r="CK57" s="152">
        <f>CJ57 - BF93</f>
        <v>1.4134535757090902E-2</v>
      </c>
      <c r="CL57" s="145"/>
      <c r="CM57" s="164" t="s">
        <v>2237</v>
      </c>
      <c r="CN57" s="135">
        <f t="shared" si="6"/>
        <v>4.5795926884128285E-2</v>
      </c>
    </row>
    <row r="58" spans="1:92">
      <c r="A58" s="166" t="s">
        <v>2234</v>
      </c>
      <c r="B58" s="149">
        <f>'Provinces Matrix (intraprov)'!B58 / 'Provinces Matrix (intraprov)'!$CK$58</f>
        <v>6.6287447228977563E-5</v>
      </c>
      <c r="C58" s="149">
        <f>'Provinces Matrix (intraprov)'!C58 / 'Provinces Matrix (intraprov)'!$CK$58</f>
        <v>4.557261996992207E-5</v>
      </c>
      <c r="D58" s="149">
        <f>'Provinces Matrix (intraprov)'!D58 / 'Provinces Matrix (intraprov)'!$CK$58</f>
        <v>2.4857792710866583E-5</v>
      </c>
      <c r="E58" s="149">
        <f>'Provinces Matrix (intraprov)'!E58 / 'Provinces Matrix (intraprov)'!$CK$58</f>
        <v>7.8716343584410851E-5</v>
      </c>
      <c r="F58" s="149">
        <f>'Provinces Matrix (intraprov)'!F58 / 'Provinces Matrix (intraprov)'!$CK$58</f>
        <v>5.1372771602457607E-4</v>
      </c>
      <c r="G58" s="149">
        <f>'Provinces Matrix (intraprov)'!G58 / 'Provinces Matrix (intraprov)'!$CK$58</f>
        <v>9.1145239939844139E-5</v>
      </c>
      <c r="H58" s="149">
        <f>'Provinces Matrix (intraprov)'!H58 / 'Provinces Matrix (intraprov)'!$CK$58</f>
        <v>2.0714827259055487E-5</v>
      </c>
      <c r="I58" s="149">
        <f>'Provinces Matrix (intraprov)'!I58 / 'Provinces Matrix (intraprov)'!$CK$58</f>
        <v>1.3671785990976621E-4</v>
      </c>
      <c r="J58" s="149">
        <f>'Provinces Matrix (intraprov)'!J58 / 'Provinces Matrix (intraprov)'!$CK$58</f>
        <v>8.2859309036221954E-6</v>
      </c>
      <c r="K58" s="149">
        <f>'Provinces Matrix (intraprov)'!K58 / 'Provinces Matrix (intraprov)'!$CK$58</f>
        <v>4.598691651510318E-4</v>
      </c>
      <c r="L58" s="149">
        <f>'Provinces Matrix (intraprov)'!L58 / 'Provinces Matrix (intraprov)'!$CK$58</f>
        <v>5.8001516325355364E-5</v>
      </c>
      <c r="M58" s="149">
        <f>'Provinces Matrix (intraprov)'!M58 / 'Provinces Matrix (intraprov)'!$CK$58</f>
        <v>2.0714827259055485E-4</v>
      </c>
      <c r="N58" s="149">
        <f>'Provinces Matrix (intraprov)'!N58 / 'Provinces Matrix (intraprov)'!$CK$58</f>
        <v>4.1429654518110974E-5</v>
      </c>
      <c r="O58" s="149">
        <f>'Provinces Matrix (intraprov)'!O58 / 'Provinces Matrix (intraprov)'!$CK$58</f>
        <v>9.5288205391655238E-4</v>
      </c>
      <c r="P58" s="149">
        <f>'Provinces Matrix (intraprov)'!P58 / 'Provinces Matrix (intraprov)'!$CK$58</f>
        <v>2.5686385801228803E-4</v>
      </c>
      <c r="Q58" s="149">
        <f>'Provinces Matrix (intraprov)'!Q58 / 'Provinces Matrix (intraprov)'!$CK$58</f>
        <v>1.6571861807244389E-4</v>
      </c>
      <c r="R58" s="149">
        <f>'Provinces Matrix (intraprov)'!R58 / 'Provinces Matrix (intraprov)'!$CK$58</f>
        <v>6.2973074867528681E-4</v>
      </c>
      <c r="S58" s="149">
        <f>'Provinces Matrix (intraprov)'!S58 / 'Provinces Matrix (intraprov)'!$CK$58</f>
        <v>0</v>
      </c>
      <c r="T58" s="149">
        <f>'Provinces Matrix (intraprov)'!T58 / 'Provinces Matrix (intraprov)'!$CK$58</f>
        <v>2.4029199620504365E-4</v>
      </c>
      <c r="U58" s="149">
        <f>'Provinces Matrix (intraprov)'!U58 / 'Provinces Matrix (intraprov)'!$CK$58</f>
        <v>1.1600303265071073E-4</v>
      </c>
      <c r="V58" s="149">
        <f>'Provinces Matrix (intraprov)'!V58 / 'Provinces Matrix (intraprov)'!$CK$58</f>
        <v>9.4873908846474127E-4</v>
      </c>
      <c r="W58" s="149">
        <f>'Provinces Matrix (intraprov)'!W58 / 'Provinces Matrix (intraprov)'!$CK$58</f>
        <v>4.9301288876552063E-4</v>
      </c>
      <c r="X58" s="149">
        <f>'Provinces Matrix (intraprov)'!X58 / 'Provinces Matrix (intraprov)'!$CK$58</f>
        <v>4.1429654518110974E-5</v>
      </c>
      <c r="Y58" s="149">
        <f>'Provinces Matrix (intraprov)'!Y58 / 'Provinces Matrix (intraprov)'!$CK$58</f>
        <v>7.4573378132599755E-5</v>
      </c>
      <c r="Z58" s="149">
        <f>'Provinces Matrix (intraprov)'!Z58 / 'Provinces Matrix (intraprov)'!$CK$58</f>
        <v>5.8001516325355364E-5</v>
      </c>
      <c r="AA58" s="149">
        <f>'Provinces Matrix (intraprov)'!AA58 / 'Provinces Matrix (intraprov)'!$CK$58</f>
        <v>2.5272089256047692E-4</v>
      </c>
      <c r="AB58" s="149">
        <f>'Provinces Matrix (intraprov)'!AB58 / 'Provinces Matrix (intraprov)'!$CK$58</f>
        <v>0</v>
      </c>
      <c r="AC58" s="149">
        <f>'Provinces Matrix (intraprov)'!AC58 / 'Provinces Matrix (intraprov)'!$CK$58</f>
        <v>7.0430412680788659E-5</v>
      </c>
      <c r="AD58" s="149">
        <f>'Provinces Matrix (intraprov)'!AD58 / 'Provinces Matrix (intraprov)'!$CK$58</f>
        <v>1.1600303265071073E-4</v>
      </c>
      <c r="AE58" s="149">
        <f>'Provinces Matrix (intraprov)'!AE58 / 'Provinces Matrix (intraprov)'!$CK$58</f>
        <v>4.6815509605465402E-4</v>
      </c>
      <c r="AF58" s="149">
        <f>'Provinces Matrix (intraprov)'!AF58 / 'Provinces Matrix (intraprov)'!$CK$58</f>
        <v>2.8172165072315464E-4</v>
      </c>
      <c r="AG58" s="149">
        <f>'Provinces Matrix (intraprov)'!AG58 / 'Provinces Matrix (intraprov)'!$CK$58</f>
        <v>3.3143723614488782E-5</v>
      </c>
      <c r="AH58" s="149">
        <f>'Provinces Matrix (intraprov)'!AH58 / 'Provinces Matrix (intraprov)'!$CK$58</f>
        <v>6.2144481777166453E-5</v>
      </c>
      <c r="AI58" s="149">
        <f>'Provinces Matrix (intraprov)'!AI58 / 'Provinces Matrix (intraprov)'!$CK$58</f>
        <v>9.4459612301293016E-4</v>
      </c>
      <c r="AJ58" s="149">
        <f>'Provinces Matrix (intraprov)'!AJ58 / 'Provinces Matrix (intraprov)'!$CK$58</f>
        <v>1.450037908133884E-4</v>
      </c>
      <c r="AK58" s="149">
        <f>'Provinces Matrix (intraprov)'!AK58 / 'Provinces Matrix (intraprov)'!$CK$58</f>
        <v>1.0357413629527743E-4</v>
      </c>
      <c r="AL58" s="149">
        <f>'Provinces Matrix (intraprov)'!AL58 / 'Provinces Matrix (intraprov)'!$CK$58</f>
        <v>5.5515737054268705E-4</v>
      </c>
      <c r="AM58" s="149">
        <f>'Provinces Matrix (intraprov)'!AM58 / 'Provinces Matrix (intraprov)'!$CK$58</f>
        <v>5.8001516325355364E-5</v>
      </c>
      <c r="AN58" s="173">
        <f>'Provinces Matrix (intraprov)'!AN58 / 'Provinces Matrix (intraprov)'!$CK$58</f>
        <v>2.3573473420805142E-3</v>
      </c>
      <c r="AO58" s="149">
        <f>'Provinces Matrix (intraprov)'!AO58 / 'Provinces Matrix (intraprov)'!$CK$58</f>
        <v>7.4573378132599755E-5</v>
      </c>
      <c r="AP58" s="149">
        <f>'Provinces Matrix (intraprov)'!AP58 / 'Provinces Matrix (intraprov)'!$CK$58</f>
        <v>5.3858550873544261E-4</v>
      </c>
      <c r="AQ58" s="149">
        <f>'Provinces Matrix (intraprov)'!AQ58 / 'Provinces Matrix (intraprov)'!$CK$58</f>
        <v>7.4573378132599755E-5</v>
      </c>
      <c r="AR58" s="149">
        <f>'Provinces Matrix (intraprov)'!AR58 / 'Provinces Matrix (intraprov)'!$CK$58</f>
        <v>7.8716343584410851E-5</v>
      </c>
      <c r="AS58" s="149">
        <f>'Provinces Matrix (intraprov)'!AS58 / 'Provinces Matrix (intraprov)'!$CK$58</f>
        <v>1.2428896355433291E-5</v>
      </c>
      <c r="AT58" s="149">
        <f>'Provinces Matrix (intraprov)'!AT58 / 'Provinces Matrix (intraprov)'!$CK$58</f>
        <v>3.4386613250032106E-4</v>
      </c>
      <c r="AU58" s="149">
        <f>'Provinces Matrix (intraprov)'!AU58 / 'Provinces Matrix (intraprov)'!$CK$58</f>
        <v>2.1129123804236596E-4</v>
      </c>
      <c r="AV58" s="149">
        <f>'Provinces Matrix (intraprov)'!AV58 / 'Provinces Matrix (intraprov)'!$CK$58</f>
        <v>9.9431170843466331E-5</v>
      </c>
      <c r="AW58" s="149">
        <f>'Provinces Matrix (intraprov)'!AW58 / 'Provinces Matrix (intraprov)'!$CK$58</f>
        <v>1.2014599810252182E-4</v>
      </c>
      <c r="AX58" s="149">
        <f>'Provinces Matrix (intraprov)'!AX58 / 'Provinces Matrix (intraprov)'!$CK$58</f>
        <v>4.4329730334378742E-4</v>
      </c>
      <c r="AY58" s="149">
        <f>'Provinces Matrix (intraprov)'!AY58 / 'Provinces Matrix (intraprov)'!$CK$58</f>
        <v>2.9000758162677682E-5</v>
      </c>
      <c r="AZ58" s="149">
        <f>'Provinces Matrix (intraprov)'!AZ58 / 'Provinces Matrix (intraprov)'!$CK$58</f>
        <v>1.1600303265071073E-4</v>
      </c>
      <c r="BA58" s="149">
        <f>'Provinces Matrix (intraprov)'!BA58 / 'Provinces Matrix (intraprov)'!$CK$58</f>
        <v>1.6157565262063278E-4</v>
      </c>
      <c r="BB58" s="149">
        <f>'Provinces Matrix (intraprov)'!BB58 / 'Provinces Matrix (intraprov)'!$CK$58</f>
        <v>1.450037908133884E-4</v>
      </c>
      <c r="BC58" s="149">
        <f>'Provinces Matrix (intraprov)'!BC58 / 'Provinces Matrix (intraprov)'!$CK$58</f>
        <v>4.2258247608473193E-4</v>
      </c>
      <c r="BD58" s="149">
        <f>'Provinces Matrix (intraprov)'!BD58 / 'Provinces Matrix (intraprov)'!$CK$58</f>
        <v>7.1259005771150878E-4</v>
      </c>
      <c r="BE58" s="149">
        <f>'Provinces Matrix (intraprov)'!BE58 / 'Provinces Matrix (intraprov)'!$CK$58</f>
        <v>6.711604031933978E-4</v>
      </c>
      <c r="BF58" s="149">
        <f>'Provinces Matrix (intraprov)'!BF58 / 'Provinces Matrix (intraprov)'!$CK$58</f>
        <v>4.1429654518110977E-6</v>
      </c>
      <c r="BG58" s="149">
        <f>'Provinces Matrix (intraprov)'!BG58 / 'Provinces Matrix (intraprov)'!$CK$58</f>
        <v>1.1065860721787441E-2</v>
      </c>
      <c r="BH58" s="149">
        <f>'Provinces Matrix (intraprov)'!BH58 / 'Provinces Matrix (intraprov)'!$CK$58</f>
        <v>8.2859309036221947E-5</v>
      </c>
      <c r="BI58" s="149">
        <f>'Provinces Matrix (intraprov)'!BI58 / 'Provinces Matrix (intraprov)'!$CK$58</f>
        <v>3.6872392521118767E-4</v>
      </c>
      <c r="BJ58" s="149">
        <f>'Provinces Matrix (intraprov)'!BJ58 / 'Provinces Matrix (intraprov)'!$CK$58</f>
        <v>4.1429654518110977E-6</v>
      </c>
      <c r="BK58" s="149">
        <f>'Provinces Matrix (intraprov)'!BK58 / 'Provinces Matrix (intraprov)'!$CK$58</f>
        <v>2.2786309984961035E-4</v>
      </c>
      <c r="BL58" s="149">
        <f>'Provinces Matrix (intraprov)'!BL58 / 'Provinces Matrix (intraprov)'!$CK$58</f>
        <v>7.8716343584410851E-5</v>
      </c>
      <c r="BM58" s="149">
        <f>'Provinces Matrix (intraprov)'!BM58 / 'Provinces Matrix (intraprov)'!$CK$58</f>
        <v>3.3143723614488782E-5</v>
      </c>
      <c r="BN58" s="149">
        <f>'Provinces Matrix (intraprov)'!BN58 / 'Provinces Matrix (intraprov)'!$CK$58</f>
        <v>1.2428896355433291E-5</v>
      </c>
      <c r="BO58" s="149">
        <f>'Provinces Matrix (intraprov)'!BO58 / 'Provinces Matrix (intraprov)'!$CK$58</f>
        <v>1.2428896355433291E-5</v>
      </c>
      <c r="BP58" s="149">
        <f>'Provinces Matrix (intraprov)'!BP58 / 'Provinces Matrix (intraprov)'!$CK$58</f>
        <v>7.0430412680788659E-5</v>
      </c>
      <c r="BQ58" s="149">
        <f>'Provinces Matrix (intraprov)'!BQ58 / 'Provinces Matrix (intraprov)'!$CK$58</f>
        <v>1.2428896355433291E-4</v>
      </c>
      <c r="BR58" s="149">
        <f>'Provinces Matrix (intraprov)'!BR58 / 'Provinces Matrix (intraprov)'!$CK$58</f>
        <v>2.8172165072315464E-4</v>
      </c>
      <c r="BS58" s="149">
        <f>'Provinces Matrix (intraprov)'!BS58 / 'Provinces Matrix (intraprov)'!$CK$58</f>
        <v>4.1429654518110977E-6</v>
      </c>
      <c r="BT58" s="149">
        <f>'Provinces Matrix (intraprov)'!BT58 / 'Provinces Matrix (intraprov)'!$CK$58</f>
        <v>1.4914675626519951E-4</v>
      </c>
      <c r="BU58" s="149">
        <f>'Provinces Matrix (intraprov)'!BU58 / 'Provinces Matrix (intraprov)'!$CK$58</f>
        <v>1.6157565262063278E-4</v>
      </c>
      <c r="BV58" s="149">
        <f>'Provinces Matrix (intraprov)'!BV58 / 'Provinces Matrix (intraprov)'!$CK$58</f>
        <v>1.6157565262063278E-4</v>
      </c>
      <c r="BW58" s="173">
        <f>'Provinces Matrix (intraprov)'!BW58 / 'Provinces Matrix (intraprov)'!$CK$58</f>
        <v>2.2268439303484648E-2</v>
      </c>
      <c r="BX58" s="173">
        <f>'Provinces Matrix (intraprov)'!BX58 / 'Provinces Matrix (intraprov)'!$CK$58</f>
        <v>1.6696150770798722E-3</v>
      </c>
      <c r="BY58" s="173">
        <f>'Provinces Matrix (intraprov)'!BY58 / 'Provinces Matrix (intraprov)'!$CK$58</f>
        <v>2.5769245110265028E-3</v>
      </c>
      <c r="BZ58" s="149">
        <f>'Provinces Matrix (intraprov)'!BZ58 / 'Provinces Matrix (intraprov)'!$CK$58</f>
        <v>7.4573378132599755E-5</v>
      </c>
      <c r="CA58" s="149">
        <f>'Provinces Matrix (intraprov)'!CA58 / 'Provinces Matrix (intraprov)'!$CK$58</f>
        <v>0</v>
      </c>
      <c r="CB58" s="149">
        <f>'Provinces Matrix (intraprov)'!CB58 / 'Provinces Matrix (intraprov)'!$CK$58</f>
        <v>4.1429654518110977E-6</v>
      </c>
      <c r="CC58" s="149">
        <f>'Provinces Matrix (intraprov)'!CC58 / 'Provinces Matrix (intraprov)'!$CK$58</f>
        <v>4.1429654518110977E-6</v>
      </c>
      <c r="CD58" s="149">
        <f>'Provinces Matrix (intraprov)'!CD58 / 'Provinces Matrix (intraprov)'!$CK$58</f>
        <v>1.6571861807244391E-5</v>
      </c>
      <c r="CE58" s="149">
        <f>'Provinces Matrix (intraprov)'!CE58 / 'Provinces Matrix (intraprov)'!$CK$58</f>
        <v>0</v>
      </c>
      <c r="CF58" s="150">
        <f>'Provinces Matrix (intraprov)'!CF58 / 'Provinces Matrix (intraprov)'!$CK$58</f>
        <v>3.3806598086778554E-3</v>
      </c>
      <c r="CG58" s="151">
        <f t="shared" si="0"/>
        <v>2.6514978891591025E-4</v>
      </c>
      <c r="CH58" s="151">
        <f t="shared" si="1"/>
        <v>3.4842339449731329E-3</v>
      </c>
      <c r="CI58" s="151">
        <f t="shared" si="2"/>
        <v>2.8872326233671537E-2</v>
      </c>
      <c r="CJ58" s="152">
        <f>'Provinces Matrix (intraprov)'!CJ58 / 'Provinces Matrix (intraprov)'!CK58</f>
        <v>5.8270809079723082E-2</v>
      </c>
      <c r="CK58" s="152">
        <f>CJ58 - BG93</f>
        <v>1.1963195388727081E-2</v>
      </c>
      <c r="CL58" s="145"/>
      <c r="CM58" s="164" t="s">
        <v>2238</v>
      </c>
      <c r="CN58" s="135">
        <f t="shared" si="6"/>
        <v>8.8487025329825261E-3</v>
      </c>
    </row>
    <row r="59" spans="1:92">
      <c r="A59" s="166" t="s">
        <v>2235</v>
      </c>
      <c r="B59" s="149">
        <f>'Provinces Matrix (intraprov)'!B59 / 'Provinces Matrix (intraprov)'!$CK$59</f>
        <v>0</v>
      </c>
      <c r="C59" s="149">
        <f>'Provinces Matrix (intraprov)'!C59 / 'Provinces Matrix (intraprov)'!$CK$59</f>
        <v>3.4891835310537335E-5</v>
      </c>
      <c r="D59" s="149">
        <f>'Provinces Matrix (intraprov)'!D59 / 'Provinces Matrix (intraprov)'!$CK$59</f>
        <v>3.4891835310537335E-5</v>
      </c>
      <c r="E59" s="149">
        <f>'Provinces Matrix (intraprov)'!E59 / 'Provinces Matrix (intraprov)'!$CK$59</f>
        <v>5.9316120027913468E-4</v>
      </c>
      <c r="F59" s="149">
        <f>'Provinces Matrix (intraprov)'!F59 / 'Provinces Matrix (intraprov)'!$CK$59</f>
        <v>2.4424284717376136E-4</v>
      </c>
      <c r="G59" s="149">
        <f>'Provinces Matrix (intraprov)'!G59 / 'Provinces Matrix (intraprov)'!$CK$59</f>
        <v>1.3956734124214934E-4</v>
      </c>
      <c r="H59" s="149">
        <f>'Provinces Matrix (intraprov)'!H59 / 'Provinces Matrix (intraprov)'!$CK$59</f>
        <v>3.4891835310537335E-5</v>
      </c>
      <c r="I59" s="149">
        <f>'Provinces Matrix (intraprov)'!I59 / 'Provinces Matrix (intraprov)'!$CK$59</f>
        <v>1.7445917655268666E-4</v>
      </c>
      <c r="J59" s="149">
        <f>'Provinces Matrix (intraprov)'!J59 / 'Provinces Matrix (intraprov)'!$CK$59</f>
        <v>0</v>
      </c>
      <c r="K59" s="149">
        <f>'Provinces Matrix (intraprov)'!K59 / 'Provinces Matrix (intraprov)'!$CK$59</f>
        <v>9.7697138869504542E-4</v>
      </c>
      <c r="L59" s="149">
        <f>'Provinces Matrix (intraprov)'!L59 / 'Provinces Matrix (intraprov)'!$CK$59</f>
        <v>6.9783670621074669E-5</v>
      </c>
      <c r="M59" s="149">
        <f>'Provinces Matrix (intraprov)'!M59 / 'Provinces Matrix (intraprov)'!$CK$59</f>
        <v>3.4891835310537335E-5</v>
      </c>
      <c r="N59" s="149">
        <f>'Provinces Matrix (intraprov)'!N59 / 'Provinces Matrix (intraprov)'!$CK$59</f>
        <v>0</v>
      </c>
      <c r="O59" s="149">
        <f>'Provinces Matrix (intraprov)'!O59 / 'Provinces Matrix (intraprov)'!$CK$59</f>
        <v>2.0935101186322401E-4</v>
      </c>
      <c r="P59" s="149">
        <f>'Provinces Matrix (intraprov)'!P59 / 'Provinces Matrix (intraprov)'!$CK$59</f>
        <v>6.9783670621074669E-5</v>
      </c>
      <c r="Q59" s="149">
        <f>'Provinces Matrix (intraprov)'!Q59 / 'Provinces Matrix (intraprov)'!$CK$59</f>
        <v>0</v>
      </c>
      <c r="R59" s="149">
        <f>'Provinces Matrix (intraprov)'!R59 / 'Provinces Matrix (intraprov)'!$CK$59</f>
        <v>0</v>
      </c>
      <c r="S59" s="149">
        <f>'Provinces Matrix (intraprov)'!S59 / 'Provinces Matrix (intraprov)'!$CK$59</f>
        <v>0</v>
      </c>
      <c r="T59" s="149">
        <f>'Provinces Matrix (intraprov)'!T59 / 'Provinces Matrix (intraprov)'!$CK$59</f>
        <v>6.9783670621074669E-5</v>
      </c>
      <c r="U59" s="149">
        <f>'Provinces Matrix (intraprov)'!U59 / 'Provinces Matrix (intraprov)'!$CK$59</f>
        <v>0</v>
      </c>
      <c r="V59" s="149">
        <f>'Provinces Matrix (intraprov)'!V59 / 'Provinces Matrix (intraprov)'!$CK$59</f>
        <v>7.6762037683182139E-4</v>
      </c>
      <c r="W59" s="149">
        <f>'Provinces Matrix (intraprov)'!W59 / 'Provinces Matrix (intraprov)'!$CK$59</f>
        <v>1.04675505931612E-4</v>
      </c>
      <c r="X59" s="149">
        <f>'Provinces Matrix (intraprov)'!X59 / 'Provinces Matrix (intraprov)'!$CK$59</f>
        <v>0</v>
      </c>
      <c r="Y59" s="149">
        <f>'Provinces Matrix (intraprov)'!Y59 / 'Provinces Matrix (intraprov)'!$CK$59</f>
        <v>0</v>
      </c>
      <c r="Z59" s="149">
        <f>'Provinces Matrix (intraprov)'!Z59 / 'Provinces Matrix (intraprov)'!$CK$59</f>
        <v>0</v>
      </c>
      <c r="AA59" s="149">
        <f>'Provinces Matrix (intraprov)'!AA59 / 'Provinces Matrix (intraprov)'!$CK$59</f>
        <v>0</v>
      </c>
      <c r="AB59" s="149">
        <f>'Provinces Matrix (intraprov)'!AB59 / 'Provinces Matrix (intraprov)'!$CK$59</f>
        <v>0</v>
      </c>
      <c r="AC59" s="149">
        <f>'Provinces Matrix (intraprov)'!AC59 / 'Provinces Matrix (intraprov)'!$CK$59</f>
        <v>0</v>
      </c>
      <c r="AD59" s="149">
        <f>'Provinces Matrix (intraprov)'!AD59 / 'Provinces Matrix (intraprov)'!$CK$59</f>
        <v>1.3956734124214934E-4</v>
      </c>
      <c r="AE59" s="149">
        <f>'Provinces Matrix (intraprov)'!AE59 / 'Provinces Matrix (intraprov)'!$CK$59</f>
        <v>3.14026517794836E-4</v>
      </c>
      <c r="AF59" s="149">
        <f>'Provinces Matrix (intraprov)'!AF59 / 'Provinces Matrix (intraprov)'!$CK$59</f>
        <v>0</v>
      </c>
      <c r="AG59" s="149">
        <f>'Provinces Matrix (intraprov)'!AG59 / 'Provinces Matrix (intraprov)'!$CK$59</f>
        <v>0</v>
      </c>
      <c r="AH59" s="149">
        <f>'Provinces Matrix (intraprov)'!AH59 / 'Provinces Matrix (intraprov)'!$CK$59</f>
        <v>0</v>
      </c>
      <c r="AI59" s="149">
        <f>'Provinces Matrix (intraprov)'!AI59 / 'Provinces Matrix (intraprov)'!$CK$59</f>
        <v>9.0718771807397067E-4</v>
      </c>
      <c r="AJ59" s="149">
        <f>'Provinces Matrix (intraprov)'!AJ59 / 'Provinces Matrix (intraprov)'!$CK$59</f>
        <v>0</v>
      </c>
      <c r="AK59" s="149">
        <f>'Provinces Matrix (intraprov)'!AK59 / 'Provinces Matrix (intraprov)'!$CK$59</f>
        <v>0</v>
      </c>
      <c r="AL59" s="149">
        <f>'Provinces Matrix (intraprov)'!AL59 / 'Provinces Matrix (intraprov)'!$CK$59</f>
        <v>2.0935101186322401E-4</v>
      </c>
      <c r="AM59" s="149">
        <f>'Provinces Matrix (intraprov)'!AM59 / 'Provinces Matrix (intraprov)'!$CK$59</f>
        <v>0</v>
      </c>
      <c r="AN59" s="173">
        <f>'Provinces Matrix (intraprov)'!AN59 / 'Provinces Matrix (intraprov)'!$CK$59</f>
        <v>6.28053035589672E-4</v>
      </c>
      <c r="AO59" s="149">
        <f>'Provinces Matrix (intraprov)'!AO59 / 'Provinces Matrix (intraprov)'!$CK$59</f>
        <v>6.9783670621074669E-5</v>
      </c>
      <c r="AP59" s="149">
        <f>'Provinces Matrix (intraprov)'!AP59 / 'Provinces Matrix (intraprov)'!$CK$59</f>
        <v>2.4424284717376136E-4</v>
      </c>
      <c r="AQ59" s="149">
        <f>'Provinces Matrix (intraprov)'!AQ59 / 'Provinces Matrix (intraprov)'!$CK$59</f>
        <v>0</v>
      </c>
      <c r="AR59" s="149">
        <f>'Provinces Matrix (intraprov)'!AR59 / 'Provinces Matrix (intraprov)'!$CK$59</f>
        <v>0</v>
      </c>
      <c r="AS59" s="149">
        <f>'Provinces Matrix (intraprov)'!AS59 / 'Provinces Matrix (intraprov)'!$CK$59</f>
        <v>0</v>
      </c>
      <c r="AT59" s="149">
        <f>'Provinces Matrix (intraprov)'!AT59 / 'Provinces Matrix (intraprov)'!$CK$59</f>
        <v>1.3956734124214934E-4</v>
      </c>
      <c r="AU59" s="149">
        <f>'Provinces Matrix (intraprov)'!AU59 / 'Provinces Matrix (intraprov)'!$CK$59</f>
        <v>0</v>
      </c>
      <c r="AV59" s="149">
        <f>'Provinces Matrix (intraprov)'!AV59 / 'Provinces Matrix (intraprov)'!$CK$59</f>
        <v>0</v>
      </c>
      <c r="AW59" s="149">
        <f>'Provinces Matrix (intraprov)'!AW59 / 'Provinces Matrix (intraprov)'!$CK$59</f>
        <v>0</v>
      </c>
      <c r="AX59" s="149">
        <f>'Provinces Matrix (intraprov)'!AX59 / 'Provinces Matrix (intraprov)'!$CK$59</f>
        <v>1.3956734124214934E-4</v>
      </c>
      <c r="AY59" s="149">
        <f>'Provinces Matrix (intraprov)'!AY59 / 'Provinces Matrix (intraprov)'!$CK$59</f>
        <v>1.7445917655268666E-4</v>
      </c>
      <c r="AZ59" s="149">
        <f>'Provinces Matrix (intraprov)'!AZ59 / 'Provinces Matrix (intraprov)'!$CK$59</f>
        <v>1.3956734124214934E-4</v>
      </c>
      <c r="BA59" s="149">
        <f>'Provinces Matrix (intraprov)'!BA59 / 'Provinces Matrix (intraprov)'!$CK$59</f>
        <v>9.0718771807397067E-4</v>
      </c>
      <c r="BB59" s="149">
        <f>'Provinces Matrix (intraprov)'!BB59 / 'Provinces Matrix (intraprov)'!$CK$59</f>
        <v>1.04675505931612E-4</v>
      </c>
      <c r="BC59" s="149">
        <f>'Provinces Matrix (intraprov)'!BC59 / 'Provinces Matrix (intraprov)'!$CK$59</f>
        <v>1.04675505931612E-4</v>
      </c>
      <c r="BD59" s="149">
        <f>'Provinces Matrix (intraprov)'!BD59 / 'Provinces Matrix (intraprov)'!$CK$59</f>
        <v>1.3956734124214934E-4</v>
      </c>
      <c r="BE59" s="149">
        <f>'Provinces Matrix (intraprov)'!BE59 / 'Provinces Matrix (intraprov)'!$CK$59</f>
        <v>2.7913468248429868E-4</v>
      </c>
      <c r="BF59" s="149">
        <f>'Provinces Matrix (intraprov)'!BF59 / 'Provinces Matrix (intraprov)'!$CK$59</f>
        <v>0</v>
      </c>
      <c r="BG59" s="149">
        <f>'Provinces Matrix (intraprov)'!BG59 / 'Provinces Matrix (intraprov)'!$CK$59</f>
        <v>4.5359385903698534E-4</v>
      </c>
      <c r="BH59" s="149">
        <f>'Provinces Matrix (intraprov)'!BH59 / 'Provinces Matrix (intraprov)'!$CK$59</f>
        <v>4.0823447313328683E-3</v>
      </c>
      <c r="BI59" s="149">
        <f>'Provinces Matrix (intraprov)'!BI59 / 'Provinces Matrix (intraprov)'!$CK$59</f>
        <v>3.4891835310537335E-5</v>
      </c>
      <c r="BJ59" s="149">
        <f>'Provinces Matrix (intraprov)'!BJ59 / 'Provinces Matrix (intraprov)'!$CK$59</f>
        <v>0</v>
      </c>
      <c r="BK59" s="149">
        <f>'Provinces Matrix (intraprov)'!BK59 / 'Provinces Matrix (intraprov)'!$CK$59</f>
        <v>1.7445917655268666E-4</v>
      </c>
      <c r="BL59" s="149">
        <f>'Provinces Matrix (intraprov)'!BL59 / 'Provinces Matrix (intraprov)'!$CK$59</f>
        <v>3.4891835310537335E-5</v>
      </c>
      <c r="BM59" s="149">
        <f>'Provinces Matrix (intraprov)'!BM59 / 'Provinces Matrix (intraprov)'!$CK$59</f>
        <v>0</v>
      </c>
      <c r="BN59" s="149">
        <f>'Provinces Matrix (intraprov)'!BN59 / 'Provinces Matrix (intraprov)'!$CK$59</f>
        <v>0</v>
      </c>
      <c r="BO59" s="149">
        <f>'Provinces Matrix (intraprov)'!BO59 / 'Provinces Matrix (intraprov)'!$CK$59</f>
        <v>0</v>
      </c>
      <c r="BP59" s="149">
        <f>'Provinces Matrix (intraprov)'!BP59 / 'Provinces Matrix (intraprov)'!$CK$59</f>
        <v>1.04675505931612E-4</v>
      </c>
      <c r="BQ59" s="149">
        <f>'Provinces Matrix (intraprov)'!BQ59 / 'Provinces Matrix (intraprov)'!$CK$59</f>
        <v>0</v>
      </c>
      <c r="BR59" s="149">
        <f>'Provinces Matrix (intraprov)'!BR59 / 'Provinces Matrix (intraprov)'!$CK$59</f>
        <v>0</v>
      </c>
      <c r="BS59" s="149">
        <f>'Provinces Matrix (intraprov)'!BS59 / 'Provinces Matrix (intraprov)'!$CK$59</f>
        <v>0</v>
      </c>
      <c r="BT59" s="149">
        <f>'Provinces Matrix (intraprov)'!BT59 / 'Provinces Matrix (intraprov)'!$CK$59</f>
        <v>3.4891835310537335E-5</v>
      </c>
      <c r="BU59" s="149">
        <f>'Provinces Matrix (intraprov)'!BU59 / 'Provinces Matrix (intraprov)'!$CK$59</f>
        <v>0</v>
      </c>
      <c r="BV59" s="149">
        <f>'Provinces Matrix (intraprov)'!BV59 / 'Provinces Matrix (intraprov)'!$CK$59</f>
        <v>6.9783670621074669E-5</v>
      </c>
      <c r="BW59" s="173">
        <f>'Provinces Matrix (intraprov)'!BW59 / 'Provinces Matrix (intraprov)'!$CK$59</f>
        <v>2.407536636427076E-3</v>
      </c>
      <c r="BX59" s="173">
        <f>'Provinces Matrix (intraprov)'!BX59 / 'Provinces Matrix (intraprov)'!$CK$59</f>
        <v>1.2909979064898813E-3</v>
      </c>
      <c r="BY59" s="173">
        <f>'Provinces Matrix (intraprov)'!BY59 / 'Provinces Matrix (intraprov)'!$CK$59</f>
        <v>8.3740404745289603E-4</v>
      </c>
      <c r="BZ59" s="149">
        <f>'Provinces Matrix (intraprov)'!BZ59 / 'Provinces Matrix (intraprov)'!$CK$59</f>
        <v>0</v>
      </c>
      <c r="CA59" s="149">
        <f>'Provinces Matrix (intraprov)'!CA59 / 'Provinces Matrix (intraprov)'!$CK$59</f>
        <v>0</v>
      </c>
      <c r="CB59" s="149">
        <f>'Provinces Matrix (intraprov)'!CB59 / 'Provinces Matrix (intraprov)'!$CK$59</f>
        <v>0</v>
      </c>
      <c r="CC59" s="149">
        <f>'Provinces Matrix (intraprov)'!CC59 / 'Provinces Matrix (intraprov)'!$CK$59</f>
        <v>3.4891835310537335E-5</v>
      </c>
      <c r="CD59" s="149">
        <f>'Provinces Matrix (intraprov)'!CD59 / 'Provinces Matrix (intraprov)'!$CK$59</f>
        <v>0</v>
      </c>
      <c r="CE59" s="149">
        <f>'Provinces Matrix (intraprov)'!CE59 / 'Provinces Matrix (intraprov)'!$CK$59</f>
        <v>0</v>
      </c>
      <c r="CF59" s="150">
        <f>'Provinces Matrix (intraprov)'!CF59 / 'Provinces Matrix (intraprov)'!$CK$59</f>
        <v>8.3740404745289603E-4</v>
      </c>
      <c r="CG59" s="151">
        <f t="shared" si="0"/>
        <v>6.9783670621074669E-5</v>
      </c>
      <c r="CH59" s="151">
        <f t="shared" si="1"/>
        <v>8.3740404745289603E-4</v>
      </c>
      <c r="CI59" s="151">
        <f t="shared" si="2"/>
        <v>5.1639916259595253E-3</v>
      </c>
      <c r="CJ59" s="152">
        <f>'Provinces Matrix (intraprov)'!CJ59 / 'Provinces Matrix (intraprov)'!CK59</f>
        <v>1.85973482205164E-2</v>
      </c>
      <c r="CK59" s="152">
        <f>CJ59 - BH93</f>
        <v>1.0171578977097369E-2</v>
      </c>
      <c r="CL59" s="145"/>
      <c r="CM59" s="164" t="s">
        <v>2239</v>
      </c>
      <c r="CN59" s="135">
        <f t="shared" si="6"/>
        <v>6.40180535753547E-3</v>
      </c>
    </row>
    <row r="60" spans="1:92">
      <c r="A60" s="166" t="s">
        <v>2236</v>
      </c>
      <c r="B60" s="149">
        <f>'Provinces Matrix (intraprov)'!B60 / 'Provinces Matrix (intraprov)'!$CK$60</f>
        <v>0</v>
      </c>
      <c r="C60" s="149">
        <f>'Provinces Matrix (intraprov)'!C60 / 'Provinces Matrix (intraprov)'!$CK$60</f>
        <v>4.1177681696520483E-5</v>
      </c>
      <c r="D60" s="149">
        <f>'Provinces Matrix (intraprov)'!D60 / 'Provinces Matrix (intraprov)'!$CK$60</f>
        <v>0</v>
      </c>
      <c r="E60" s="149">
        <f>'Provinces Matrix (intraprov)'!E60 / 'Provinces Matrix (intraprov)'!$CK$60</f>
        <v>1.3725893898840162E-5</v>
      </c>
      <c r="F60" s="149">
        <f>'Provinces Matrix (intraprov)'!F60 / 'Provinces Matrix (intraprov)'!$CK$60</f>
        <v>2.7451787797680323E-5</v>
      </c>
      <c r="G60" s="149">
        <f>'Provinces Matrix (intraprov)'!G60 / 'Provinces Matrix (intraprov)'!$CK$60</f>
        <v>9.6081257291881137E-5</v>
      </c>
      <c r="H60" s="149">
        <f>'Provinces Matrix (intraprov)'!H60 / 'Provinces Matrix (intraprov)'!$CK$60</f>
        <v>0</v>
      </c>
      <c r="I60" s="149">
        <f>'Provinces Matrix (intraprov)'!I60 / 'Provinces Matrix (intraprov)'!$CK$60</f>
        <v>0</v>
      </c>
      <c r="J60" s="149">
        <f>'Provinces Matrix (intraprov)'!J60 / 'Provinces Matrix (intraprov)'!$CK$60</f>
        <v>0</v>
      </c>
      <c r="K60" s="149">
        <f>'Provinces Matrix (intraprov)'!K60 / 'Provinces Matrix (intraprov)'!$CK$60</f>
        <v>1.5098483288724179E-4</v>
      </c>
      <c r="L60" s="149">
        <f>'Provinces Matrix (intraprov)'!L60 / 'Provinces Matrix (intraprov)'!$CK$60</f>
        <v>1.3725893898840162E-5</v>
      </c>
      <c r="M60" s="149">
        <f>'Provinces Matrix (intraprov)'!M60 / 'Provinces Matrix (intraprov)'!$CK$60</f>
        <v>2.7451787797680323E-5</v>
      </c>
      <c r="N60" s="149">
        <f>'Provinces Matrix (intraprov)'!N60 / 'Provinces Matrix (intraprov)'!$CK$60</f>
        <v>0</v>
      </c>
      <c r="O60" s="149">
        <f>'Provinces Matrix (intraprov)'!O60 / 'Provinces Matrix (intraprov)'!$CK$60</f>
        <v>9.6081257291881137E-4</v>
      </c>
      <c r="P60" s="149">
        <f>'Provinces Matrix (intraprov)'!P60 / 'Provinces Matrix (intraprov)'!$CK$60</f>
        <v>8.2355363393040967E-5</v>
      </c>
      <c r="Q60" s="149">
        <f>'Provinces Matrix (intraprov)'!Q60 / 'Provinces Matrix (intraprov)'!$CK$60</f>
        <v>1.3725893898840162E-5</v>
      </c>
      <c r="R60" s="149">
        <f>'Provinces Matrix (intraprov)'!R60 / 'Provinces Matrix (intraprov)'!$CK$60</f>
        <v>2.7451787797680323E-5</v>
      </c>
      <c r="S60" s="149">
        <f>'Provinces Matrix (intraprov)'!S60 / 'Provinces Matrix (intraprov)'!$CK$60</f>
        <v>0</v>
      </c>
      <c r="T60" s="149">
        <f>'Provinces Matrix (intraprov)'!T60 / 'Provinces Matrix (intraprov)'!$CK$60</f>
        <v>0</v>
      </c>
      <c r="U60" s="149">
        <f>'Provinces Matrix (intraprov)'!U60 / 'Provinces Matrix (intraprov)'!$CK$60</f>
        <v>0</v>
      </c>
      <c r="V60" s="149">
        <f>'Provinces Matrix (intraprov)'!V60 / 'Provinces Matrix (intraprov)'!$CK$60</f>
        <v>1.1529750875025736E-3</v>
      </c>
      <c r="W60" s="149">
        <f>'Provinces Matrix (intraprov)'!W60 / 'Provinces Matrix (intraprov)'!$CK$60</f>
        <v>2.470660901791229E-4</v>
      </c>
      <c r="X60" s="149">
        <f>'Provinces Matrix (intraprov)'!X60 / 'Provinces Matrix (intraprov)'!$CK$60</f>
        <v>6.862946949420081E-5</v>
      </c>
      <c r="Y60" s="149">
        <f>'Provinces Matrix (intraprov)'!Y60 / 'Provinces Matrix (intraprov)'!$CK$60</f>
        <v>1.5098483288724179E-4</v>
      </c>
      <c r="Z60" s="149">
        <f>'Provinces Matrix (intraprov)'!Z60 / 'Provinces Matrix (intraprov)'!$CK$60</f>
        <v>0</v>
      </c>
      <c r="AA60" s="149">
        <f>'Provinces Matrix (intraprov)'!AA60 / 'Provinces Matrix (intraprov)'!$CK$60</f>
        <v>4.3922860476288517E-4</v>
      </c>
      <c r="AB60" s="149">
        <f>'Provinces Matrix (intraprov)'!AB60 / 'Provinces Matrix (intraprov)'!$CK$60</f>
        <v>0</v>
      </c>
      <c r="AC60" s="149">
        <f>'Provinces Matrix (intraprov)'!AC60 / 'Provinces Matrix (intraprov)'!$CK$60</f>
        <v>0</v>
      </c>
      <c r="AD60" s="149">
        <f>'Provinces Matrix (intraprov)'!AD60 / 'Provinces Matrix (intraprov)'!$CK$60</f>
        <v>0</v>
      </c>
      <c r="AE60" s="149">
        <f>'Provinces Matrix (intraprov)'!AE60 / 'Provinces Matrix (intraprov)'!$CK$60</f>
        <v>0</v>
      </c>
      <c r="AF60" s="149">
        <f>'Provinces Matrix (intraprov)'!AF60 / 'Provinces Matrix (intraprov)'!$CK$60</f>
        <v>0</v>
      </c>
      <c r="AG60" s="149">
        <f>'Provinces Matrix (intraprov)'!AG60 / 'Provinces Matrix (intraprov)'!$CK$60</f>
        <v>0</v>
      </c>
      <c r="AH60" s="149">
        <f>'Provinces Matrix (intraprov)'!AH60 / 'Provinces Matrix (intraprov)'!$CK$60</f>
        <v>2.7451787797680323E-5</v>
      </c>
      <c r="AI60" s="149">
        <f>'Provinces Matrix (intraprov)'!AI60 / 'Provinces Matrix (intraprov)'!$CK$60</f>
        <v>5.3530986205476631E-4</v>
      </c>
      <c r="AJ60" s="149">
        <f>'Provinces Matrix (intraprov)'!AJ60 / 'Provinces Matrix (intraprov)'!$CK$60</f>
        <v>5.4903575595360647E-5</v>
      </c>
      <c r="AK60" s="149">
        <f>'Provinces Matrix (intraprov)'!AK60 / 'Provinces Matrix (intraprov)'!$CK$60</f>
        <v>0</v>
      </c>
      <c r="AL60" s="149">
        <f>'Provinces Matrix (intraprov)'!AL60 / 'Provinces Matrix (intraprov)'!$CK$60</f>
        <v>2.3745796444993479E-3</v>
      </c>
      <c r="AM60" s="149">
        <f>'Provinces Matrix (intraprov)'!AM60 / 'Provinces Matrix (intraprov)'!$CK$60</f>
        <v>0</v>
      </c>
      <c r="AN60" s="173">
        <f>'Provinces Matrix (intraprov)'!AN60 / 'Provinces Matrix (intraprov)'!$CK$60</f>
        <v>5.2158396815592614E-4</v>
      </c>
      <c r="AO60" s="149">
        <f>'Provinces Matrix (intraprov)'!AO60 / 'Provinces Matrix (intraprov)'!$CK$60</f>
        <v>9.6081257291881137E-5</v>
      </c>
      <c r="AP60" s="149">
        <f>'Provinces Matrix (intraprov)'!AP60 / 'Provinces Matrix (intraprov)'!$CK$60</f>
        <v>3.4314734747100404E-4</v>
      </c>
      <c r="AQ60" s="149">
        <f>'Provinces Matrix (intraprov)'!AQ60 / 'Provinces Matrix (intraprov)'!$CK$60</f>
        <v>1.2353304508956145E-4</v>
      </c>
      <c r="AR60" s="149">
        <f>'Provinces Matrix (intraprov)'!AR60 / 'Provinces Matrix (intraprov)'!$CK$60</f>
        <v>0</v>
      </c>
      <c r="AS60" s="149">
        <f>'Provinces Matrix (intraprov)'!AS60 / 'Provinces Matrix (intraprov)'!$CK$60</f>
        <v>0</v>
      </c>
      <c r="AT60" s="149">
        <f>'Provinces Matrix (intraprov)'!AT60 / 'Provinces Matrix (intraprov)'!$CK$60</f>
        <v>5.4903575595360647E-5</v>
      </c>
      <c r="AU60" s="149">
        <f>'Provinces Matrix (intraprov)'!AU60 / 'Provinces Matrix (intraprov)'!$CK$60</f>
        <v>2.7451787797680323E-5</v>
      </c>
      <c r="AV60" s="149">
        <f>'Provinces Matrix (intraprov)'!AV60 / 'Provinces Matrix (intraprov)'!$CK$60</f>
        <v>5.4903575595360647E-5</v>
      </c>
      <c r="AW60" s="149">
        <f>'Provinces Matrix (intraprov)'!AW60 / 'Provinces Matrix (intraprov)'!$CK$60</f>
        <v>4.1177681696520483E-4</v>
      </c>
      <c r="AX60" s="149">
        <f>'Provinces Matrix (intraprov)'!AX60 / 'Provinces Matrix (intraprov)'!$CK$60</f>
        <v>2.7451787797680323E-5</v>
      </c>
      <c r="AY60" s="149">
        <f>'Provinces Matrix (intraprov)'!AY60 / 'Provinces Matrix (intraprov)'!$CK$60</f>
        <v>0</v>
      </c>
      <c r="AZ60" s="149">
        <f>'Provinces Matrix (intraprov)'!AZ60 / 'Provinces Matrix (intraprov)'!$CK$60</f>
        <v>0</v>
      </c>
      <c r="BA60" s="149">
        <f>'Provinces Matrix (intraprov)'!BA60 / 'Provinces Matrix (intraprov)'!$CK$60</f>
        <v>0</v>
      </c>
      <c r="BB60" s="149">
        <f>'Provinces Matrix (intraprov)'!BB60 / 'Provinces Matrix (intraprov)'!$CK$60</f>
        <v>9.6081257291881137E-5</v>
      </c>
      <c r="BC60" s="149">
        <f>'Provinces Matrix (intraprov)'!BC60 / 'Provinces Matrix (intraprov)'!$CK$60</f>
        <v>2.8824377187564341E-4</v>
      </c>
      <c r="BD60" s="149">
        <f>'Provinces Matrix (intraprov)'!BD60 / 'Provinces Matrix (intraprov)'!$CK$60</f>
        <v>9.6081257291881137E-5</v>
      </c>
      <c r="BE60" s="149">
        <f>'Provinces Matrix (intraprov)'!BE60 / 'Provinces Matrix (intraprov)'!$CK$60</f>
        <v>3.9805092306636472E-4</v>
      </c>
      <c r="BF60" s="149">
        <f>'Provinces Matrix (intraprov)'!BF60 / 'Provinces Matrix (intraprov)'!$CK$60</f>
        <v>0</v>
      </c>
      <c r="BG60" s="149">
        <f>'Provinces Matrix (intraprov)'!BG60 / 'Provinces Matrix (intraprov)'!$CK$60</f>
        <v>8.3727952782924984E-4</v>
      </c>
      <c r="BH60" s="149">
        <f>'Provinces Matrix (intraprov)'!BH60 / 'Provinces Matrix (intraprov)'!$CK$60</f>
        <v>0</v>
      </c>
      <c r="BI60" s="149">
        <f>'Provinces Matrix (intraprov)'!BI60 / 'Provinces Matrix (intraprov)'!$CK$60</f>
        <v>3.9667833367648068E-3</v>
      </c>
      <c r="BJ60" s="149">
        <f>'Provinces Matrix (intraprov)'!BJ60 / 'Provinces Matrix (intraprov)'!$CK$60</f>
        <v>0</v>
      </c>
      <c r="BK60" s="149">
        <f>'Provinces Matrix (intraprov)'!BK60 / 'Provinces Matrix (intraprov)'!$CK$60</f>
        <v>0</v>
      </c>
      <c r="BL60" s="149">
        <f>'Provinces Matrix (intraprov)'!BL60 / 'Provinces Matrix (intraprov)'!$CK$60</f>
        <v>0</v>
      </c>
      <c r="BM60" s="149">
        <f>'Provinces Matrix (intraprov)'!BM60 / 'Provinces Matrix (intraprov)'!$CK$60</f>
        <v>1.3725893898840162E-5</v>
      </c>
      <c r="BN60" s="149">
        <f>'Provinces Matrix (intraprov)'!BN60 / 'Provinces Matrix (intraprov)'!$CK$60</f>
        <v>0</v>
      </c>
      <c r="BO60" s="149">
        <f>'Provinces Matrix (intraprov)'!BO60 / 'Provinces Matrix (intraprov)'!$CK$60</f>
        <v>0</v>
      </c>
      <c r="BP60" s="149">
        <f>'Provinces Matrix (intraprov)'!BP60 / 'Provinces Matrix (intraprov)'!$CK$60</f>
        <v>2.7451787797680323E-5</v>
      </c>
      <c r="BQ60" s="149">
        <f>'Provinces Matrix (intraprov)'!BQ60 / 'Provinces Matrix (intraprov)'!$CK$60</f>
        <v>0</v>
      </c>
      <c r="BR60" s="149">
        <f>'Provinces Matrix (intraprov)'!BR60 / 'Provinces Matrix (intraprov)'!$CK$60</f>
        <v>5.4903575595360647E-5</v>
      </c>
      <c r="BS60" s="149">
        <f>'Provinces Matrix (intraprov)'!BS60 / 'Provinces Matrix (intraprov)'!$CK$60</f>
        <v>1.3725893898840162E-5</v>
      </c>
      <c r="BT60" s="149">
        <f>'Provinces Matrix (intraprov)'!BT60 / 'Provinces Matrix (intraprov)'!$CK$60</f>
        <v>1.2353304508956145E-4</v>
      </c>
      <c r="BU60" s="149">
        <f>'Provinces Matrix (intraprov)'!BU60 / 'Provinces Matrix (intraprov)'!$CK$60</f>
        <v>2.7451787797680323E-5</v>
      </c>
      <c r="BV60" s="149">
        <f>'Provinces Matrix (intraprov)'!BV60 / 'Provinces Matrix (intraprov)'!$CK$60</f>
        <v>1.2353304508956145E-4</v>
      </c>
      <c r="BW60" s="173">
        <f>'Provinces Matrix (intraprov)'!BW60 / 'Provinces Matrix (intraprov)'!$CK$60</f>
        <v>1.3863152837828563E-3</v>
      </c>
      <c r="BX60" s="173">
        <f>'Provinces Matrix (intraprov)'!BX60 / 'Provinces Matrix (intraprov)'!$CK$60</f>
        <v>1.9078992519387826E-3</v>
      </c>
      <c r="BY60" s="173">
        <f>'Provinces Matrix (intraprov)'!BY60 / 'Provinces Matrix (intraprov)'!$CK$60</f>
        <v>1.4274929654793768E-3</v>
      </c>
      <c r="BZ60" s="149">
        <f>'Provinces Matrix (intraprov)'!BZ60 / 'Provinces Matrix (intraprov)'!$CK$60</f>
        <v>0</v>
      </c>
      <c r="CA60" s="149">
        <f>'Provinces Matrix (intraprov)'!CA60 / 'Provinces Matrix (intraprov)'!$CK$60</f>
        <v>1.2353304508956145E-4</v>
      </c>
      <c r="CB60" s="149">
        <f>'Provinces Matrix (intraprov)'!CB60 / 'Provinces Matrix (intraprov)'!$CK$60</f>
        <v>0</v>
      </c>
      <c r="CC60" s="149">
        <f>'Provinces Matrix (intraprov)'!CC60 / 'Provinces Matrix (intraprov)'!$CK$60</f>
        <v>0</v>
      </c>
      <c r="CD60" s="149">
        <f>'Provinces Matrix (intraprov)'!CD60 / 'Provinces Matrix (intraprov)'!$CK$60</f>
        <v>0</v>
      </c>
      <c r="CE60" s="149">
        <f>'Provinces Matrix (intraprov)'!CE60 / 'Provinces Matrix (intraprov)'!$CK$60</f>
        <v>5.4903575595360647E-5</v>
      </c>
      <c r="CF60" s="150">
        <f>'Provinces Matrix (intraprov)'!CF60 / 'Provinces Matrix (intraprov)'!$CK$60</f>
        <v>9.470866790199712E-4</v>
      </c>
      <c r="CG60" s="151">
        <f t="shared" si="0"/>
        <v>8.2355363393040967E-5</v>
      </c>
      <c r="CH60" s="151">
        <f t="shared" si="1"/>
        <v>9.470866790199712E-4</v>
      </c>
      <c r="CI60" s="151">
        <f t="shared" si="2"/>
        <v>5.243291469356942E-3</v>
      </c>
      <c r="CJ60" s="152">
        <f>'Provinces Matrix (intraprov)'!CJ60 / 'Provinces Matrix (intraprov)'!CK60</f>
        <v>2.0080982774003157E-2</v>
      </c>
      <c r="CK60" s="152">
        <f>CJ60 - BI93</f>
        <v>3.0573579422931499E-3</v>
      </c>
      <c r="CL60" s="145"/>
      <c r="CM60" s="164" t="s">
        <v>2240</v>
      </c>
      <c r="CN60" s="135">
        <f t="shared" si="6"/>
        <v>1.6395001277380448E-2</v>
      </c>
    </row>
    <row r="61" spans="1:92">
      <c r="A61" s="166" t="s">
        <v>2237</v>
      </c>
      <c r="B61" s="149">
        <f>'Provinces Matrix (intraprov)'!B61 / 'Provinces Matrix (intraprov)'!$CK$61</f>
        <v>0</v>
      </c>
      <c r="C61" s="149">
        <f>'Provinces Matrix (intraprov)'!C61 / 'Provinces Matrix (intraprov)'!$CK$61</f>
        <v>2.1586616297895306E-4</v>
      </c>
      <c r="D61" s="149">
        <f>'Provinces Matrix (intraprov)'!D61 / 'Provinces Matrix (intraprov)'!$CK$61</f>
        <v>0</v>
      </c>
      <c r="E61" s="149">
        <f>'Provinces Matrix (intraprov)'!E61 / 'Provinces Matrix (intraprov)'!$CK$61</f>
        <v>0</v>
      </c>
      <c r="F61" s="149">
        <f>'Provinces Matrix (intraprov)'!F61 / 'Provinces Matrix (intraprov)'!$CK$61</f>
        <v>0</v>
      </c>
      <c r="G61" s="149">
        <f>'Provinces Matrix (intraprov)'!G61 / 'Provinces Matrix (intraprov)'!$CK$61</f>
        <v>0</v>
      </c>
      <c r="H61" s="149">
        <f>'Provinces Matrix (intraprov)'!H61 / 'Provinces Matrix (intraprov)'!$CK$61</f>
        <v>0</v>
      </c>
      <c r="I61" s="149">
        <f>'Provinces Matrix (intraprov)'!I61 / 'Provinces Matrix (intraprov)'!$CK$61</f>
        <v>0</v>
      </c>
      <c r="J61" s="149">
        <f>'Provinces Matrix (intraprov)'!J61 / 'Provinces Matrix (intraprov)'!$CK$61</f>
        <v>0</v>
      </c>
      <c r="K61" s="149">
        <f>'Provinces Matrix (intraprov)'!K61 / 'Provinces Matrix (intraprov)'!$CK$61</f>
        <v>0</v>
      </c>
      <c r="L61" s="149">
        <f>'Provinces Matrix (intraprov)'!L61 / 'Provinces Matrix (intraprov)'!$CK$61</f>
        <v>1.0793308148947653E-4</v>
      </c>
      <c r="M61" s="149">
        <f>'Provinces Matrix (intraprov)'!M61 / 'Provinces Matrix (intraprov)'!$CK$61</f>
        <v>6.475984889368592E-4</v>
      </c>
      <c r="N61" s="149">
        <f>'Provinces Matrix (intraprov)'!N61 / 'Provinces Matrix (intraprov)'!$CK$61</f>
        <v>8.6346465191581223E-4</v>
      </c>
      <c r="O61" s="149">
        <f>'Provinces Matrix (intraprov)'!O61 / 'Provinces Matrix (intraprov)'!$CK$61</f>
        <v>4.3173232595790611E-4</v>
      </c>
      <c r="P61" s="149">
        <f>'Provinces Matrix (intraprov)'!P61 / 'Provinces Matrix (intraprov)'!$CK$61</f>
        <v>1.0793308148947653E-4</v>
      </c>
      <c r="Q61" s="149">
        <f>'Provinces Matrix (intraprov)'!Q61 / 'Provinces Matrix (intraprov)'!$CK$61</f>
        <v>0</v>
      </c>
      <c r="R61" s="149">
        <f>'Provinces Matrix (intraprov)'!R61 / 'Provinces Matrix (intraprov)'!$CK$61</f>
        <v>0</v>
      </c>
      <c r="S61" s="149">
        <f>'Provinces Matrix (intraprov)'!S61 / 'Provinces Matrix (intraprov)'!$CK$61</f>
        <v>1.0793308148947653E-4</v>
      </c>
      <c r="T61" s="149">
        <f>'Provinces Matrix (intraprov)'!T61 / 'Provinces Matrix (intraprov)'!$CK$61</f>
        <v>1.0793308148947653E-4</v>
      </c>
      <c r="U61" s="149">
        <f>'Provinces Matrix (intraprov)'!U61 / 'Provinces Matrix (intraprov)'!$CK$61</f>
        <v>0</v>
      </c>
      <c r="V61" s="149">
        <f>'Provinces Matrix (intraprov)'!V61 / 'Provinces Matrix (intraprov)'!$CK$61</f>
        <v>2.1586616297895306E-4</v>
      </c>
      <c r="W61" s="149">
        <f>'Provinces Matrix (intraprov)'!W61 / 'Provinces Matrix (intraprov)'!$CK$61</f>
        <v>5.3966540744738263E-3</v>
      </c>
      <c r="X61" s="149">
        <f>'Provinces Matrix (intraprov)'!X61 / 'Provinces Matrix (intraprov)'!$CK$61</f>
        <v>2.1586616297895306E-4</v>
      </c>
      <c r="Y61" s="149">
        <f>'Provinces Matrix (intraprov)'!Y61 / 'Provinces Matrix (intraprov)'!$CK$61</f>
        <v>3.237992444684296E-4</v>
      </c>
      <c r="Z61" s="149">
        <f>'Provinces Matrix (intraprov)'!Z61 / 'Provinces Matrix (intraprov)'!$CK$61</f>
        <v>0</v>
      </c>
      <c r="AA61" s="149">
        <f>'Provinces Matrix (intraprov)'!AA61 / 'Provinces Matrix (intraprov)'!$CK$61</f>
        <v>0</v>
      </c>
      <c r="AB61" s="149">
        <f>'Provinces Matrix (intraprov)'!AB61 / 'Provinces Matrix (intraprov)'!$CK$61</f>
        <v>0</v>
      </c>
      <c r="AC61" s="149">
        <f>'Provinces Matrix (intraprov)'!AC61 / 'Provinces Matrix (intraprov)'!$CK$61</f>
        <v>0</v>
      </c>
      <c r="AD61" s="149">
        <f>'Provinces Matrix (intraprov)'!AD61 / 'Provinces Matrix (intraprov)'!$CK$61</f>
        <v>0</v>
      </c>
      <c r="AE61" s="149">
        <f>'Provinces Matrix (intraprov)'!AE61 / 'Provinces Matrix (intraprov)'!$CK$61</f>
        <v>0</v>
      </c>
      <c r="AF61" s="149">
        <f>'Provinces Matrix (intraprov)'!AF61 / 'Provinces Matrix (intraprov)'!$CK$61</f>
        <v>0</v>
      </c>
      <c r="AG61" s="149">
        <f>'Provinces Matrix (intraprov)'!AG61 / 'Provinces Matrix (intraprov)'!$CK$61</f>
        <v>0</v>
      </c>
      <c r="AH61" s="149">
        <f>'Provinces Matrix (intraprov)'!AH61 / 'Provinces Matrix (intraprov)'!$CK$61</f>
        <v>0</v>
      </c>
      <c r="AI61" s="149">
        <f>'Provinces Matrix (intraprov)'!AI61 / 'Provinces Matrix (intraprov)'!$CK$61</f>
        <v>1.0793308148947653E-4</v>
      </c>
      <c r="AJ61" s="149">
        <f>'Provinces Matrix (intraprov)'!AJ61 / 'Provinces Matrix (intraprov)'!$CK$61</f>
        <v>5.8283864004317325E-3</v>
      </c>
      <c r="AK61" s="149">
        <f>'Provinces Matrix (intraprov)'!AK61 / 'Provinces Matrix (intraprov)'!$CK$61</f>
        <v>3.237992444684296E-4</v>
      </c>
      <c r="AL61" s="149">
        <f>'Provinces Matrix (intraprov)'!AL61 / 'Provinces Matrix (intraprov)'!$CK$61</f>
        <v>3.237992444684296E-4</v>
      </c>
      <c r="AM61" s="149">
        <f>'Provinces Matrix (intraprov)'!AM61 / 'Provinces Matrix (intraprov)'!$CK$61</f>
        <v>1.0793308148947653E-4</v>
      </c>
      <c r="AN61" s="173">
        <f>'Provinces Matrix (intraprov)'!AN61 / 'Provinces Matrix (intraprov)'!$CK$61</f>
        <v>2.1586616297895306E-4</v>
      </c>
      <c r="AO61" s="149">
        <f>'Provinces Matrix (intraprov)'!AO61 / 'Provinces Matrix (intraprov)'!$CK$61</f>
        <v>0</v>
      </c>
      <c r="AP61" s="149">
        <f>'Provinces Matrix (intraprov)'!AP61 / 'Provinces Matrix (intraprov)'!$CK$61</f>
        <v>3.237992444684296E-4</v>
      </c>
      <c r="AQ61" s="149">
        <f>'Provinces Matrix (intraprov)'!AQ61 / 'Provinces Matrix (intraprov)'!$CK$61</f>
        <v>1.834862385321101E-3</v>
      </c>
      <c r="AR61" s="149">
        <f>'Provinces Matrix (intraprov)'!AR61 / 'Provinces Matrix (intraprov)'!$CK$61</f>
        <v>2.0507285483000542E-3</v>
      </c>
      <c r="AS61" s="149">
        <f>'Provinces Matrix (intraprov)'!AS61 / 'Provinces Matrix (intraprov)'!$CK$61</f>
        <v>0</v>
      </c>
      <c r="AT61" s="149">
        <f>'Provinces Matrix (intraprov)'!AT61 / 'Provinces Matrix (intraprov)'!$CK$61</f>
        <v>1.2951969778737184E-3</v>
      </c>
      <c r="AU61" s="149">
        <f>'Provinces Matrix (intraprov)'!AU61 / 'Provinces Matrix (intraprov)'!$CK$61</f>
        <v>5.612520237452779E-3</v>
      </c>
      <c r="AV61" s="149">
        <f>'Provinces Matrix (intraprov)'!AV61 / 'Provinces Matrix (intraprov)'!$CK$61</f>
        <v>0</v>
      </c>
      <c r="AW61" s="149">
        <f>'Provinces Matrix (intraprov)'!AW61 / 'Provinces Matrix (intraprov)'!$CK$61</f>
        <v>1.0793308148947653E-4</v>
      </c>
      <c r="AX61" s="149">
        <f>'Provinces Matrix (intraprov)'!AX61 / 'Provinces Matrix (intraprov)'!$CK$61</f>
        <v>0</v>
      </c>
      <c r="AY61" s="149">
        <f>'Provinces Matrix (intraprov)'!AY61 / 'Provinces Matrix (intraprov)'!$CK$61</f>
        <v>0</v>
      </c>
      <c r="AZ61" s="149">
        <f>'Provinces Matrix (intraprov)'!AZ61 / 'Provinces Matrix (intraprov)'!$CK$61</f>
        <v>0</v>
      </c>
      <c r="BA61" s="149">
        <f>'Provinces Matrix (intraprov)'!BA61 / 'Provinces Matrix (intraprov)'!$CK$61</f>
        <v>0</v>
      </c>
      <c r="BB61" s="149">
        <f>'Provinces Matrix (intraprov)'!BB61 / 'Provinces Matrix (intraprov)'!$CK$61</f>
        <v>1.0793308148947653E-4</v>
      </c>
      <c r="BC61" s="149">
        <f>'Provinces Matrix (intraprov)'!BC61 / 'Provinces Matrix (intraprov)'!$CK$61</f>
        <v>0</v>
      </c>
      <c r="BD61" s="149">
        <f>'Provinces Matrix (intraprov)'!BD61 / 'Provinces Matrix (intraprov)'!$CK$61</f>
        <v>0</v>
      </c>
      <c r="BE61" s="149">
        <f>'Provinces Matrix (intraprov)'!BE61 / 'Provinces Matrix (intraprov)'!$CK$61</f>
        <v>2.1586616297895306E-4</v>
      </c>
      <c r="BF61" s="149">
        <f>'Provinces Matrix (intraprov)'!BF61 / 'Provinces Matrix (intraprov)'!$CK$61</f>
        <v>0</v>
      </c>
      <c r="BG61" s="149">
        <f>'Provinces Matrix (intraprov)'!BG61 / 'Provinces Matrix (intraprov)'!$CK$61</f>
        <v>5.3966540744738263E-4</v>
      </c>
      <c r="BH61" s="149">
        <f>'Provinces Matrix (intraprov)'!BH61 / 'Provinces Matrix (intraprov)'!$CK$61</f>
        <v>0</v>
      </c>
      <c r="BI61" s="149">
        <f>'Provinces Matrix (intraprov)'!BI61 / 'Provinces Matrix (intraprov)'!$CK$61</f>
        <v>1.0793308148947653E-4</v>
      </c>
      <c r="BJ61" s="149">
        <f>'Provinces Matrix (intraprov)'!BJ61 / 'Provinces Matrix (intraprov)'!$CK$61</f>
        <v>8.094981111710739E-3</v>
      </c>
      <c r="BK61" s="149">
        <f>'Provinces Matrix (intraprov)'!BK61 / 'Provinces Matrix (intraprov)'!$CK$61</f>
        <v>0</v>
      </c>
      <c r="BL61" s="149">
        <f>'Provinces Matrix (intraprov)'!BL61 / 'Provinces Matrix (intraprov)'!$CK$61</f>
        <v>7.5553157042633566E-4</v>
      </c>
      <c r="BM61" s="149">
        <f>'Provinces Matrix (intraprov)'!BM61 / 'Provinces Matrix (intraprov)'!$CK$61</f>
        <v>0</v>
      </c>
      <c r="BN61" s="149">
        <f>'Provinces Matrix (intraprov)'!BN61 / 'Provinces Matrix (intraprov)'!$CK$61</f>
        <v>0</v>
      </c>
      <c r="BO61" s="149">
        <f>'Provinces Matrix (intraprov)'!BO61 / 'Provinces Matrix (intraprov)'!$CK$61</f>
        <v>0</v>
      </c>
      <c r="BP61" s="149">
        <f>'Provinces Matrix (intraprov)'!BP61 / 'Provinces Matrix (intraprov)'!$CK$61</f>
        <v>0</v>
      </c>
      <c r="BQ61" s="149">
        <f>'Provinces Matrix (intraprov)'!BQ61 / 'Provinces Matrix (intraprov)'!$CK$61</f>
        <v>1.0793308148947653E-4</v>
      </c>
      <c r="BR61" s="149">
        <f>'Provinces Matrix (intraprov)'!BR61 / 'Provinces Matrix (intraprov)'!$CK$61</f>
        <v>0</v>
      </c>
      <c r="BS61" s="149">
        <f>'Provinces Matrix (intraprov)'!BS61 / 'Provinces Matrix (intraprov)'!$CK$61</f>
        <v>0</v>
      </c>
      <c r="BT61" s="149">
        <f>'Provinces Matrix (intraprov)'!BT61 / 'Provinces Matrix (intraprov)'!$CK$61</f>
        <v>0</v>
      </c>
      <c r="BU61" s="149">
        <f>'Provinces Matrix (intraprov)'!BU61 / 'Provinces Matrix (intraprov)'!$CK$61</f>
        <v>2.9141932002158663E-3</v>
      </c>
      <c r="BV61" s="149">
        <f>'Provinces Matrix (intraprov)'!BV61 / 'Provinces Matrix (intraprov)'!$CK$61</f>
        <v>3.7776578521316784E-3</v>
      </c>
      <c r="BW61" s="173">
        <f>'Provinces Matrix (intraprov)'!BW61 / 'Provinces Matrix (intraprov)'!$CK$61</f>
        <v>2.6983270372369131E-3</v>
      </c>
      <c r="BX61" s="173">
        <f>'Provinces Matrix (intraprov)'!BX61 / 'Provinces Matrix (intraprov)'!$CK$61</f>
        <v>1.0793308148947653E-3</v>
      </c>
      <c r="BY61" s="173">
        <f>'Provinces Matrix (intraprov)'!BY61 / 'Provinces Matrix (intraprov)'!$CK$61</f>
        <v>1.0793308148947653E-3</v>
      </c>
      <c r="BZ61" s="149">
        <f>'Provinces Matrix (intraprov)'!BZ61 / 'Provinces Matrix (intraprov)'!$CK$61</f>
        <v>0</v>
      </c>
      <c r="CA61" s="149">
        <f>'Provinces Matrix (intraprov)'!CA61 / 'Provinces Matrix (intraprov)'!$CK$61</f>
        <v>0</v>
      </c>
      <c r="CB61" s="149">
        <f>'Provinces Matrix (intraprov)'!CB61 / 'Provinces Matrix (intraprov)'!$CK$61</f>
        <v>0</v>
      </c>
      <c r="CC61" s="149">
        <f>'Provinces Matrix (intraprov)'!CC61 / 'Provinces Matrix (intraprov)'!$CK$61</f>
        <v>0</v>
      </c>
      <c r="CD61" s="149">
        <f>'Provinces Matrix (intraprov)'!CD61 / 'Provinces Matrix (intraprov)'!$CK$61</f>
        <v>0</v>
      </c>
      <c r="CE61" s="149">
        <f>'Provinces Matrix (intraprov)'!CE61 / 'Provinces Matrix (intraprov)'!$CK$61</f>
        <v>0</v>
      </c>
      <c r="CF61" s="150">
        <f>'Provinces Matrix (intraprov)'!CF61 / 'Provinces Matrix (intraprov)'!$CK$61</f>
        <v>7.0156502968159737E-3</v>
      </c>
      <c r="CG61" s="151">
        <f t="shared" si="0"/>
        <v>1.0793308148947653E-4</v>
      </c>
      <c r="CH61" s="151">
        <f t="shared" si="1"/>
        <v>7.3394495412844032E-3</v>
      </c>
      <c r="CI61" s="151">
        <f t="shared" si="2"/>
        <v>5.0728548300053968E-3</v>
      </c>
      <c r="CJ61" s="152">
        <f>'Provinces Matrix (intraprov)'!CJ61 / 'Provinces Matrix (intraprov)'!CK61</f>
        <v>5.5369670804101455E-2</v>
      </c>
      <c r="CK61" s="152">
        <f>CJ61 - BJ93</f>
        <v>4.5795926884128285E-2</v>
      </c>
      <c r="CL61" s="145"/>
      <c r="CM61" s="164" t="s">
        <v>2241</v>
      </c>
      <c r="CN61" s="135">
        <f t="shared" si="6"/>
        <v>1.9752678296428502E-3</v>
      </c>
    </row>
    <row r="62" spans="1:92">
      <c r="A62" s="166" t="s">
        <v>2238</v>
      </c>
      <c r="B62" s="149">
        <f>'Provinces Matrix (intraprov)'!B62 / 'Provinces Matrix (intraprov)'!$CK$62</f>
        <v>0</v>
      </c>
      <c r="C62" s="149">
        <f>'Provinces Matrix (intraprov)'!C62 / 'Provinces Matrix (intraprov)'!$CK$62</f>
        <v>0</v>
      </c>
      <c r="D62" s="149">
        <f>'Provinces Matrix (intraprov)'!D62 / 'Provinces Matrix (intraprov)'!$CK$62</f>
        <v>0</v>
      </c>
      <c r="E62" s="149">
        <f>'Provinces Matrix (intraprov)'!E62 / 'Provinces Matrix (intraprov)'!$CK$62</f>
        <v>0</v>
      </c>
      <c r="F62" s="149">
        <f>'Provinces Matrix (intraprov)'!F62 / 'Provinces Matrix (intraprov)'!$CK$62</f>
        <v>1.5278735515623521E-3</v>
      </c>
      <c r="G62" s="149">
        <f>'Provinces Matrix (intraprov)'!G62 / 'Provinces Matrix (intraprov)'!$CK$62</f>
        <v>1.3521004881082763E-5</v>
      </c>
      <c r="H62" s="149">
        <f>'Provinces Matrix (intraprov)'!H62 / 'Provinces Matrix (intraprov)'!$CK$62</f>
        <v>0</v>
      </c>
      <c r="I62" s="149">
        <f>'Provinces Matrix (intraprov)'!I62 / 'Provinces Matrix (intraprov)'!$CK$62</f>
        <v>0</v>
      </c>
      <c r="J62" s="149">
        <f>'Provinces Matrix (intraprov)'!J62 / 'Provinces Matrix (intraprov)'!$CK$62</f>
        <v>0</v>
      </c>
      <c r="K62" s="149">
        <f>'Provinces Matrix (intraprov)'!K62 / 'Provinces Matrix (intraprov)'!$CK$62</f>
        <v>4.0563014643248287E-4</v>
      </c>
      <c r="L62" s="149">
        <f>'Provinces Matrix (intraprov)'!L62 / 'Provinces Matrix (intraprov)'!$CK$62</f>
        <v>4.0563014643248288E-5</v>
      </c>
      <c r="M62" s="149">
        <f>'Provinces Matrix (intraprov)'!M62 / 'Provinces Matrix (intraprov)'!$CK$62</f>
        <v>1.3521004881082763E-5</v>
      </c>
      <c r="N62" s="149">
        <f>'Provinces Matrix (intraprov)'!N62 / 'Provinces Matrix (intraprov)'!$CK$62</f>
        <v>0</v>
      </c>
      <c r="O62" s="149">
        <f>'Provinces Matrix (intraprov)'!O62 / 'Provinces Matrix (intraprov)'!$CK$62</f>
        <v>9.8703335631904155E-4</v>
      </c>
      <c r="P62" s="149">
        <f>'Provinces Matrix (intraprov)'!P62 / 'Provinces Matrix (intraprov)'!$CK$62</f>
        <v>1.757730634540759E-4</v>
      </c>
      <c r="Q62" s="149">
        <f>'Provinces Matrix (intraprov)'!Q62 / 'Provinces Matrix (intraprov)'!$CK$62</f>
        <v>1.8929406833515867E-4</v>
      </c>
      <c r="R62" s="149">
        <f>'Provinces Matrix (intraprov)'!R62 / 'Provinces Matrix (intraprov)'!$CK$62</f>
        <v>3.6506713178923459E-4</v>
      </c>
      <c r="S62" s="149">
        <f>'Provinces Matrix (intraprov)'!S62 / 'Provinces Matrix (intraprov)'!$CK$62</f>
        <v>0</v>
      </c>
      <c r="T62" s="149">
        <f>'Provinces Matrix (intraprov)'!T62 / 'Provinces Matrix (intraprov)'!$CK$62</f>
        <v>0</v>
      </c>
      <c r="U62" s="149">
        <f>'Provinces Matrix (intraprov)'!U62 / 'Provinces Matrix (intraprov)'!$CK$62</f>
        <v>8.1126029286496577E-5</v>
      </c>
      <c r="V62" s="149">
        <f>'Provinces Matrix (intraprov)'!V62 / 'Provinces Matrix (intraprov)'!$CK$62</f>
        <v>1.3791424978704418E-3</v>
      </c>
      <c r="W62" s="149">
        <f>'Provinces Matrix (intraprov)'!W62 / 'Provinces Matrix (intraprov)'!$CK$62</f>
        <v>1.2168904392974486E-4</v>
      </c>
      <c r="X62" s="149">
        <f>'Provinces Matrix (intraprov)'!X62 / 'Provinces Matrix (intraprov)'!$CK$62</f>
        <v>1.3521004881082763E-5</v>
      </c>
      <c r="Y62" s="149">
        <f>'Provinces Matrix (intraprov)'!Y62 / 'Provinces Matrix (intraprov)'!$CK$62</f>
        <v>1.3521004881082763E-5</v>
      </c>
      <c r="Z62" s="149">
        <f>'Provinces Matrix (intraprov)'!Z62 / 'Provinces Matrix (intraprov)'!$CK$62</f>
        <v>0</v>
      </c>
      <c r="AA62" s="149">
        <f>'Provinces Matrix (intraprov)'!AA62 / 'Provinces Matrix (intraprov)'!$CK$62</f>
        <v>5.4084019524331051E-5</v>
      </c>
      <c r="AB62" s="149">
        <f>'Provinces Matrix (intraprov)'!AB62 / 'Provinces Matrix (intraprov)'!$CK$62</f>
        <v>0</v>
      </c>
      <c r="AC62" s="149">
        <f>'Provinces Matrix (intraprov)'!AC62 / 'Provinces Matrix (intraprov)'!$CK$62</f>
        <v>0</v>
      </c>
      <c r="AD62" s="149">
        <f>'Provinces Matrix (intraprov)'!AD62 / 'Provinces Matrix (intraprov)'!$CK$62</f>
        <v>1.081680390486621E-4</v>
      </c>
      <c r="AE62" s="149">
        <f>'Provinces Matrix (intraprov)'!AE62 / 'Provinces Matrix (intraprov)'!$CK$62</f>
        <v>8.1126029286496577E-5</v>
      </c>
      <c r="AF62" s="149">
        <f>'Provinces Matrix (intraprov)'!AF62 / 'Provinces Matrix (intraprov)'!$CK$62</f>
        <v>9.4647034167579333E-5</v>
      </c>
      <c r="AG62" s="149">
        <f>'Provinces Matrix (intraprov)'!AG62 / 'Provinces Matrix (intraprov)'!$CK$62</f>
        <v>0</v>
      </c>
      <c r="AH62" s="149">
        <f>'Provinces Matrix (intraprov)'!AH62 / 'Provinces Matrix (intraprov)'!$CK$62</f>
        <v>1.3521004881082763E-5</v>
      </c>
      <c r="AI62" s="149">
        <f>'Provinces Matrix (intraprov)'!AI62 / 'Provinces Matrix (intraprov)'!$CK$62</f>
        <v>1.4873105369191037E-3</v>
      </c>
      <c r="AJ62" s="149">
        <f>'Provinces Matrix (intraprov)'!AJ62 / 'Provinces Matrix (intraprov)'!$CK$62</f>
        <v>2.7042009762165526E-5</v>
      </c>
      <c r="AK62" s="149">
        <f>'Provinces Matrix (intraprov)'!AK62 / 'Provinces Matrix (intraprov)'!$CK$62</f>
        <v>6.7605024405413807E-5</v>
      </c>
      <c r="AL62" s="149">
        <f>'Provinces Matrix (intraprov)'!AL62 / 'Provinces Matrix (intraprov)'!$CK$62</f>
        <v>2.9746210738382077E-4</v>
      </c>
      <c r="AM62" s="149">
        <f>'Provinces Matrix (intraprov)'!AM62 / 'Provinces Matrix (intraprov)'!$CK$62</f>
        <v>8.1126029286496577E-5</v>
      </c>
      <c r="AN62" s="173">
        <f>'Provinces Matrix (intraprov)'!AN62 / 'Provinces Matrix (intraprov)'!$CK$62</f>
        <v>5.9492421476764154E-4</v>
      </c>
      <c r="AO62" s="149">
        <f>'Provinces Matrix (intraprov)'!AO62 / 'Provinces Matrix (intraprov)'!$CK$62</f>
        <v>0</v>
      </c>
      <c r="AP62" s="149">
        <f>'Provinces Matrix (intraprov)'!AP62 / 'Provinces Matrix (intraprov)'!$CK$62</f>
        <v>6.3548722941088982E-4</v>
      </c>
      <c r="AQ62" s="149">
        <f>'Provinces Matrix (intraprov)'!AQ62 / 'Provinces Matrix (intraprov)'!$CK$62</f>
        <v>5.4084019524331051E-5</v>
      </c>
      <c r="AR62" s="149">
        <f>'Provinces Matrix (intraprov)'!AR62 / 'Provinces Matrix (intraprov)'!$CK$62</f>
        <v>0</v>
      </c>
      <c r="AS62" s="149">
        <f>'Provinces Matrix (intraprov)'!AS62 / 'Provinces Matrix (intraprov)'!$CK$62</f>
        <v>0</v>
      </c>
      <c r="AT62" s="149">
        <f>'Provinces Matrix (intraprov)'!AT62 / 'Provinces Matrix (intraprov)'!$CK$62</f>
        <v>1.6225205857299315E-4</v>
      </c>
      <c r="AU62" s="149">
        <f>'Provinces Matrix (intraprov)'!AU62 / 'Provinces Matrix (intraprov)'!$CK$62</f>
        <v>1.3521004881082763E-5</v>
      </c>
      <c r="AV62" s="149">
        <f>'Provinces Matrix (intraprov)'!AV62 / 'Provinces Matrix (intraprov)'!$CK$62</f>
        <v>0</v>
      </c>
      <c r="AW62" s="149">
        <f>'Provinces Matrix (intraprov)'!AW62 / 'Provinces Matrix (intraprov)'!$CK$62</f>
        <v>1.2168904392974486E-4</v>
      </c>
      <c r="AX62" s="149">
        <f>'Provinces Matrix (intraprov)'!AX62 / 'Provinces Matrix (intraprov)'!$CK$62</f>
        <v>1.081680390486621E-4</v>
      </c>
      <c r="AY62" s="149">
        <f>'Provinces Matrix (intraprov)'!AY62 / 'Provinces Matrix (intraprov)'!$CK$62</f>
        <v>0</v>
      </c>
      <c r="AZ62" s="149">
        <f>'Provinces Matrix (intraprov)'!AZ62 / 'Provinces Matrix (intraprov)'!$CK$62</f>
        <v>4.0563014643248288E-5</v>
      </c>
      <c r="BA62" s="149">
        <f>'Provinces Matrix (intraprov)'!BA62 / 'Provinces Matrix (intraprov)'!$CK$62</f>
        <v>0</v>
      </c>
      <c r="BB62" s="149">
        <f>'Provinces Matrix (intraprov)'!BB62 / 'Provinces Matrix (intraprov)'!$CK$62</f>
        <v>8.1126029286496577E-5</v>
      </c>
      <c r="BC62" s="149">
        <f>'Provinces Matrix (intraprov)'!BC62 / 'Provinces Matrix (intraprov)'!$CK$62</f>
        <v>1.8929406833515867E-4</v>
      </c>
      <c r="BD62" s="149">
        <f>'Provinces Matrix (intraprov)'!BD62 / 'Provinces Matrix (intraprov)'!$CK$62</f>
        <v>1.4873105369191038E-4</v>
      </c>
      <c r="BE62" s="149">
        <f>'Provinces Matrix (intraprov)'!BE62 / 'Provinces Matrix (intraprov)'!$CK$62</f>
        <v>2.163360780973242E-4</v>
      </c>
      <c r="BF62" s="149">
        <f>'Provinces Matrix (intraprov)'!BF62 / 'Provinces Matrix (intraprov)'!$CK$62</f>
        <v>0</v>
      </c>
      <c r="BG62" s="149">
        <f>'Provinces Matrix (intraprov)'!BG62 / 'Provinces Matrix (intraprov)'!$CK$62</f>
        <v>7.7069727822171746E-4</v>
      </c>
      <c r="BH62" s="149">
        <f>'Provinces Matrix (intraprov)'!BH62 / 'Provinces Matrix (intraprov)'!$CK$62</f>
        <v>6.7605024405413807E-5</v>
      </c>
      <c r="BI62" s="149">
        <f>'Provinces Matrix (intraprov)'!BI62 / 'Provinces Matrix (intraprov)'!$CK$62</f>
        <v>1.2168904392974486E-4</v>
      </c>
      <c r="BJ62" s="149">
        <f>'Provinces Matrix (intraprov)'!BJ62 / 'Provinces Matrix (intraprov)'!$CK$62</f>
        <v>0</v>
      </c>
      <c r="BK62" s="149">
        <f>'Provinces Matrix (intraprov)'!BK62 / 'Provinces Matrix (intraprov)'!$CK$62</f>
        <v>3.4072932300328561E-3</v>
      </c>
      <c r="BL62" s="149">
        <f>'Provinces Matrix (intraprov)'!BL62 / 'Provinces Matrix (intraprov)'!$CK$62</f>
        <v>1.6225205857299315E-4</v>
      </c>
      <c r="BM62" s="149">
        <f>'Provinces Matrix (intraprov)'!BM62 / 'Provinces Matrix (intraprov)'!$CK$62</f>
        <v>4.0563014643248288E-5</v>
      </c>
      <c r="BN62" s="149">
        <f>'Provinces Matrix (intraprov)'!BN62 / 'Provinces Matrix (intraprov)'!$CK$62</f>
        <v>0</v>
      </c>
      <c r="BO62" s="149">
        <f>'Provinces Matrix (intraprov)'!BO62 / 'Provinces Matrix (intraprov)'!$CK$62</f>
        <v>0</v>
      </c>
      <c r="BP62" s="149">
        <f>'Provinces Matrix (intraprov)'!BP62 / 'Provinces Matrix (intraprov)'!$CK$62</f>
        <v>4.0563014643248288E-5</v>
      </c>
      <c r="BQ62" s="149">
        <f>'Provinces Matrix (intraprov)'!BQ62 / 'Provinces Matrix (intraprov)'!$CK$62</f>
        <v>0</v>
      </c>
      <c r="BR62" s="149">
        <f>'Provinces Matrix (intraprov)'!BR62 / 'Provinces Matrix (intraprov)'!$CK$62</f>
        <v>5.4084019524331051E-5</v>
      </c>
      <c r="BS62" s="149">
        <f>'Provinces Matrix (intraprov)'!BS62 / 'Provinces Matrix (intraprov)'!$CK$62</f>
        <v>0</v>
      </c>
      <c r="BT62" s="149">
        <f>'Provinces Matrix (intraprov)'!BT62 / 'Provinces Matrix (intraprov)'!$CK$62</f>
        <v>4.0563014643248288E-5</v>
      </c>
      <c r="BU62" s="149">
        <f>'Provinces Matrix (intraprov)'!BU62 / 'Provinces Matrix (intraprov)'!$CK$62</f>
        <v>6.7605024405413807E-5</v>
      </c>
      <c r="BV62" s="149">
        <f>'Provinces Matrix (intraprov)'!BV62 / 'Provinces Matrix (intraprov)'!$CK$62</f>
        <v>0</v>
      </c>
      <c r="BW62" s="173">
        <f>'Provinces Matrix (intraprov)'!BW62 / 'Provinces Matrix (intraprov)'!$CK$62</f>
        <v>2.1904027907354074E-3</v>
      </c>
      <c r="BX62" s="173">
        <f>'Provinces Matrix (intraprov)'!BX62 / 'Provinces Matrix (intraprov)'!$CK$62</f>
        <v>9.059073270325451E-4</v>
      </c>
      <c r="BY62" s="173">
        <f>'Provinces Matrix (intraprov)'!BY62 / 'Provinces Matrix (intraprov)'!$CK$62</f>
        <v>1.3791424978704418E-3</v>
      </c>
      <c r="BZ62" s="149">
        <f>'Provinces Matrix (intraprov)'!BZ62 / 'Provinces Matrix (intraprov)'!$CK$62</f>
        <v>0</v>
      </c>
      <c r="CA62" s="149">
        <f>'Provinces Matrix (intraprov)'!CA62 / 'Provinces Matrix (intraprov)'!$CK$62</f>
        <v>0</v>
      </c>
      <c r="CB62" s="149">
        <f>'Provinces Matrix (intraprov)'!CB62 / 'Provinces Matrix (intraprov)'!$CK$62</f>
        <v>0</v>
      </c>
      <c r="CC62" s="149">
        <f>'Provinces Matrix (intraprov)'!CC62 / 'Provinces Matrix (intraprov)'!$CK$62</f>
        <v>0</v>
      </c>
      <c r="CD62" s="149">
        <f>'Provinces Matrix (intraprov)'!CD62 / 'Provinces Matrix (intraprov)'!$CK$62</f>
        <v>0</v>
      </c>
      <c r="CE62" s="149">
        <f>'Provinces Matrix (intraprov)'!CE62 / 'Provinces Matrix (intraprov)'!$CK$62</f>
        <v>0</v>
      </c>
      <c r="CF62" s="150">
        <f>'Provinces Matrix (intraprov)'!CF62 / 'Provinces Matrix (intraprov)'!$CK$62</f>
        <v>7.7069727822171746E-4</v>
      </c>
      <c r="CG62" s="151">
        <f t="shared" si="0"/>
        <v>1.757730634540759E-4</v>
      </c>
      <c r="CH62" s="151">
        <f t="shared" si="1"/>
        <v>8.3830230262713122E-4</v>
      </c>
      <c r="CI62" s="151">
        <f t="shared" si="2"/>
        <v>5.0703768304060362E-3</v>
      </c>
      <c r="CJ62" s="152">
        <f>'Provinces Matrix (intraprov)'!CJ62 / 'Provinces Matrix (intraprov)'!CK62</f>
        <v>2.0024608228883571E-2</v>
      </c>
      <c r="CK62" s="152">
        <f>CJ62 - BK93</f>
        <v>8.8487025329825261E-3</v>
      </c>
      <c r="CL62" s="145"/>
      <c r="CM62" s="164" t="s">
        <v>2242</v>
      </c>
      <c r="CN62" s="135">
        <f t="shared" si="6"/>
        <v>-2.8268714652867287E-3</v>
      </c>
    </row>
    <row r="63" spans="1:92">
      <c r="A63" s="166" t="s">
        <v>2239</v>
      </c>
      <c r="B63" s="149">
        <f>'Provinces Matrix (intraprov)'!B63 / 'Provinces Matrix (intraprov)'!$CK$63</f>
        <v>1.4747957407899006E-5</v>
      </c>
      <c r="C63" s="149">
        <f>'Provinces Matrix (intraprov)'!C63 / 'Provinces Matrix (intraprov)'!$CK$63</f>
        <v>1.6960151019083857E-4</v>
      </c>
      <c r="D63" s="149">
        <f>'Provinces Matrix (intraprov)'!D63 / 'Provinces Matrix (intraprov)'!$CK$63</f>
        <v>2.5071527593428311E-4</v>
      </c>
      <c r="E63" s="149">
        <f>'Provinces Matrix (intraprov)'!E63 / 'Provinces Matrix (intraprov)'!$CK$63</f>
        <v>2.2121936111848509E-5</v>
      </c>
      <c r="F63" s="149">
        <f>'Provinces Matrix (intraprov)'!F63 / 'Provinces Matrix (intraprov)'!$CK$63</f>
        <v>2.9495914815798013E-5</v>
      </c>
      <c r="G63" s="149">
        <f>'Provinces Matrix (intraprov)'!G63 / 'Provinces Matrix (intraprov)'!$CK$63</f>
        <v>4.4243872223697019E-5</v>
      </c>
      <c r="H63" s="149">
        <f>'Provinces Matrix (intraprov)'!H63 / 'Provinces Matrix (intraprov)'!$CK$63</f>
        <v>0</v>
      </c>
      <c r="I63" s="149">
        <f>'Provinces Matrix (intraprov)'!I63 / 'Provinces Matrix (intraprov)'!$CK$63</f>
        <v>2.2121936111848509E-5</v>
      </c>
      <c r="J63" s="149">
        <f>'Provinces Matrix (intraprov)'!J63 / 'Provinces Matrix (intraprov)'!$CK$63</f>
        <v>0</v>
      </c>
      <c r="K63" s="149">
        <f>'Provinces Matrix (intraprov)'!K63 / 'Provinces Matrix (intraprov)'!$CK$63</f>
        <v>2.9495914815798013E-5</v>
      </c>
      <c r="L63" s="149">
        <f>'Provinces Matrix (intraprov)'!L63 / 'Provinces Matrix (intraprov)'!$CK$63</f>
        <v>4.4243872223697019E-5</v>
      </c>
      <c r="M63" s="149">
        <f>'Provinces Matrix (intraprov)'!M63 / 'Provinces Matrix (intraprov)'!$CK$63</f>
        <v>1.1060968055924254E-4</v>
      </c>
      <c r="N63" s="149">
        <f>'Provinces Matrix (intraprov)'!N63 / 'Provinces Matrix (intraprov)'!$CK$63</f>
        <v>3.9082087130932368E-4</v>
      </c>
      <c r="O63" s="149">
        <f>'Provinces Matrix (intraprov)'!O63 / 'Provinces Matrix (intraprov)'!$CK$63</f>
        <v>1.6960151019083857E-4</v>
      </c>
      <c r="P63" s="149">
        <f>'Provinces Matrix (intraprov)'!P63 / 'Provinces Matrix (intraprov)'!$CK$63</f>
        <v>1.2535763796714156E-4</v>
      </c>
      <c r="Q63" s="149">
        <f>'Provinces Matrix (intraprov)'!Q63 / 'Provinces Matrix (intraprov)'!$CK$63</f>
        <v>0</v>
      </c>
      <c r="R63" s="149">
        <f>'Provinces Matrix (intraprov)'!R63 / 'Provinces Matrix (intraprov)'!$CK$63</f>
        <v>7.3739787039495032E-6</v>
      </c>
      <c r="S63" s="149">
        <f>'Provinces Matrix (intraprov)'!S63 / 'Provinces Matrix (intraprov)'!$CK$63</f>
        <v>2.9495914815798013E-5</v>
      </c>
      <c r="T63" s="149">
        <f>'Provinces Matrix (intraprov)'!T63 / 'Provinces Matrix (intraprov)'!$CK$63</f>
        <v>6.6365808335545532E-5</v>
      </c>
      <c r="U63" s="149">
        <f>'Provinces Matrix (intraprov)'!U63 / 'Provinces Matrix (intraprov)'!$CK$63</f>
        <v>0</v>
      </c>
      <c r="V63" s="149">
        <f>'Provinces Matrix (intraprov)'!V63 / 'Provinces Matrix (intraprov)'!$CK$63</f>
        <v>1.9909742500663657E-4</v>
      </c>
      <c r="W63" s="149">
        <f>'Provinces Matrix (intraprov)'!W63 / 'Provinces Matrix (intraprov)'!$CK$63</f>
        <v>3.3920302038167714E-4</v>
      </c>
      <c r="X63" s="149">
        <f>'Provinces Matrix (intraprov)'!X63 / 'Provinces Matrix (intraprov)'!$CK$63</f>
        <v>6.1941421113175822E-4</v>
      </c>
      <c r="Y63" s="149">
        <f>'Provinces Matrix (intraprov)'!Y63 / 'Provinces Matrix (intraprov)'!$CK$63</f>
        <v>3.1044450343627409E-3</v>
      </c>
      <c r="Z63" s="149">
        <f>'Provinces Matrix (intraprov)'!Z63 / 'Provinces Matrix (intraprov)'!$CK$63</f>
        <v>5.0143055186856623E-4</v>
      </c>
      <c r="AA63" s="149">
        <f>'Provinces Matrix (intraprov)'!AA63 / 'Provinces Matrix (intraprov)'!$CK$63</f>
        <v>0</v>
      </c>
      <c r="AB63" s="149">
        <f>'Provinces Matrix (intraprov)'!AB63 / 'Provinces Matrix (intraprov)'!$CK$63</f>
        <v>0</v>
      </c>
      <c r="AC63" s="149">
        <f>'Provinces Matrix (intraprov)'!AC63 / 'Provinces Matrix (intraprov)'!$CK$63</f>
        <v>2.2121936111848509E-5</v>
      </c>
      <c r="AD63" s="149">
        <f>'Provinces Matrix (intraprov)'!AD63 / 'Provinces Matrix (intraprov)'!$CK$63</f>
        <v>7.3739787039495032E-6</v>
      </c>
      <c r="AE63" s="149">
        <f>'Provinces Matrix (intraprov)'!AE63 / 'Provinces Matrix (intraprov)'!$CK$63</f>
        <v>4.5718667964486919E-4</v>
      </c>
      <c r="AF63" s="149">
        <f>'Provinces Matrix (intraprov)'!AF63 / 'Provinces Matrix (intraprov)'!$CK$63</f>
        <v>7.3739787039495032E-6</v>
      </c>
      <c r="AG63" s="149">
        <f>'Provinces Matrix (intraprov)'!AG63 / 'Provinces Matrix (intraprov)'!$CK$63</f>
        <v>0</v>
      </c>
      <c r="AH63" s="149">
        <f>'Provinces Matrix (intraprov)'!AH63 / 'Provinces Matrix (intraprov)'!$CK$63</f>
        <v>7.3739787039495025E-5</v>
      </c>
      <c r="AI63" s="149">
        <f>'Provinces Matrix (intraprov)'!AI63 / 'Provinces Matrix (intraprov)'!$CK$63</f>
        <v>1.4747957407899005E-4</v>
      </c>
      <c r="AJ63" s="149">
        <f>'Provinces Matrix (intraprov)'!AJ63 / 'Provinces Matrix (intraprov)'!$CK$63</f>
        <v>2.8021119075008114E-4</v>
      </c>
      <c r="AK63" s="149">
        <f>'Provinces Matrix (intraprov)'!AK63 / 'Provinces Matrix (intraprov)'!$CK$63</f>
        <v>2.6546323334218213E-4</v>
      </c>
      <c r="AL63" s="149">
        <f>'Provinces Matrix (intraprov)'!AL63 / 'Provinces Matrix (intraprov)'!$CK$63</f>
        <v>1.1060968055924254E-4</v>
      </c>
      <c r="AM63" s="149">
        <f>'Provinces Matrix (intraprov)'!AM63 / 'Provinces Matrix (intraprov)'!$CK$63</f>
        <v>6.7103206205940482E-4</v>
      </c>
      <c r="AN63" s="173">
        <f>'Provinces Matrix (intraprov)'!AN63 / 'Provinces Matrix (intraprov)'!$CK$63</f>
        <v>2.7283721204613163E-4</v>
      </c>
      <c r="AO63" s="149">
        <f>'Provinces Matrix (intraprov)'!AO63 / 'Provinces Matrix (intraprov)'!$CK$63</f>
        <v>0</v>
      </c>
      <c r="AP63" s="149">
        <f>'Provinces Matrix (intraprov)'!AP63 / 'Provinces Matrix (intraprov)'!$CK$63</f>
        <v>0</v>
      </c>
      <c r="AQ63" s="149">
        <f>'Provinces Matrix (intraprov)'!AQ63 / 'Provinces Matrix (intraprov)'!$CK$63</f>
        <v>6.6365808335545532E-5</v>
      </c>
      <c r="AR63" s="149">
        <f>'Provinces Matrix (intraprov)'!AR63 / 'Provinces Matrix (intraprov)'!$CK$63</f>
        <v>1.0323570185529304E-4</v>
      </c>
      <c r="AS63" s="149">
        <f>'Provinces Matrix (intraprov)'!AS63 / 'Provinces Matrix (intraprov)'!$CK$63</f>
        <v>0</v>
      </c>
      <c r="AT63" s="149">
        <f>'Provinces Matrix (intraprov)'!AT63 / 'Provinces Matrix (intraprov)'!$CK$63</f>
        <v>3.0233312686192961E-4</v>
      </c>
      <c r="AU63" s="149">
        <f>'Provinces Matrix (intraprov)'!AU63 / 'Provinces Matrix (intraprov)'!$CK$63</f>
        <v>1.4010559537504057E-4</v>
      </c>
      <c r="AV63" s="149">
        <f>'Provinces Matrix (intraprov)'!AV63 / 'Provinces Matrix (intraprov)'!$CK$63</f>
        <v>1.6886411232044363E-3</v>
      </c>
      <c r="AW63" s="149">
        <f>'Provinces Matrix (intraprov)'!AW63 / 'Provinces Matrix (intraprov)'!$CK$63</f>
        <v>7.3739787039495032E-6</v>
      </c>
      <c r="AX63" s="149">
        <f>'Provinces Matrix (intraprov)'!AX63 / 'Provinces Matrix (intraprov)'!$CK$63</f>
        <v>8.1113765743444531E-5</v>
      </c>
      <c r="AY63" s="149">
        <f>'Provinces Matrix (intraprov)'!AY63 / 'Provinces Matrix (intraprov)'!$CK$63</f>
        <v>5.1617850927646519E-5</v>
      </c>
      <c r="AZ63" s="149">
        <f>'Provinces Matrix (intraprov)'!AZ63 / 'Provinces Matrix (intraprov)'!$CK$63</f>
        <v>2.2121936111848509E-5</v>
      </c>
      <c r="BA63" s="149">
        <f>'Provinces Matrix (intraprov)'!BA63 / 'Provinces Matrix (intraprov)'!$CK$63</f>
        <v>5.1617850927646519E-5</v>
      </c>
      <c r="BB63" s="149">
        <f>'Provinces Matrix (intraprov)'!BB63 / 'Provinces Matrix (intraprov)'!$CK$63</f>
        <v>1.4747957407899006E-5</v>
      </c>
      <c r="BC63" s="149">
        <f>'Provinces Matrix (intraprov)'!BC63 / 'Provinces Matrix (intraprov)'!$CK$63</f>
        <v>5.1617850927646519E-5</v>
      </c>
      <c r="BD63" s="149">
        <f>'Provinces Matrix (intraprov)'!BD63 / 'Provinces Matrix (intraprov)'!$CK$63</f>
        <v>7.3739787039495025E-5</v>
      </c>
      <c r="BE63" s="149">
        <f>'Provinces Matrix (intraprov)'!BE63 / 'Provinces Matrix (intraprov)'!$CK$63</f>
        <v>2.2859333982243459E-4</v>
      </c>
      <c r="BF63" s="149">
        <f>'Provinces Matrix (intraprov)'!BF63 / 'Provinces Matrix (intraprov)'!$CK$63</f>
        <v>0</v>
      </c>
      <c r="BG63" s="149">
        <f>'Provinces Matrix (intraprov)'!BG63 / 'Provinces Matrix (intraprov)'!$CK$63</f>
        <v>9.5861723151343544E-5</v>
      </c>
      <c r="BH63" s="149">
        <f>'Provinces Matrix (intraprov)'!BH63 / 'Provinces Matrix (intraprov)'!$CK$63</f>
        <v>0</v>
      </c>
      <c r="BI63" s="149">
        <f>'Provinces Matrix (intraprov)'!BI63 / 'Provinces Matrix (intraprov)'!$CK$63</f>
        <v>1.4747957407899006E-5</v>
      </c>
      <c r="BJ63" s="149">
        <f>'Provinces Matrix (intraprov)'!BJ63 / 'Provinces Matrix (intraprov)'!$CK$63</f>
        <v>7.3739787039495032E-6</v>
      </c>
      <c r="BK63" s="149">
        <f>'Provinces Matrix (intraprov)'!BK63 / 'Provinces Matrix (intraprov)'!$CK$63</f>
        <v>0</v>
      </c>
      <c r="BL63" s="149">
        <f>'Provinces Matrix (intraprov)'!BL63 / 'Provinces Matrix (intraprov)'!$CK$63</f>
        <v>9.0478718697460398E-3</v>
      </c>
      <c r="BM63" s="149">
        <f>'Provinces Matrix (intraprov)'!BM63 / 'Provinces Matrix (intraprov)'!$CK$63</f>
        <v>0</v>
      </c>
      <c r="BN63" s="149">
        <f>'Provinces Matrix (intraprov)'!BN63 / 'Provinces Matrix (intraprov)'!$CK$63</f>
        <v>3.6353715010471049E-3</v>
      </c>
      <c r="BO63" s="149">
        <f>'Provinces Matrix (intraprov)'!BO63 / 'Provinces Matrix (intraprov)'!$CK$63</f>
        <v>2.9495914815798013E-5</v>
      </c>
      <c r="BP63" s="149">
        <f>'Provinces Matrix (intraprov)'!BP63 / 'Provinces Matrix (intraprov)'!$CK$63</f>
        <v>1.1060968055924254E-4</v>
      </c>
      <c r="BQ63" s="149">
        <f>'Provinces Matrix (intraprov)'!BQ63 / 'Provinces Matrix (intraprov)'!$CK$63</f>
        <v>1.8434946759873758E-4</v>
      </c>
      <c r="BR63" s="149">
        <f>'Provinces Matrix (intraprov)'!BR63 / 'Provinces Matrix (intraprov)'!$CK$63</f>
        <v>4.4243872223697019E-5</v>
      </c>
      <c r="BS63" s="149">
        <f>'Provinces Matrix (intraprov)'!BS63 / 'Provinces Matrix (intraprov)'!$CK$63</f>
        <v>7.3739787039495032E-6</v>
      </c>
      <c r="BT63" s="149">
        <f>'Provinces Matrix (intraprov)'!BT63 / 'Provinces Matrix (intraprov)'!$CK$63</f>
        <v>0</v>
      </c>
      <c r="BU63" s="149">
        <f>'Provinces Matrix (intraprov)'!BU63 / 'Provinces Matrix (intraprov)'!$CK$63</f>
        <v>9.5861723151343544E-5</v>
      </c>
      <c r="BV63" s="149">
        <f>'Provinces Matrix (intraprov)'!BV63 / 'Provinces Matrix (intraprov)'!$CK$63</f>
        <v>8.5538152965814233E-4</v>
      </c>
      <c r="BW63" s="173">
        <f>'Provinces Matrix (intraprov)'!BW63 / 'Provinces Matrix (intraprov)'!$CK$63</f>
        <v>4.645606583488187E-4</v>
      </c>
      <c r="BX63" s="173">
        <f>'Provinces Matrix (intraprov)'!BX63 / 'Provinces Matrix (intraprov)'!$CK$63</f>
        <v>1.4010559537504057E-4</v>
      </c>
      <c r="BY63" s="173">
        <f>'Provinces Matrix (intraprov)'!BY63 / 'Provinces Matrix (intraprov)'!$CK$63</f>
        <v>4.5718667964486919E-4</v>
      </c>
      <c r="BZ63" s="149">
        <f>'Provinces Matrix (intraprov)'!BZ63 / 'Provinces Matrix (intraprov)'!$CK$63</f>
        <v>0</v>
      </c>
      <c r="CA63" s="149">
        <f>'Provinces Matrix (intraprov)'!CA63 / 'Provinces Matrix (intraprov)'!$CK$63</f>
        <v>1.4747957407899006E-5</v>
      </c>
      <c r="CB63" s="149">
        <f>'Provinces Matrix (intraprov)'!CB63 / 'Provinces Matrix (intraprov)'!$CK$63</f>
        <v>0</v>
      </c>
      <c r="CC63" s="149">
        <f>'Provinces Matrix (intraprov)'!CC63 / 'Provinces Matrix (intraprov)'!$CK$63</f>
        <v>4.4391351797776011E-3</v>
      </c>
      <c r="CD63" s="149">
        <f>'Provinces Matrix (intraprov)'!CD63 / 'Provinces Matrix (intraprov)'!$CK$63</f>
        <v>0</v>
      </c>
      <c r="CE63" s="149">
        <f>'Provinces Matrix (intraprov)'!CE63 / 'Provinces Matrix (intraprov)'!$CK$63</f>
        <v>1.5485355278293956E-4</v>
      </c>
      <c r="CF63" s="150">
        <f>'Provinces Matrix (intraprov)'!CF63 / 'Provinces Matrix (intraprov)'!$CK$63</f>
        <v>2.2048196324809012E-3</v>
      </c>
      <c r="CG63" s="151">
        <f t="shared" si="0"/>
        <v>1.2535763796714156E-4</v>
      </c>
      <c r="CH63" s="151">
        <f t="shared" si="1"/>
        <v>2.4702828658230832E-3</v>
      </c>
      <c r="CI63" s="151">
        <f t="shared" si="2"/>
        <v>1.3346901454148602E-3</v>
      </c>
      <c r="CJ63" s="152">
        <f>'Provinces Matrix (intraprov)'!CJ63 / 'Provinces Matrix (intraprov)'!CK63</f>
        <v>3.3492611273338642E-2</v>
      </c>
      <c r="CK63" s="152">
        <f>CJ63 - BL93</f>
        <v>6.40180535753547E-3</v>
      </c>
      <c r="CL63" s="145"/>
      <c r="CM63" s="164" t="s">
        <v>2243</v>
      </c>
      <c r="CN63" s="135">
        <f>CK68</f>
        <v>7.5823105104485602E-3</v>
      </c>
    </row>
    <row r="64" spans="1:92">
      <c r="A64" s="166" t="s">
        <v>2240</v>
      </c>
      <c r="B64" s="149">
        <f>'Provinces Matrix (intraprov)'!B64 / 'Provinces Matrix (intraprov)'!$CK$64</f>
        <v>0</v>
      </c>
      <c r="C64" s="149">
        <f>'Provinces Matrix (intraprov)'!C64 / 'Provinces Matrix (intraprov)'!$CK$64</f>
        <v>4.6579029086015941E-4</v>
      </c>
      <c r="D64" s="149">
        <f>'Provinces Matrix (intraprov)'!D64 / 'Provinces Matrix (intraprov)'!$CK$64</f>
        <v>2.8464962219231963E-4</v>
      </c>
      <c r="E64" s="149">
        <f>'Provinces Matrix (intraprov)'!E64 / 'Provinces Matrix (intraprov)'!$CK$64</f>
        <v>0</v>
      </c>
      <c r="F64" s="149">
        <f>'Provinces Matrix (intraprov)'!F64 / 'Provinces Matrix (intraprov)'!$CK$64</f>
        <v>2.3289514543007971E-4</v>
      </c>
      <c r="G64" s="149">
        <f>'Provinces Matrix (intraprov)'!G64 / 'Provinces Matrix (intraprov)'!$CK$64</f>
        <v>0</v>
      </c>
      <c r="H64" s="149">
        <f>'Provinces Matrix (intraprov)'!H64 / 'Provinces Matrix (intraprov)'!$CK$64</f>
        <v>0</v>
      </c>
      <c r="I64" s="149">
        <f>'Provinces Matrix (intraprov)'!I64 / 'Provinces Matrix (intraprov)'!$CK$64</f>
        <v>5.1754476762239936E-5</v>
      </c>
      <c r="J64" s="149">
        <f>'Provinces Matrix (intraprov)'!J64 / 'Provinces Matrix (intraprov)'!$CK$64</f>
        <v>0</v>
      </c>
      <c r="K64" s="149">
        <f>'Provinces Matrix (intraprov)'!K64 / 'Provinces Matrix (intraprov)'!$CK$64</f>
        <v>1.0350895352447987E-4</v>
      </c>
      <c r="L64" s="149">
        <f>'Provinces Matrix (intraprov)'!L64 / 'Provinces Matrix (intraprov)'!$CK$64</f>
        <v>0</v>
      </c>
      <c r="M64" s="149">
        <f>'Provinces Matrix (intraprov)'!M64 / 'Provinces Matrix (intraprov)'!$CK$64</f>
        <v>5.9517648276575922E-4</v>
      </c>
      <c r="N64" s="149">
        <f>'Provinces Matrix (intraprov)'!N64 / 'Provinces Matrix (intraprov)'!$CK$64</f>
        <v>2.5877238381119968E-5</v>
      </c>
      <c r="O64" s="149">
        <f>'Provinces Matrix (intraprov)'!O64 / 'Provinces Matrix (intraprov)'!$CK$64</f>
        <v>5.9517648276575922E-4</v>
      </c>
      <c r="P64" s="149">
        <f>'Provinces Matrix (intraprov)'!P64 / 'Provinces Matrix (intraprov)'!$CK$64</f>
        <v>2.5877238381119968E-5</v>
      </c>
      <c r="Q64" s="149">
        <f>'Provinces Matrix (intraprov)'!Q64 / 'Provinces Matrix (intraprov)'!$CK$64</f>
        <v>7.7631715143359898E-5</v>
      </c>
      <c r="R64" s="149">
        <f>'Provinces Matrix (intraprov)'!R64 / 'Provinces Matrix (intraprov)'!$CK$64</f>
        <v>0</v>
      </c>
      <c r="S64" s="149">
        <f>'Provinces Matrix (intraprov)'!S64 / 'Provinces Matrix (intraprov)'!$CK$64</f>
        <v>2.5877238381119968E-5</v>
      </c>
      <c r="T64" s="149">
        <f>'Provinces Matrix (intraprov)'!T64 / 'Provinces Matrix (intraprov)'!$CK$64</f>
        <v>0</v>
      </c>
      <c r="U64" s="149">
        <f>'Provinces Matrix (intraprov)'!U64 / 'Provinces Matrix (intraprov)'!$CK$64</f>
        <v>0</v>
      </c>
      <c r="V64" s="149">
        <f>'Provinces Matrix (intraprov)'!V64 / 'Provinces Matrix (intraprov)'!$CK$64</f>
        <v>1.6820204947727978E-3</v>
      </c>
      <c r="W64" s="149">
        <f>'Provinces Matrix (intraprov)'!W64 / 'Provinces Matrix (intraprov)'!$CK$64</f>
        <v>2.3030742159196771E-3</v>
      </c>
      <c r="X64" s="149">
        <f>'Provinces Matrix (intraprov)'!X64 / 'Provinces Matrix (intraprov)'!$CK$64</f>
        <v>1.8114066866783976E-4</v>
      </c>
      <c r="Y64" s="149">
        <f>'Provinces Matrix (intraprov)'!Y64 / 'Provinces Matrix (intraprov)'!$CK$64</f>
        <v>4.3991305247903945E-4</v>
      </c>
      <c r="Z64" s="149">
        <f>'Provinces Matrix (intraprov)'!Z64 / 'Provinces Matrix (intraprov)'!$CK$64</f>
        <v>3.3640409895455955E-4</v>
      </c>
      <c r="AA64" s="149">
        <f>'Provinces Matrix (intraprov)'!AA64 / 'Provinces Matrix (intraprov)'!$CK$64</f>
        <v>2.3289514543007971E-4</v>
      </c>
      <c r="AB64" s="149">
        <f>'Provinces Matrix (intraprov)'!AB64 / 'Provinces Matrix (intraprov)'!$CK$64</f>
        <v>0</v>
      </c>
      <c r="AC64" s="149">
        <f>'Provinces Matrix (intraprov)'!AC64 / 'Provinces Matrix (intraprov)'!$CK$64</f>
        <v>0</v>
      </c>
      <c r="AD64" s="149">
        <f>'Provinces Matrix (intraprov)'!AD64 / 'Provinces Matrix (intraprov)'!$CK$64</f>
        <v>5.1754476762239936E-5</v>
      </c>
      <c r="AE64" s="149">
        <f>'Provinces Matrix (intraprov)'!AE64 / 'Provinces Matrix (intraprov)'!$CK$64</f>
        <v>1.552634302867198E-4</v>
      </c>
      <c r="AF64" s="149">
        <f>'Provinces Matrix (intraprov)'!AF64 / 'Provinces Matrix (intraprov)'!$CK$64</f>
        <v>0</v>
      </c>
      <c r="AG64" s="149">
        <f>'Provinces Matrix (intraprov)'!AG64 / 'Provinces Matrix (intraprov)'!$CK$64</f>
        <v>0</v>
      </c>
      <c r="AH64" s="149">
        <f>'Provinces Matrix (intraprov)'!AH64 / 'Provinces Matrix (intraprov)'!$CK$64</f>
        <v>0</v>
      </c>
      <c r="AI64" s="149">
        <f>'Provinces Matrix (intraprov)'!AI64 / 'Provinces Matrix (intraprov)'!$CK$64</f>
        <v>2.3289514543007971E-4</v>
      </c>
      <c r="AJ64" s="149">
        <f>'Provinces Matrix (intraprov)'!AJ64 / 'Provinces Matrix (intraprov)'!$CK$64</f>
        <v>2.3289514543007971E-4</v>
      </c>
      <c r="AK64" s="149">
        <f>'Provinces Matrix (intraprov)'!AK64 / 'Provinces Matrix (intraprov)'!$CK$64</f>
        <v>1.2938619190559983E-4</v>
      </c>
      <c r="AL64" s="149">
        <f>'Provinces Matrix (intraprov)'!AL64 / 'Provinces Matrix (intraprov)'!$CK$64</f>
        <v>2.6136010764931166E-3</v>
      </c>
      <c r="AM64" s="149">
        <f>'Provinces Matrix (intraprov)'!AM64 / 'Provinces Matrix (intraprov)'!$CK$64</f>
        <v>0</v>
      </c>
      <c r="AN64" s="173">
        <f>'Provinces Matrix (intraprov)'!AN64 / 'Provinces Matrix (intraprov)'!$CK$64</f>
        <v>4.9166752924127938E-4</v>
      </c>
      <c r="AO64" s="149">
        <f>'Provinces Matrix (intraprov)'!AO64 / 'Provinces Matrix (intraprov)'!$CK$64</f>
        <v>0</v>
      </c>
      <c r="AP64" s="149">
        <f>'Provinces Matrix (intraprov)'!AP64 / 'Provinces Matrix (intraprov)'!$CK$64</f>
        <v>1.0350895352447987E-4</v>
      </c>
      <c r="AQ64" s="149">
        <f>'Provinces Matrix (intraprov)'!AQ64 / 'Provinces Matrix (intraprov)'!$CK$64</f>
        <v>0</v>
      </c>
      <c r="AR64" s="149">
        <f>'Provinces Matrix (intraprov)'!AR64 / 'Provinces Matrix (intraprov)'!$CK$64</f>
        <v>1.2938619190559983E-4</v>
      </c>
      <c r="AS64" s="149">
        <f>'Provinces Matrix (intraprov)'!AS64 / 'Provinces Matrix (intraprov)'!$CK$64</f>
        <v>0</v>
      </c>
      <c r="AT64" s="149">
        <f>'Provinces Matrix (intraprov)'!AT64 / 'Provinces Matrix (intraprov)'!$CK$64</f>
        <v>2.5877238381119967E-4</v>
      </c>
      <c r="AU64" s="149">
        <f>'Provinces Matrix (intraprov)'!AU64 / 'Provinces Matrix (intraprov)'!$CK$64</f>
        <v>1.0350895352447987E-4</v>
      </c>
      <c r="AV64" s="149">
        <f>'Provinces Matrix (intraprov)'!AV64 / 'Provinces Matrix (intraprov)'!$CK$64</f>
        <v>2.5877238381119968E-5</v>
      </c>
      <c r="AW64" s="149">
        <f>'Provinces Matrix (intraprov)'!AW64 / 'Provinces Matrix (intraprov)'!$CK$64</f>
        <v>2.5877238381119968E-5</v>
      </c>
      <c r="AX64" s="149">
        <f>'Provinces Matrix (intraprov)'!AX64 / 'Provinces Matrix (intraprov)'!$CK$64</f>
        <v>2.5877238381119968E-5</v>
      </c>
      <c r="AY64" s="149">
        <f>'Provinces Matrix (intraprov)'!AY64 / 'Provinces Matrix (intraprov)'!$CK$64</f>
        <v>0</v>
      </c>
      <c r="AZ64" s="149">
        <f>'Provinces Matrix (intraprov)'!AZ64 / 'Provinces Matrix (intraprov)'!$CK$64</f>
        <v>0</v>
      </c>
      <c r="BA64" s="149">
        <f>'Provinces Matrix (intraprov)'!BA64 / 'Provinces Matrix (intraprov)'!$CK$64</f>
        <v>0</v>
      </c>
      <c r="BB64" s="149">
        <f>'Provinces Matrix (intraprov)'!BB64 / 'Provinces Matrix (intraprov)'!$CK$64</f>
        <v>5.1754476762239936E-5</v>
      </c>
      <c r="BC64" s="149">
        <f>'Provinces Matrix (intraprov)'!BC64 / 'Provinces Matrix (intraprov)'!$CK$64</f>
        <v>3.1052686057343959E-4</v>
      </c>
      <c r="BD64" s="149">
        <f>'Provinces Matrix (intraprov)'!BD64 / 'Provinces Matrix (intraprov)'!$CK$64</f>
        <v>0</v>
      </c>
      <c r="BE64" s="149">
        <f>'Provinces Matrix (intraprov)'!BE64 / 'Provinces Matrix (intraprov)'!$CK$64</f>
        <v>3.8815857571679953E-4</v>
      </c>
      <c r="BF64" s="149">
        <f>'Provinces Matrix (intraprov)'!BF64 / 'Provinces Matrix (intraprov)'!$CK$64</f>
        <v>0</v>
      </c>
      <c r="BG64" s="149">
        <f>'Provinces Matrix (intraprov)'!BG64 / 'Provinces Matrix (intraprov)'!$CK$64</f>
        <v>3.8815857571679953E-4</v>
      </c>
      <c r="BH64" s="149">
        <f>'Provinces Matrix (intraprov)'!BH64 / 'Provinces Matrix (intraprov)'!$CK$64</f>
        <v>5.1754476762239936E-5</v>
      </c>
      <c r="BI64" s="149">
        <f>'Provinces Matrix (intraprov)'!BI64 / 'Provinces Matrix (intraprov)'!$CK$64</f>
        <v>7.7631715143359898E-5</v>
      </c>
      <c r="BJ64" s="149">
        <f>'Provinces Matrix (intraprov)'!BJ64 / 'Provinces Matrix (intraprov)'!$CK$64</f>
        <v>0</v>
      </c>
      <c r="BK64" s="149">
        <f>'Provinces Matrix (intraprov)'!BK64 / 'Provinces Matrix (intraprov)'!$CK$64</f>
        <v>0</v>
      </c>
      <c r="BL64" s="149">
        <f>'Provinces Matrix (intraprov)'!BL64 / 'Provinces Matrix (intraprov)'!$CK$64</f>
        <v>2.5877238381119968E-5</v>
      </c>
      <c r="BM64" s="149">
        <f>'Provinces Matrix (intraprov)'!BM64 / 'Provinces Matrix (intraprov)'!$CK$64</f>
        <v>5.123693199461753E-3</v>
      </c>
      <c r="BN64" s="149">
        <f>'Provinces Matrix (intraprov)'!BN64 / 'Provinces Matrix (intraprov)'!$CK$64</f>
        <v>0</v>
      </c>
      <c r="BO64" s="149">
        <f>'Provinces Matrix (intraprov)'!BO64 / 'Provinces Matrix (intraprov)'!$CK$64</f>
        <v>0</v>
      </c>
      <c r="BP64" s="149">
        <f>'Provinces Matrix (intraprov)'!BP64 / 'Provinces Matrix (intraprov)'!$CK$64</f>
        <v>5.6929924438463926E-4</v>
      </c>
      <c r="BQ64" s="149">
        <f>'Provinces Matrix (intraprov)'!BQ64 / 'Provinces Matrix (intraprov)'!$CK$64</f>
        <v>2.8464962219231963E-4</v>
      </c>
      <c r="BR64" s="149">
        <f>'Provinces Matrix (intraprov)'!BR64 / 'Provinces Matrix (intraprov)'!$CK$64</f>
        <v>0</v>
      </c>
      <c r="BS64" s="149">
        <f>'Provinces Matrix (intraprov)'!BS64 / 'Provinces Matrix (intraprov)'!$CK$64</f>
        <v>0</v>
      </c>
      <c r="BT64" s="149">
        <f>'Provinces Matrix (intraprov)'!BT64 / 'Provinces Matrix (intraprov)'!$CK$64</f>
        <v>1.552634302867198E-4</v>
      </c>
      <c r="BU64" s="149">
        <f>'Provinces Matrix (intraprov)'!BU64 / 'Provinces Matrix (intraprov)'!$CK$64</f>
        <v>2.5877238381119968E-5</v>
      </c>
      <c r="BV64" s="149">
        <f>'Provinces Matrix (intraprov)'!BV64 / 'Provinces Matrix (intraprov)'!$CK$64</f>
        <v>0</v>
      </c>
      <c r="BW64" s="173">
        <f>'Provinces Matrix (intraprov)'!BW64 / 'Provinces Matrix (intraprov)'!$CK$64</f>
        <v>1.6302660180105579E-3</v>
      </c>
      <c r="BX64" s="173">
        <f>'Provinces Matrix (intraprov)'!BX64 / 'Provinces Matrix (intraprov)'!$CK$64</f>
        <v>1.4750025877238381E-3</v>
      </c>
      <c r="BY64" s="173">
        <f>'Provinces Matrix (intraprov)'!BY64 / 'Provinces Matrix (intraprov)'!$CK$64</f>
        <v>1.7078977331539179E-3</v>
      </c>
      <c r="BZ64" s="149">
        <f>'Provinces Matrix (intraprov)'!BZ64 / 'Provinces Matrix (intraprov)'!$CK$64</f>
        <v>0</v>
      </c>
      <c r="CA64" s="149">
        <f>'Provinces Matrix (intraprov)'!CA64 / 'Provinces Matrix (intraprov)'!$CK$64</f>
        <v>0</v>
      </c>
      <c r="CB64" s="149">
        <f>'Provinces Matrix (intraprov)'!CB64 / 'Provinces Matrix (intraprov)'!$CK$64</f>
        <v>0</v>
      </c>
      <c r="CC64" s="149">
        <f>'Provinces Matrix (intraprov)'!CC64 / 'Provinces Matrix (intraprov)'!$CK$64</f>
        <v>0</v>
      </c>
      <c r="CD64" s="149">
        <f>'Provinces Matrix (intraprov)'!CD64 / 'Provinces Matrix (intraprov)'!$CK$64</f>
        <v>0</v>
      </c>
      <c r="CE64" s="149">
        <f>'Provinces Matrix (intraprov)'!CE64 / 'Provinces Matrix (intraprov)'!$CK$64</f>
        <v>7.7631715143359898E-5</v>
      </c>
      <c r="CF64" s="150">
        <f>'Provinces Matrix (intraprov)'!CF64 / 'Provinces Matrix (intraprov)'!$CK$64</f>
        <v>8.0219438981471902E-4</v>
      </c>
      <c r="CG64" s="151">
        <f t="shared" si="0"/>
        <v>2.5877238381119968E-5</v>
      </c>
      <c r="CH64" s="151">
        <f t="shared" si="1"/>
        <v>9.3158058172031883E-4</v>
      </c>
      <c r="CI64" s="151">
        <f t="shared" si="2"/>
        <v>5.3048338681295926E-3</v>
      </c>
      <c r="CJ64" s="152">
        <f>'Provinces Matrix (intraprov)'!CJ64 / 'Provinces Matrix (intraprov)'!CK64</f>
        <v>2.5385570851878689E-2</v>
      </c>
      <c r="CK64" s="152">
        <f>CJ64 - BM93</f>
        <v>1.6395001277380448E-2</v>
      </c>
      <c r="CL64" s="145"/>
      <c r="CM64" s="164" t="s">
        <v>2244</v>
      </c>
      <c r="CN64" s="135">
        <f>CK69</f>
        <v>1.1623250294584553E-3</v>
      </c>
    </row>
    <row r="65" spans="1:92">
      <c r="A65" s="166" t="s">
        <v>2241</v>
      </c>
      <c r="B65" s="149">
        <f>'Provinces Matrix (intraprov)'!B65 / 'Provinces Matrix (intraprov)'!$CK$65</f>
        <v>0</v>
      </c>
      <c r="C65" s="149">
        <f>'Provinces Matrix (intraprov)'!C65 / 'Provinces Matrix (intraprov)'!$CK$65</f>
        <v>0</v>
      </c>
      <c r="D65" s="149">
        <f>'Provinces Matrix (intraprov)'!D65 / 'Provinces Matrix (intraprov)'!$CK$65</f>
        <v>1.6016657323616562E-4</v>
      </c>
      <c r="E65" s="149">
        <f>'Provinces Matrix (intraprov)'!E65 / 'Provinces Matrix (intraprov)'!$CK$65</f>
        <v>0</v>
      </c>
      <c r="F65" s="149">
        <f>'Provinces Matrix (intraprov)'!F65 / 'Provinces Matrix (intraprov)'!$CK$65</f>
        <v>6.6736072181735665E-5</v>
      </c>
      <c r="G65" s="149">
        <f>'Provinces Matrix (intraprov)'!G65 / 'Provinces Matrix (intraprov)'!$CK$65</f>
        <v>2.6694428872694267E-5</v>
      </c>
      <c r="H65" s="149">
        <f>'Provinces Matrix (intraprov)'!H65 / 'Provinces Matrix (intraprov)'!$CK$65</f>
        <v>0</v>
      </c>
      <c r="I65" s="149">
        <f>'Provinces Matrix (intraprov)'!I65 / 'Provinces Matrix (intraprov)'!$CK$65</f>
        <v>0</v>
      </c>
      <c r="J65" s="149">
        <f>'Provinces Matrix (intraprov)'!J65 / 'Provinces Matrix (intraprov)'!$CK$65</f>
        <v>0</v>
      </c>
      <c r="K65" s="149">
        <f>'Provinces Matrix (intraprov)'!K65 / 'Provinces Matrix (intraprov)'!$CK$65</f>
        <v>0</v>
      </c>
      <c r="L65" s="149">
        <f>'Provinces Matrix (intraprov)'!L65 / 'Provinces Matrix (intraprov)'!$CK$65</f>
        <v>0</v>
      </c>
      <c r="M65" s="149">
        <f>'Provinces Matrix (intraprov)'!M65 / 'Provinces Matrix (intraprov)'!$CK$65</f>
        <v>1.3347214436347134E-5</v>
      </c>
      <c r="N65" s="149">
        <f>'Provinces Matrix (intraprov)'!N65 / 'Provinces Matrix (intraprov)'!$CK$65</f>
        <v>9.343050105442994E-5</v>
      </c>
      <c r="O65" s="149">
        <f>'Provinces Matrix (intraprov)'!O65 / 'Provinces Matrix (intraprov)'!$CK$65</f>
        <v>0</v>
      </c>
      <c r="P65" s="149">
        <f>'Provinces Matrix (intraprov)'!P65 / 'Provinces Matrix (intraprov)'!$CK$65</f>
        <v>0</v>
      </c>
      <c r="Q65" s="149">
        <f>'Provinces Matrix (intraprov)'!Q65 / 'Provinces Matrix (intraprov)'!$CK$65</f>
        <v>0</v>
      </c>
      <c r="R65" s="149">
        <f>'Provinces Matrix (intraprov)'!R65 / 'Provinces Matrix (intraprov)'!$CK$65</f>
        <v>0</v>
      </c>
      <c r="S65" s="149">
        <f>'Provinces Matrix (intraprov)'!S65 / 'Provinces Matrix (intraprov)'!$CK$65</f>
        <v>0</v>
      </c>
      <c r="T65" s="149">
        <f>'Provinces Matrix (intraprov)'!T65 / 'Provinces Matrix (intraprov)'!$CK$65</f>
        <v>0</v>
      </c>
      <c r="U65" s="149">
        <f>'Provinces Matrix (intraprov)'!U65 / 'Provinces Matrix (intraprov)'!$CK$65</f>
        <v>0</v>
      </c>
      <c r="V65" s="149">
        <f>'Provinces Matrix (intraprov)'!V65 / 'Provinces Matrix (intraprov)'!$CK$65</f>
        <v>5.3388857745388535E-5</v>
      </c>
      <c r="W65" s="149">
        <f>'Provinces Matrix (intraprov)'!W65 / 'Provinces Matrix (intraprov)'!$CK$65</f>
        <v>6.6736072181735665E-5</v>
      </c>
      <c r="X65" s="149">
        <f>'Provinces Matrix (intraprov)'!X65 / 'Provinces Matrix (intraprov)'!$CK$65</f>
        <v>1.6016657323616562E-4</v>
      </c>
      <c r="Y65" s="149">
        <f>'Provinces Matrix (intraprov)'!Y65 / 'Provinces Matrix (intraprov)'!$CK$65</f>
        <v>7.3409679399909244E-4</v>
      </c>
      <c r="Z65" s="149">
        <f>'Provinces Matrix (intraprov)'!Z65 / 'Provinces Matrix (intraprov)'!$CK$65</f>
        <v>2.6694428872694267E-5</v>
      </c>
      <c r="AA65" s="149">
        <f>'Provinces Matrix (intraprov)'!AA65 / 'Provinces Matrix (intraprov)'!$CK$65</f>
        <v>0</v>
      </c>
      <c r="AB65" s="149">
        <f>'Provinces Matrix (intraprov)'!AB65 / 'Provinces Matrix (intraprov)'!$CK$65</f>
        <v>0</v>
      </c>
      <c r="AC65" s="149">
        <f>'Provinces Matrix (intraprov)'!AC65 / 'Provinces Matrix (intraprov)'!$CK$65</f>
        <v>0</v>
      </c>
      <c r="AD65" s="149">
        <f>'Provinces Matrix (intraprov)'!AD65 / 'Provinces Matrix (intraprov)'!$CK$65</f>
        <v>5.3388857745388535E-5</v>
      </c>
      <c r="AE65" s="149">
        <f>'Provinces Matrix (intraprov)'!AE65 / 'Provinces Matrix (intraprov)'!$CK$65</f>
        <v>1.8686100210885988E-4</v>
      </c>
      <c r="AF65" s="149">
        <f>'Provinces Matrix (intraprov)'!AF65 / 'Provinces Matrix (intraprov)'!$CK$65</f>
        <v>0</v>
      </c>
      <c r="AG65" s="149">
        <f>'Provinces Matrix (intraprov)'!AG65 / 'Provinces Matrix (intraprov)'!$CK$65</f>
        <v>0</v>
      </c>
      <c r="AH65" s="149">
        <f>'Provinces Matrix (intraprov)'!AH65 / 'Provinces Matrix (intraprov)'!$CK$65</f>
        <v>2.6694428872694267E-5</v>
      </c>
      <c r="AI65" s="149">
        <f>'Provinces Matrix (intraprov)'!AI65 / 'Provinces Matrix (intraprov)'!$CK$65</f>
        <v>2.6694428872694267E-5</v>
      </c>
      <c r="AJ65" s="149">
        <f>'Provinces Matrix (intraprov)'!AJ65 / 'Provinces Matrix (intraprov)'!$CK$65</f>
        <v>4.0041643309041405E-5</v>
      </c>
      <c r="AK65" s="149">
        <f>'Provinces Matrix (intraprov)'!AK65 / 'Provinces Matrix (intraprov)'!$CK$65</f>
        <v>1.6016657323616562E-4</v>
      </c>
      <c r="AL65" s="149">
        <f>'Provinces Matrix (intraprov)'!AL65 / 'Provinces Matrix (intraprov)'!$CK$65</f>
        <v>4.0041643309041405E-5</v>
      </c>
      <c r="AM65" s="149">
        <f>'Provinces Matrix (intraprov)'!AM65 / 'Provinces Matrix (intraprov)'!$CK$65</f>
        <v>2.389151384106137E-3</v>
      </c>
      <c r="AN65" s="173">
        <f>'Provinces Matrix (intraprov)'!AN65 / 'Provinces Matrix (intraprov)'!$CK$65</f>
        <v>4.0041643309041405E-5</v>
      </c>
      <c r="AO65" s="149">
        <f>'Provinces Matrix (intraprov)'!AO65 / 'Provinces Matrix (intraprov)'!$CK$65</f>
        <v>0</v>
      </c>
      <c r="AP65" s="149">
        <f>'Provinces Matrix (intraprov)'!AP65 / 'Provinces Matrix (intraprov)'!$CK$65</f>
        <v>2.6694428872694267E-5</v>
      </c>
      <c r="AQ65" s="149">
        <f>'Provinces Matrix (intraprov)'!AQ65 / 'Provinces Matrix (intraprov)'!$CK$65</f>
        <v>1.3347214436347134E-5</v>
      </c>
      <c r="AR65" s="149">
        <f>'Provinces Matrix (intraprov)'!AR65 / 'Provinces Matrix (intraprov)'!$CK$65</f>
        <v>1.3347214436347134E-5</v>
      </c>
      <c r="AS65" s="149">
        <f>'Provinces Matrix (intraprov)'!AS65 / 'Provinces Matrix (intraprov)'!$CK$65</f>
        <v>0</v>
      </c>
      <c r="AT65" s="149">
        <f>'Provinces Matrix (intraprov)'!AT65 / 'Provinces Matrix (intraprov)'!$CK$65</f>
        <v>8.0083286618082809E-5</v>
      </c>
      <c r="AU65" s="149">
        <f>'Provinces Matrix (intraprov)'!AU65 / 'Provinces Matrix (intraprov)'!$CK$65</f>
        <v>4.0041643309041405E-5</v>
      </c>
      <c r="AV65" s="149">
        <f>'Provinces Matrix (intraprov)'!AV65 / 'Provinces Matrix (intraprov)'!$CK$65</f>
        <v>1.001041082726035E-3</v>
      </c>
      <c r="AW65" s="149">
        <f>'Provinces Matrix (intraprov)'!AW65 / 'Provinces Matrix (intraprov)'!$CK$65</f>
        <v>0</v>
      </c>
      <c r="AX65" s="149">
        <f>'Provinces Matrix (intraprov)'!AX65 / 'Provinces Matrix (intraprov)'!$CK$65</f>
        <v>1.3347214436347134E-5</v>
      </c>
      <c r="AY65" s="149">
        <f>'Provinces Matrix (intraprov)'!AY65 / 'Provinces Matrix (intraprov)'!$CK$65</f>
        <v>0</v>
      </c>
      <c r="AZ65" s="149">
        <f>'Provinces Matrix (intraprov)'!AZ65 / 'Provinces Matrix (intraprov)'!$CK$65</f>
        <v>0</v>
      </c>
      <c r="BA65" s="149">
        <f>'Provinces Matrix (intraprov)'!BA65 / 'Provinces Matrix (intraprov)'!$CK$65</f>
        <v>0</v>
      </c>
      <c r="BB65" s="149">
        <f>'Provinces Matrix (intraprov)'!BB65 / 'Provinces Matrix (intraprov)'!$CK$65</f>
        <v>1.0677771549077707E-4</v>
      </c>
      <c r="BC65" s="149">
        <f>'Provinces Matrix (intraprov)'!BC65 / 'Provinces Matrix (intraprov)'!$CK$65</f>
        <v>5.3388857745388535E-5</v>
      </c>
      <c r="BD65" s="149">
        <f>'Provinces Matrix (intraprov)'!BD65 / 'Provinces Matrix (intraprov)'!$CK$65</f>
        <v>1.2012492992712421E-4</v>
      </c>
      <c r="BE65" s="149">
        <f>'Provinces Matrix (intraprov)'!BE65 / 'Provinces Matrix (intraprov)'!$CK$65</f>
        <v>5.3388857745388535E-5</v>
      </c>
      <c r="BF65" s="149">
        <f>'Provinces Matrix (intraprov)'!BF65 / 'Provinces Matrix (intraprov)'!$CK$65</f>
        <v>0</v>
      </c>
      <c r="BG65" s="149">
        <f>'Provinces Matrix (intraprov)'!BG65 / 'Provinces Matrix (intraprov)'!$CK$65</f>
        <v>4.0041643309041405E-5</v>
      </c>
      <c r="BH65" s="149">
        <f>'Provinces Matrix (intraprov)'!BH65 / 'Provinces Matrix (intraprov)'!$CK$65</f>
        <v>0</v>
      </c>
      <c r="BI65" s="149">
        <f>'Provinces Matrix (intraprov)'!BI65 / 'Provinces Matrix (intraprov)'!$CK$65</f>
        <v>5.3388857745388535E-5</v>
      </c>
      <c r="BJ65" s="149">
        <f>'Provinces Matrix (intraprov)'!BJ65 / 'Provinces Matrix (intraprov)'!$CK$65</f>
        <v>0</v>
      </c>
      <c r="BK65" s="149">
        <f>'Provinces Matrix (intraprov)'!BK65 / 'Provinces Matrix (intraprov)'!$CK$65</f>
        <v>0</v>
      </c>
      <c r="BL65" s="149">
        <f>'Provinces Matrix (intraprov)'!BL65 / 'Provinces Matrix (intraprov)'!$CK$65</f>
        <v>2.7361789594511628E-3</v>
      </c>
      <c r="BM65" s="149">
        <f>'Provinces Matrix (intraprov)'!BM65 / 'Provinces Matrix (intraprov)'!$CK$65</f>
        <v>0</v>
      </c>
      <c r="BN65" s="149">
        <f>'Provinces Matrix (intraprov)'!BN65 / 'Provinces Matrix (intraprov)'!$CK$65</f>
        <v>4.0575531886495285E-3</v>
      </c>
      <c r="BO65" s="149">
        <f>'Provinces Matrix (intraprov)'!BO65 / 'Provinces Matrix (intraprov)'!$CK$65</f>
        <v>0</v>
      </c>
      <c r="BP65" s="149">
        <f>'Provinces Matrix (intraprov)'!BP65 / 'Provinces Matrix (intraprov)'!$CK$65</f>
        <v>0</v>
      </c>
      <c r="BQ65" s="149">
        <f>'Provinces Matrix (intraprov)'!BQ65 / 'Provinces Matrix (intraprov)'!$CK$65</f>
        <v>0</v>
      </c>
      <c r="BR65" s="149">
        <f>'Provinces Matrix (intraprov)'!BR65 / 'Provinces Matrix (intraprov)'!$CK$65</f>
        <v>1.3347214436347134E-5</v>
      </c>
      <c r="BS65" s="149">
        <f>'Provinces Matrix (intraprov)'!BS65 / 'Provinces Matrix (intraprov)'!$CK$65</f>
        <v>0</v>
      </c>
      <c r="BT65" s="149">
        <f>'Provinces Matrix (intraprov)'!BT65 / 'Provinces Matrix (intraprov)'!$CK$65</f>
        <v>0</v>
      </c>
      <c r="BU65" s="149">
        <f>'Provinces Matrix (intraprov)'!BU65 / 'Provinces Matrix (intraprov)'!$CK$65</f>
        <v>0</v>
      </c>
      <c r="BV65" s="149">
        <f>'Provinces Matrix (intraprov)'!BV65 / 'Provinces Matrix (intraprov)'!$CK$65</f>
        <v>2.8029150316328985E-4</v>
      </c>
      <c r="BW65" s="173">
        <f>'Provinces Matrix (intraprov)'!BW65 / 'Provinces Matrix (intraprov)'!$CK$65</f>
        <v>0</v>
      </c>
      <c r="BX65" s="173">
        <f>'Provinces Matrix (intraprov)'!BX65 / 'Provinces Matrix (intraprov)'!$CK$65</f>
        <v>5.3388857745388535E-5</v>
      </c>
      <c r="BY65" s="173">
        <f>'Provinces Matrix (intraprov)'!BY65 / 'Provinces Matrix (intraprov)'!$CK$65</f>
        <v>1.6016657323616562E-4</v>
      </c>
      <c r="BZ65" s="149">
        <f>'Provinces Matrix (intraprov)'!BZ65 / 'Provinces Matrix (intraprov)'!$CK$65</f>
        <v>0</v>
      </c>
      <c r="CA65" s="149">
        <f>'Provinces Matrix (intraprov)'!CA65 / 'Provinces Matrix (intraprov)'!$CK$65</f>
        <v>0</v>
      </c>
      <c r="CB65" s="149">
        <f>'Provinces Matrix (intraprov)'!CB65 / 'Provinces Matrix (intraprov)'!$CK$65</f>
        <v>0</v>
      </c>
      <c r="CC65" s="149">
        <f>'Provinces Matrix (intraprov)'!CC65 / 'Provinces Matrix (intraprov)'!$CK$65</f>
        <v>2.4024985985424843E-4</v>
      </c>
      <c r="CD65" s="149">
        <f>'Provinces Matrix (intraprov)'!CD65 / 'Provinces Matrix (intraprov)'!$CK$65</f>
        <v>0</v>
      </c>
      <c r="CE65" s="149">
        <f>'Provinces Matrix (intraprov)'!CE65 / 'Provinces Matrix (intraprov)'!$CK$65</f>
        <v>6.6736072181735665E-5</v>
      </c>
      <c r="CF65" s="150">
        <f>'Provinces Matrix (intraprov)'!CF65 / 'Provinces Matrix (intraprov)'!$CK$65</f>
        <v>6.0062464963562103E-4</v>
      </c>
      <c r="CG65" s="151">
        <f t="shared" si="0"/>
        <v>0</v>
      </c>
      <c r="CH65" s="151">
        <f t="shared" si="1"/>
        <v>7.6079122287178659E-4</v>
      </c>
      <c r="CI65" s="151">
        <f t="shared" si="2"/>
        <v>2.5359707429059553E-4</v>
      </c>
      <c r="CJ65" s="152">
        <f>'Provinces Matrix (intraprov)'!CJ65 / 'Provinces Matrix (intraprov)'!CK65</f>
        <v>1.4188088945837004E-2</v>
      </c>
      <c r="CK65" s="152">
        <f>CJ65 - BN93</f>
        <v>1.9752678296428502E-3</v>
      </c>
      <c r="CL65" s="145"/>
      <c r="CM65" s="164" t="s">
        <v>2245</v>
      </c>
      <c r="CN65" s="135">
        <f t="shared" ref="CN65:CN67" si="7">CK70</f>
        <v>2.2405768083544404E-3</v>
      </c>
    </row>
    <row r="66" spans="1:92">
      <c r="A66" s="166" t="s">
        <v>2242</v>
      </c>
      <c r="B66" s="149">
        <f>'Provinces Matrix (intraprov)'!B66 / 'Provinces Matrix (intraprov)'!$CK66</f>
        <v>0</v>
      </c>
      <c r="C66" s="149">
        <f>'Provinces Matrix (intraprov)'!C66 / 'Provinces Matrix (intraprov)'!$CK66</f>
        <v>0</v>
      </c>
      <c r="D66" s="149">
        <f>'Provinces Matrix (intraprov)'!D66 / 'Provinces Matrix (intraprov)'!$CK66</f>
        <v>0</v>
      </c>
      <c r="E66" s="149">
        <f>'Provinces Matrix (intraprov)'!E66 / 'Provinces Matrix (intraprov)'!$CK66</f>
        <v>0</v>
      </c>
      <c r="F66" s="149">
        <f>'Provinces Matrix (intraprov)'!F66 / 'Provinces Matrix (intraprov)'!$CK66</f>
        <v>0</v>
      </c>
      <c r="G66" s="149">
        <f>'Provinces Matrix (intraprov)'!G66 / 'Provinces Matrix (intraprov)'!$CK66</f>
        <v>0</v>
      </c>
      <c r="H66" s="149">
        <f>'Provinces Matrix (intraprov)'!H66 / 'Provinces Matrix (intraprov)'!$CK66</f>
        <v>9.1491308325709055E-6</v>
      </c>
      <c r="I66" s="149">
        <f>'Provinces Matrix (intraprov)'!I66 / 'Provinces Matrix (intraprov)'!$CK66</f>
        <v>0</v>
      </c>
      <c r="J66" s="149">
        <f>'Provinces Matrix (intraprov)'!J66 / 'Provinces Matrix (intraprov)'!$CK66</f>
        <v>0</v>
      </c>
      <c r="K66" s="149">
        <f>'Provinces Matrix (intraprov)'!K66 / 'Provinces Matrix (intraprov)'!$CK66</f>
        <v>0</v>
      </c>
      <c r="L66" s="149">
        <f>'Provinces Matrix (intraprov)'!L66 / 'Provinces Matrix (intraprov)'!$CK66</f>
        <v>0</v>
      </c>
      <c r="M66" s="149">
        <f>'Provinces Matrix (intraprov)'!M66 / 'Provinces Matrix (intraprov)'!$CK66</f>
        <v>0</v>
      </c>
      <c r="N66" s="149">
        <f>'Provinces Matrix (intraprov)'!N66 / 'Provinces Matrix (intraprov)'!$CK66</f>
        <v>0</v>
      </c>
      <c r="O66" s="149">
        <f>'Provinces Matrix (intraprov)'!O66 / 'Provinces Matrix (intraprov)'!$CK66</f>
        <v>0</v>
      </c>
      <c r="P66" s="149">
        <f>'Provinces Matrix (intraprov)'!P66 / 'Provinces Matrix (intraprov)'!$CK66</f>
        <v>0</v>
      </c>
      <c r="Q66" s="149">
        <f>'Provinces Matrix (intraprov)'!Q66 / 'Provinces Matrix (intraprov)'!$CK66</f>
        <v>0</v>
      </c>
      <c r="R66" s="149">
        <f>'Provinces Matrix (intraprov)'!R66 / 'Provinces Matrix (intraprov)'!$CK66</f>
        <v>0</v>
      </c>
      <c r="S66" s="149">
        <f>'Provinces Matrix (intraprov)'!S66 / 'Provinces Matrix (intraprov)'!$CK66</f>
        <v>0</v>
      </c>
      <c r="T66" s="149">
        <f>'Provinces Matrix (intraprov)'!T66 / 'Provinces Matrix (intraprov)'!$CK66</f>
        <v>0</v>
      </c>
      <c r="U66" s="149">
        <f>'Provinces Matrix (intraprov)'!U66 / 'Provinces Matrix (intraprov)'!$CK66</f>
        <v>0</v>
      </c>
      <c r="V66" s="149">
        <f>'Provinces Matrix (intraprov)'!V66 / 'Provinces Matrix (intraprov)'!$CK66</f>
        <v>0</v>
      </c>
      <c r="W66" s="149">
        <f>'Provinces Matrix (intraprov)'!W66 / 'Provinces Matrix (intraprov)'!$CK66</f>
        <v>0</v>
      </c>
      <c r="X66" s="149">
        <f>'Provinces Matrix (intraprov)'!X66 / 'Provinces Matrix (intraprov)'!$CK66</f>
        <v>0</v>
      </c>
      <c r="Y66" s="149">
        <f>'Provinces Matrix (intraprov)'!Y66 / 'Provinces Matrix (intraprov)'!$CK66</f>
        <v>0</v>
      </c>
      <c r="Z66" s="149">
        <f>'Provinces Matrix (intraprov)'!Z66 / 'Provinces Matrix (intraprov)'!$CK66</f>
        <v>0</v>
      </c>
      <c r="AA66" s="149">
        <f>'Provinces Matrix (intraprov)'!AA66 / 'Provinces Matrix (intraprov)'!$CK66</f>
        <v>0</v>
      </c>
      <c r="AB66" s="149">
        <f>'Provinces Matrix (intraprov)'!AB66 / 'Provinces Matrix (intraprov)'!$CK66</f>
        <v>0</v>
      </c>
      <c r="AC66" s="149">
        <f>'Provinces Matrix (intraprov)'!AC66 / 'Provinces Matrix (intraprov)'!$CK66</f>
        <v>0</v>
      </c>
      <c r="AD66" s="149">
        <f>'Provinces Matrix (intraprov)'!AD66 / 'Provinces Matrix (intraprov)'!$CK66</f>
        <v>0</v>
      </c>
      <c r="AE66" s="149">
        <f>'Provinces Matrix (intraprov)'!AE66 / 'Provinces Matrix (intraprov)'!$CK66</f>
        <v>0</v>
      </c>
      <c r="AF66" s="149">
        <f>'Provinces Matrix (intraprov)'!AF66 / 'Provinces Matrix (intraprov)'!$CK66</f>
        <v>0</v>
      </c>
      <c r="AG66" s="149">
        <f>'Provinces Matrix (intraprov)'!AG66 / 'Provinces Matrix (intraprov)'!$CK66</f>
        <v>0</v>
      </c>
      <c r="AH66" s="149">
        <f>'Provinces Matrix (intraprov)'!AH66 / 'Provinces Matrix (intraprov)'!$CK66</f>
        <v>0</v>
      </c>
      <c r="AI66" s="149">
        <f>'Provinces Matrix (intraprov)'!AI66 / 'Provinces Matrix (intraprov)'!$CK66</f>
        <v>0</v>
      </c>
      <c r="AJ66" s="149">
        <f>'Provinces Matrix (intraprov)'!AJ66 / 'Provinces Matrix (intraprov)'!$CK66</f>
        <v>0</v>
      </c>
      <c r="AK66" s="149">
        <f>'Provinces Matrix (intraprov)'!AK66 / 'Provinces Matrix (intraprov)'!$CK66</f>
        <v>0</v>
      </c>
      <c r="AL66" s="149">
        <f>'Provinces Matrix (intraprov)'!AL66 / 'Provinces Matrix (intraprov)'!$CK66</f>
        <v>0</v>
      </c>
      <c r="AM66" s="149">
        <f>'Provinces Matrix (intraprov)'!AM66 / 'Provinces Matrix (intraprov)'!$CK66</f>
        <v>0</v>
      </c>
      <c r="AN66" s="173">
        <f>'Provinces Matrix (intraprov)'!AN66 / 'Provinces Matrix (intraprov)'!$CK66</f>
        <v>0</v>
      </c>
      <c r="AO66" s="149">
        <f>'Provinces Matrix (intraprov)'!AO66 / 'Provinces Matrix (intraprov)'!$CK66</f>
        <v>0</v>
      </c>
      <c r="AP66" s="149">
        <f>'Provinces Matrix (intraprov)'!AP66 / 'Provinces Matrix (intraprov)'!$CK66</f>
        <v>0</v>
      </c>
      <c r="AQ66" s="149">
        <f>'Provinces Matrix (intraprov)'!AQ66 / 'Provinces Matrix (intraprov)'!$CK66</f>
        <v>0</v>
      </c>
      <c r="AR66" s="149">
        <f>'Provinces Matrix (intraprov)'!AR66 / 'Provinces Matrix (intraprov)'!$CK66</f>
        <v>0</v>
      </c>
      <c r="AS66" s="149">
        <f>'Provinces Matrix (intraprov)'!AS66 / 'Provinces Matrix (intraprov)'!$CK66</f>
        <v>0</v>
      </c>
      <c r="AT66" s="149">
        <f>'Provinces Matrix (intraprov)'!AT66 / 'Provinces Matrix (intraprov)'!$CK66</f>
        <v>0</v>
      </c>
      <c r="AU66" s="149">
        <f>'Provinces Matrix (intraprov)'!AU66 / 'Provinces Matrix (intraprov)'!$CK66</f>
        <v>0</v>
      </c>
      <c r="AV66" s="149">
        <f>'Provinces Matrix (intraprov)'!AV66 / 'Provinces Matrix (intraprov)'!$CK66</f>
        <v>0</v>
      </c>
      <c r="AW66" s="149">
        <f>'Provinces Matrix (intraprov)'!AW66 / 'Provinces Matrix (intraprov)'!$CK66</f>
        <v>0</v>
      </c>
      <c r="AX66" s="149">
        <f>'Provinces Matrix (intraprov)'!AX66 / 'Provinces Matrix (intraprov)'!$CK66</f>
        <v>0</v>
      </c>
      <c r="AY66" s="149">
        <f>'Provinces Matrix (intraprov)'!AY66 / 'Provinces Matrix (intraprov)'!$CK66</f>
        <v>0</v>
      </c>
      <c r="AZ66" s="149">
        <f>'Provinces Matrix (intraprov)'!AZ66 / 'Provinces Matrix (intraprov)'!$CK66</f>
        <v>0</v>
      </c>
      <c r="BA66" s="149">
        <f>'Provinces Matrix (intraprov)'!BA66 / 'Provinces Matrix (intraprov)'!$CK66</f>
        <v>0</v>
      </c>
      <c r="BB66" s="149">
        <f>'Provinces Matrix (intraprov)'!BB66 / 'Provinces Matrix (intraprov)'!$CK66</f>
        <v>0</v>
      </c>
      <c r="BC66" s="149">
        <f>'Provinces Matrix (intraprov)'!BC66 / 'Provinces Matrix (intraprov)'!$CK66</f>
        <v>0</v>
      </c>
      <c r="BD66" s="149">
        <f>'Provinces Matrix (intraprov)'!BD66 / 'Provinces Matrix (intraprov)'!$CK66</f>
        <v>0</v>
      </c>
      <c r="BE66" s="149">
        <f>'Provinces Matrix (intraprov)'!BE66 / 'Provinces Matrix (intraprov)'!$CK66</f>
        <v>0</v>
      </c>
      <c r="BF66" s="149">
        <f>'Provinces Matrix (intraprov)'!BF66 / 'Provinces Matrix (intraprov)'!$CK66</f>
        <v>0</v>
      </c>
      <c r="BG66" s="149">
        <f>'Provinces Matrix (intraprov)'!BG66 / 'Provinces Matrix (intraprov)'!$CK66</f>
        <v>0</v>
      </c>
      <c r="BH66" s="149">
        <f>'Provinces Matrix (intraprov)'!BH66 / 'Provinces Matrix (intraprov)'!$CK66</f>
        <v>0</v>
      </c>
      <c r="BI66" s="149">
        <f>'Provinces Matrix (intraprov)'!BI66 / 'Provinces Matrix (intraprov)'!$CK66</f>
        <v>0</v>
      </c>
      <c r="BJ66" s="149">
        <f>'Provinces Matrix (intraprov)'!BJ66 / 'Provinces Matrix (intraprov)'!$CK66</f>
        <v>0</v>
      </c>
      <c r="BK66" s="149">
        <f>'Provinces Matrix (intraprov)'!BK66 / 'Provinces Matrix (intraprov)'!$CK66</f>
        <v>0</v>
      </c>
      <c r="BL66" s="149">
        <f>'Provinces Matrix (intraprov)'!BL66 / 'Provinces Matrix (intraprov)'!$CK66</f>
        <v>0</v>
      </c>
      <c r="BM66" s="149">
        <f>'Provinces Matrix (intraprov)'!BM66 / 'Provinces Matrix (intraprov)'!$CK66</f>
        <v>0</v>
      </c>
      <c r="BN66" s="149">
        <f>'Provinces Matrix (intraprov)'!BN66 / 'Provinces Matrix (intraprov)'!$CK66</f>
        <v>0</v>
      </c>
      <c r="BO66" s="149">
        <f>'Provinces Matrix (intraprov)'!BO66 / 'Provinces Matrix (intraprov)'!$CK66</f>
        <v>2.7447392497712719E-4</v>
      </c>
      <c r="BP66" s="149">
        <f>'Provinces Matrix (intraprov)'!BP66 / 'Provinces Matrix (intraprov)'!$CK66</f>
        <v>0</v>
      </c>
      <c r="BQ66" s="149">
        <f>'Provinces Matrix (intraprov)'!BQ66 / 'Provinces Matrix (intraprov)'!$CK66</f>
        <v>0</v>
      </c>
      <c r="BR66" s="149">
        <f>'Provinces Matrix (intraprov)'!BR66 / 'Provinces Matrix (intraprov)'!$CK66</f>
        <v>0</v>
      </c>
      <c r="BS66" s="149">
        <f>'Provinces Matrix (intraprov)'!BS66 / 'Provinces Matrix (intraprov)'!$CK66</f>
        <v>5.4894784995425433E-5</v>
      </c>
      <c r="BT66" s="149">
        <f>'Provinces Matrix (intraprov)'!BT66 / 'Provinces Matrix (intraprov)'!$CK66</f>
        <v>0</v>
      </c>
      <c r="BU66" s="149">
        <f>'Provinces Matrix (intraprov)'!BU66 / 'Provinces Matrix (intraprov)'!$CK66</f>
        <v>9.1491308325709055E-6</v>
      </c>
      <c r="BV66" s="149">
        <f>'Provinces Matrix (intraprov)'!BV66 / 'Provinces Matrix (intraprov)'!$CK66</f>
        <v>4.5745654162854531E-5</v>
      </c>
      <c r="BW66" s="173">
        <f>'Provinces Matrix (intraprov)'!BW66 / 'Provinces Matrix (intraprov)'!$CK66</f>
        <v>0</v>
      </c>
      <c r="BX66" s="173">
        <f>'Provinces Matrix (intraprov)'!BX66 / 'Provinces Matrix (intraprov)'!$CK66</f>
        <v>0</v>
      </c>
      <c r="BY66" s="173">
        <f>'Provinces Matrix (intraprov)'!BY66 / 'Provinces Matrix (intraprov)'!$CK66</f>
        <v>3.6596523330283622E-5</v>
      </c>
      <c r="BZ66" s="149">
        <f>'Provinces Matrix (intraprov)'!BZ66 / 'Provinces Matrix (intraprov)'!$CK66</f>
        <v>0</v>
      </c>
      <c r="CA66" s="149">
        <f>'Provinces Matrix (intraprov)'!CA66 / 'Provinces Matrix (intraprov)'!$CK66</f>
        <v>0</v>
      </c>
      <c r="CB66" s="149">
        <f>'Provinces Matrix (intraprov)'!CB66 / 'Provinces Matrix (intraprov)'!$CK66</f>
        <v>0</v>
      </c>
      <c r="CC66" s="149">
        <f>'Provinces Matrix (intraprov)'!CC66 / 'Provinces Matrix (intraprov)'!$CK66</f>
        <v>0</v>
      </c>
      <c r="CD66" s="149">
        <f>'Provinces Matrix (intraprov)'!CD66 / 'Provinces Matrix (intraprov)'!$CK66</f>
        <v>0</v>
      </c>
      <c r="CE66" s="149">
        <f>'Provinces Matrix (intraprov)'!CE66 / 'Provinces Matrix (intraprov)'!$CK66</f>
        <v>0</v>
      </c>
      <c r="CF66" s="150">
        <f>'Provinces Matrix (intraprov)'!CF66 / 'Provinces Matrix (intraprov)'!$CK66</f>
        <v>7.3193046660567244E-5</v>
      </c>
      <c r="CG66" s="151">
        <f t="shared" si="0"/>
        <v>0</v>
      </c>
      <c r="CH66" s="151">
        <f t="shared" si="1"/>
        <v>7.3193046660567244E-5</v>
      </c>
      <c r="CI66" s="151">
        <f t="shared" si="2"/>
        <v>3.6596523330283622E-5</v>
      </c>
      <c r="CJ66" s="152">
        <f>'Provinces Matrix (intraprov)'!CJ66 / 'Provinces Matrix (intraprov)'!CK66</f>
        <v>5.0320219579139981E-4</v>
      </c>
      <c r="CK66" s="152">
        <f>CJ66 - BO93</f>
        <v>-2.8268714652867287E-3</v>
      </c>
      <c r="CL66" s="145"/>
      <c r="CM66" s="164" t="s">
        <v>2246</v>
      </c>
      <c r="CN66" s="135">
        <f t="shared" si="7"/>
        <v>1.4286755801706394E-2</v>
      </c>
    </row>
    <row r="67" spans="1:92">
      <c r="A67" s="166" t="s">
        <v>2261</v>
      </c>
      <c r="B67" s="149">
        <f>'Provinces Matrix (intraprov)'!B67 / 'Provinces Matrix (intraprov)'!$CK$67</f>
        <v>4.5399859260436292E-5</v>
      </c>
      <c r="C67" s="149">
        <f>'Provinces Matrix (intraprov)'!C67 / 'Provinces Matrix (intraprov)'!$CK$67</f>
        <v>1.6797947926361428E-3</v>
      </c>
      <c r="D67" s="149">
        <f>'Provinces Matrix (intraprov)'!D67 / 'Provinces Matrix (intraprov)'!$CK$67</f>
        <v>5.6749824075545371E-4</v>
      </c>
      <c r="E67" s="149">
        <f>'Provinces Matrix (intraprov)'!E67 / 'Provinces Matrix (intraprov)'!$CK$67</f>
        <v>0</v>
      </c>
      <c r="F67" s="149">
        <f>'Provinces Matrix (intraprov)'!F67 / 'Provinces Matrix (intraprov)'!$CK$67</f>
        <v>2.0429936667196332E-4</v>
      </c>
      <c r="G67" s="149">
        <f>'Provinces Matrix (intraprov)'!G67 / 'Provinces Matrix (intraprov)'!$CK$67</f>
        <v>0</v>
      </c>
      <c r="H67" s="149">
        <f>'Provinces Matrix (intraprov)'!H67 / 'Provinces Matrix (intraprov)'!$CK$67</f>
        <v>0</v>
      </c>
      <c r="I67" s="149">
        <f>'Provinces Matrix (intraprov)'!I67 / 'Provinces Matrix (intraprov)'!$CK$67</f>
        <v>2.2699929630218146E-5</v>
      </c>
      <c r="J67" s="149">
        <f>'Provinces Matrix (intraprov)'!J67 / 'Provinces Matrix (intraprov)'!$CK$67</f>
        <v>0</v>
      </c>
      <c r="K67" s="149">
        <f>'Provinces Matrix (intraprov)'!K67 / 'Provinces Matrix (intraprov)'!$CK$67</f>
        <v>4.5399859260436292E-5</v>
      </c>
      <c r="L67" s="149">
        <f>'Provinces Matrix (intraprov)'!L67 / 'Provinces Matrix (intraprov)'!$CK$67</f>
        <v>0</v>
      </c>
      <c r="M67" s="149">
        <f>'Provinces Matrix (intraprov)'!M67 / 'Provinces Matrix (intraprov)'!$CK$67</f>
        <v>1.8159943704174517E-4</v>
      </c>
      <c r="N67" s="149">
        <f>'Provinces Matrix (intraprov)'!N67 / 'Provinces Matrix (intraprov)'!$CK$67</f>
        <v>2.2699929630218147E-4</v>
      </c>
      <c r="O67" s="149">
        <f>'Provinces Matrix (intraprov)'!O67 / 'Provinces Matrix (intraprov)'!$CK$67</f>
        <v>2.0429936667196332E-4</v>
      </c>
      <c r="P67" s="149">
        <f>'Provinces Matrix (intraprov)'!P67 / 'Provinces Matrix (intraprov)'!$CK$67</f>
        <v>0</v>
      </c>
      <c r="Q67" s="149">
        <f>'Provinces Matrix (intraprov)'!Q67 / 'Provinces Matrix (intraprov)'!$CK$67</f>
        <v>2.2699929630218146E-5</v>
      </c>
      <c r="R67" s="149">
        <f>'Provinces Matrix (intraprov)'!R67 / 'Provinces Matrix (intraprov)'!$CK$67</f>
        <v>6.8099788890654435E-5</v>
      </c>
      <c r="S67" s="149">
        <f>'Provinces Matrix (intraprov)'!S67 / 'Provinces Matrix (intraprov)'!$CK$67</f>
        <v>0</v>
      </c>
      <c r="T67" s="149">
        <f>'Provinces Matrix (intraprov)'!T67 / 'Provinces Matrix (intraprov)'!$CK$67</f>
        <v>0</v>
      </c>
      <c r="U67" s="149">
        <f>'Provinces Matrix (intraprov)'!U67 / 'Provinces Matrix (intraprov)'!$CK$67</f>
        <v>0</v>
      </c>
      <c r="V67" s="149">
        <f>'Provinces Matrix (intraprov)'!V67 / 'Provinces Matrix (intraprov)'!$CK$67</f>
        <v>5.2209838149501735E-4</v>
      </c>
      <c r="W67" s="149">
        <f>'Provinces Matrix (intraprov)'!W67 / 'Provinces Matrix (intraprov)'!$CK$67</f>
        <v>8.6259732594828951E-4</v>
      </c>
      <c r="X67" s="149">
        <f>'Provinces Matrix (intraprov)'!X67 / 'Provinces Matrix (intraprov)'!$CK$67</f>
        <v>7.2639774816698067E-4</v>
      </c>
      <c r="Y67" s="149">
        <f>'Provinces Matrix (intraprov)'!Y67 / 'Provinces Matrix (intraprov)'!$CK$67</f>
        <v>3.1779901482305404E-4</v>
      </c>
      <c r="Z67" s="149">
        <f>'Provinces Matrix (intraprov)'!Z67 / 'Provinces Matrix (intraprov)'!$CK$67</f>
        <v>0</v>
      </c>
      <c r="AA67" s="149">
        <f>'Provinces Matrix (intraprov)'!AA67 / 'Provinces Matrix (intraprov)'!$CK$67</f>
        <v>2.2699929630218146E-5</v>
      </c>
      <c r="AB67" s="149">
        <f>'Provinces Matrix (intraprov)'!AB67 / 'Provinces Matrix (intraprov)'!$CK$67</f>
        <v>0</v>
      </c>
      <c r="AC67" s="149">
        <f>'Provinces Matrix (intraprov)'!AC67 / 'Provinces Matrix (intraprov)'!$CK$67</f>
        <v>0</v>
      </c>
      <c r="AD67" s="149">
        <f>'Provinces Matrix (intraprov)'!AD67 / 'Provinces Matrix (intraprov)'!$CK$67</f>
        <v>4.5399859260436292E-5</v>
      </c>
      <c r="AE67" s="149">
        <f>'Provinces Matrix (intraprov)'!AE67 / 'Provinces Matrix (intraprov)'!$CK$67</f>
        <v>0</v>
      </c>
      <c r="AF67" s="149">
        <f>'Provinces Matrix (intraprov)'!AF67 / 'Provinces Matrix (intraprov)'!$CK$67</f>
        <v>0</v>
      </c>
      <c r="AG67" s="149">
        <f>'Provinces Matrix (intraprov)'!AG67 / 'Provinces Matrix (intraprov)'!$CK$67</f>
        <v>0</v>
      </c>
      <c r="AH67" s="149">
        <f>'Provinces Matrix (intraprov)'!AH67 / 'Provinces Matrix (intraprov)'!$CK$67</f>
        <v>0</v>
      </c>
      <c r="AI67" s="149">
        <f>'Provinces Matrix (intraprov)'!AI67 / 'Provinces Matrix (intraprov)'!$CK$67</f>
        <v>6.8099788890654435E-5</v>
      </c>
      <c r="AJ67" s="149">
        <f>'Provinces Matrix (intraprov)'!AJ67 / 'Provinces Matrix (intraprov)'!$CK$67</f>
        <v>0</v>
      </c>
      <c r="AK67" s="149">
        <f>'Provinces Matrix (intraprov)'!AK67 / 'Provinces Matrix (intraprov)'!$CK$67</f>
        <v>1.5889950741152702E-4</v>
      </c>
      <c r="AL67" s="149">
        <f>'Provinces Matrix (intraprov)'!AL67 / 'Provinces Matrix (intraprov)'!$CK$67</f>
        <v>1.0214968333598165E-3</v>
      </c>
      <c r="AM67" s="149">
        <f>'Provinces Matrix (intraprov)'!AM67 / 'Provinces Matrix (intraprov)'!$CK$67</f>
        <v>2.2699929630218146E-5</v>
      </c>
      <c r="AN67" s="173">
        <f>'Provinces Matrix (intraprov)'!AN67 / 'Provinces Matrix (intraprov)'!$CK$67</f>
        <v>6.582979592763262E-4</v>
      </c>
      <c r="AO67" s="149">
        <f>'Provinces Matrix (intraprov)'!AO67 / 'Provinces Matrix (intraprov)'!$CK$67</f>
        <v>2.2699929630218146E-5</v>
      </c>
      <c r="AP67" s="149">
        <f>'Provinces Matrix (intraprov)'!AP67 / 'Provinces Matrix (intraprov)'!$CK$67</f>
        <v>2.2699929630218146E-5</v>
      </c>
      <c r="AQ67" s="149">
        <f>'Provinces Matrix (intraprov)'!AQ67 / 'Provinces Matrix (intraprov)'!$CK$67</f>
        <v>0</v>
      </c>
      <c r="AR67" s="149">
        <f>'Provinces Matrix (intraprov)'!AR67 / 'Provinces Matrix (intraprov)'!$CK$67</f>
        <v>6.8099788890654435E-5</v>
      </c>
      <c r="AS67" s="149">
        <f>'Provinces Matrix (intraprov)'!AS67 / 'Provinces Matrix (intraprov)'!$CK$67</f>
        <v>0</v>
      </c>
      <c r="AT67" s="149">
        <f>'Provinces Matrix (intraprov)'!AT67 / 'Provinces Matrix (intraprov)'!$CK$67</f>
        <v>0</v>
      </c>
      <c r="AU67" s="149">
        <f>'Provinces Matrix (intraprov)'!AU67 / 'Provinces Matrix (intraprov)'!$CK$67</f>
        <v>4.5399859260436292E-5</v>
      </c>
      <c r="AV67" s="149">
        <f>'Provinces Matrix (intraprov)'!AV67 / 'Provinces Matrix (intraprov)'!$CK$67</f>
        <v>3.1779901482305404E-4</v>
      </c>
      <c r="AW67" s="149">
        <f>'Provinces Matrix (intraprov)'!AW67 / 'Provinces Matrix (intraprov)'!$CK$67</f>
        <v>0</v>
      </c>
      <c r="AX67" s="149">
        <f>'Provinces Matrix (intraprov)'!AX67 / 'Provinces Matrix (intraprov)'!$CK$67</f>
        <v>0</v>
      </c>
      <c r="AY67" s="149">
        <f>'Provinces Matrix (intraprov)'!AY67 / 'Provinces Matrix (intraprov)'!$CK$67</f>
        <v>0</v>
      </c>
      <c r="AZ67" s="149">
        <f>'Provinces Matrix (intraprov)'!AZ67 / 'Provinces Matrix (intraprov)'!$CK$67</f>
        <v>0</v>
      </c>
      <c r="BA67" s="149">
        <f>'Provinces Matrix (intraprov)'!BA67 / 'Provinces Matrix (intraprov)'!$CK$67</f>
        <v>6.8099788890654435E-5</v>
      </c>
      <c r="BB67" s="149">
        <f>'Provinces Matrix (intraprov)'!BB67 / 'Provinces Matrix (intraprov)'!$CK$67</f>
        <v>0</v>
      </c>
      <c r="BC67" s="149">
        <f>'Provinces Matrix (intraprov)'!BC67 / 'Provinces Matrix (intraprov)'!$CK$67</f>
        <v>2.2699929630218146E-5</v>
      </c>
      <c r="BD67" s="149">
        <f>'Provinces Matrix (intraprov)'!BD67 / 'Provinces Matrix (intraprov)'!$CK$67</f>
        <v>9.0799718520872584E-5</v>
      </c>
      <c r="BE67" s="149">
        <f>'Provinces Matrix (intraprov)'!BE67 / 'Provinces Matrix (intraprov)'!$CK$67</f>
        <v>0</v>
      </c>
      <c r="BF67" s="149">
        <f>'Provinces Matrix (intraprov)'!BF67 / 'Provinces Matrix (intraprov)'!$CK$67</f>
        <v>0</v>
      </c>
      <c r="BG67" s="149">
        <f>'Provinces Matrix (intraprov)'!BG67 / 'Provinces Matrix (intraprov)'!$CK$67</f>
        <v>5.2209838149501735E-4</v>
      </c>
      <c r="BH67" s="149">
        <f>'Provinces Matrix (intraprov)'!BH67 / 'Provinces Matrix (intraprov)'!$CK$67</f>
        <v>0</v>
      </c>
      <c r="BI67" s="149">
        <f>'Provinces Matrix (intraprov)'!BI67 / 'Provinces Matrix (intraprov)'!$CK$67</f>
        <v>9.0799718520872584E-5</v>
      </c>
      <c r="BJ67" s="149">
        <f>'Provinces Matrix (intraprov)'!BJ67 / 'Provinces Matrix (intraprov)'!$CK$67</f>
        <v>0</v>
      </c>
      <c r="BK67" s="149">
        <f>'Provinces Matrix (intraprov)'!BK67 / 'Provinces Matrix (intraprov)'!$CK$67</f>
        <v>0</v>
      </c>
      <c r="BL67" s="149">
        <f>'Provinces Matrix (intraprov)'!BL67 / 'Provinces Matrix (intraprov)'!$CK$67</f>
        <v>2.0429936667196332E-4</v>
      </c>
      <c r="BM67" s="149">
        <f>'Provinces Matrix (intraprov)'!BM67 / 'Provinces Matrix (intraprov)'!$CK$67</f>
        <v>4.3129866297414476E-4</v>
      </c>
      <c r="BN67" s="149">
        <f>'Provinces Matrix (intraprov)'!BN67 / 'Provinces Matrix (intraprov)'!$CK$67</f>
        <v>0</v>
      </c>
      <c r="BO67" s="149">
        <f>'Provinces Matrix (intraprov)'!BO67 / 'Provinces Matrix (intraprov)'!$CK$67</f>
        <v>0</v>
      </c>
      <c r="BP67" s="149">
        <f>'Provinces Matrix (intraprov)'!BP67 / 'Provinces Matrix (intraprov)'!$CK$67</f>
        <v>5.8111819853358454E-3</v>
      </c>
      <c r="BQ67" s="149">
        <f>'Provinces Matrix (intraprov)'!BQ67 / 'Provinces Matrix (intraprov)'!$CK$67</f>
        <v>8.6259732594828951E-4</v>
      </c>
      <c r="BR67" s="149">
        <f>'Provinces Matrix (intraprov)'!BR67 / 'Provinces Matrix (intraprov)'!$CK$67</f>
        <v>0</v>
      </c>
      <c r="BS67" s="149">
        <f>'Provinces Matrix (intraprov)'!BS67 / 'Provinces Matrix (intraprov)'!$CK$67</f>
        <v>0</v>
      </c>
      <c r="BT67" s="149">
        <f>'Provinces Matrix (intraprov)'!BT67 / 'Provinces Matrix (intraprov)'!$CK$67</f>
        <v>9.0799718520872584E-5</v>
      </c>
      <c r="BU67" s="149">
        <f>'Provinces Matrix (intraprov)'!BU67 / 'Provinces Matrix (intraprov)'!$CK$67</f>
        <v>6.8099788890654435E-5</v>
      </c>
      <c r="BV67" s="149">
        <f>'Provinces Matrix (intraprov)'!BV67 / 'Provinces Matrix (intraprov)'!$CK$67</f>
        <v>1.1349964815109073E-4</v>
      </c>
      <c r="BW67" s="173">
        <f>'Provinces Matrix (intraprov)'!BW67 / 'Provinces Matrix (intraprov)'!$CK$67</f>
        <v>9.9879690372959846E-4</v>
      </c>
      <c r="BX67" s="173">
        <f>'Provinces Matrix (intraprov)'!BX67 / 'Provinces Matrix (intraprov)'!$CK$67</f>
        <v>1.3165959185526524E-3</v>
      </c>
      <c r="BY67" s="173">
        <f>'Provinces Matrix (intraprov)'!BY67 / 'Provinces Matrix (intraprov)'!$CK$67</f>
        <v>6.8099788890654443E-4</v>
      </c>
      <c r="BZ67" s="149">
        <f>'Provinces Matrix (intraprov)'!BZ67 / 'Provinces Matrix (intraprov)'!$CK$67</f>
        <v>0</v>
      </c>
      <c r="CA67" s="149">
        <f>'Provinces Matrix (intraprov)'!CA67 / 'Provinces Matrix (intraprov)'!$CK$67</f>
        <v>0</v>
      </c>
      <c r="CB67" s="149">
        <f>'Provinces Matrix (intraprov)'!CB67 / 'Provinces Matrix (intraprov)'!$CK$67</f>
        <v>2.2699929630218146E-5</v>
      </c>
      <c r="CC67" s="149">
        <f>'Provinces Matrix (intraprov)'!CC67 / 'Provinces Matrix (intraprov)'!$CK$67</f>
        <v>0</v>
      </c>
      <c r="CD67" s="149">
        <f>'Provinces Matrix (intraprov)'!CD67 / 'Provinces Matrix (intraprov)'!$CK$67</f>
        <v>0</v>
      </c>
      <c r="CE67" s="149">
        <f>'Provinces Matrix (intraprov)'!CE67 / 'Provinces Matrix (intraprov)'!$CK$67</f>
        <v>4.5399859260436292E-5</v>
      </c>
      <c r="CF67" s="150">
        <f>'Provinces Matrix (intraprov)'!CF67 / 'Provinces Matrix (intraprov)'!$CK$67</f>
        <v>7.9449753705763515E-4</v>
      </c>
      <c r="CG67" s="151">
        <f t="shared" ref="CG67:CG82" si="8">J67 + P67</f>
        <v>0</v>
      </c>
      <c r="CH67" s="151">
        <f t="shared" ref="CH67:CH82" si="9">AK67 + CF67</f>
        <v>9.5339704446916222E-4</v>
      </c>
      <c r="CI67" s="151">
        <f t="shared" ref="CI67:CI82" si="10">AN67 + BW67 + BX67 + BY67</f>
        <v>3.654688670465121E-3</v>
      </c>
      <c r="CJ67" s="152">
        <f>'Provinces Matrix (intraprov)'!CJ67 / 'Provinces Matrix (intraprov)'!CK67</f>
        <v>2.0407236737566115E-2</v>
      </c>
      <c r="CK67" s="146">
        <f>CJ67 - BP93</f>
        <v>-2.0927553858444935E-3</v>
      </c>
      <c r="CL67" s="145"/>
      <c r="CM67" s="164" t="s">
        <v>2247</v>
      </c>
      <c r="CN67" s="135">
        <f t="shared" si="7"/>
        <v>-3.7111561541679806E-3</v>
      </c>
    </row>
    <row r="68" spans="1:92">
      <c r="A68" s="166" t="s">
        <v>2243</v>
      </c>
      <c r="B68" s="149">
        <f>'Provinces Matrix (intraprov)'!B68 / 'Provinces Matrix (intraprov)'!$CK$68</f>
        <v>1.7684716867682947E-5</v>
      </c>
      <c r="C68" s="149">
        <f>'Provinces Matrix (intraprov)'!C68 / 'Provinces Matrix (intraprov)'!$CK$68</f>
        <v>1.1671913132670745E-3</v>
      </c>
      <c r="D68" s="149">
        <f>'Provinces Matrix (intraprov)'!D68 / 'Provinces Matrix (intraprov)'!$CK$68</f>
        <v>2.6527075301524422E-3</v>
      </c>
      <c r="E68" s="149">
        <f>'Provinces Matrix (intraprov)'!E68 / 'Provinces Matrix (intraprov)'!$CK$68</f>
        <v>0</v>
      </c>
      <c r="F68" s="149">
        <f>'Provinces Matrix (intraprov)'!F68 / 'Provinces Matrix (intraprov)'!$CK$68</f>
        <v>1.7684716867682947E-5</v>
      </c>
      <c r="G68" s="149">
        <f>'Provinces Matrix (intraprov)'!G68 / 'Provinces Matrix (intraprov)'!$CK$68</f>
        <v>0</v>
      </c>
      <c r="H68" s="149">
        <f>'Provinces Matrix (intraprov)'!H68 / 'Provinces Matrix (intraprov)'!$CK$68</f>
        <v>0</v>
      </c>
      <c r="I68" s="149">
        <f>'Provinces Matrix (intraprov)'!I68 / 'Provinces Matrix (intraprov)'!$CK$68</f>
        <v>1.7684716867682947E-5</v>
      </c>
      <c r="J68" s="149">
        <f>'Provinces Matrix (intraprov)'!J68 / 'Provinces Matrix (intraprov)'!$CK$68</f>
        <v>0</v>
      </c>
      <c r="K68" s="149">
        <f>'Provinces Matrix (intraprov)'!K68 / 'Provinces Matrix (intraprov)'!$CK$68</f>
        <v>1.5916245180914654E-4</v>
      </c>
      <c r="L68" s="149">
        <f>'Provinces Matrix (intraprov)'!L68 / 'Provinces Matrix (intraprov)'!$CK$68</f>
        <v>3.5369433735365894E-5</v>
      </c>
      <c r="M68" s="149">
        <f>'Provinces Matrix (intraprov)'!M68 / 'Provinces Matrix (intraprov)'!$CK$68</f>
        <v>4.4211792169207369E-4</v>
      </c>
      <c r="N68" s="149">
        <f>'Provinces Matrix (intraprov)'!N68 / 'Provinces Matrix (intraprov)'!$CK$68</f>
        <v>7.7812754217804973E-4</v>
      </c>
      <c r="O68" s="149">
        <f>'Provinces Matrix (intraprov)'!O68 / 'Provinces Matrix (intraprov)'!$CK$68</f>
        <v>2.8295546988292715E-4</v>
      </c>
      <c r="P68" s="149">
        <f>'Provinces Matrix (intraprov)'!P68 / 'Provinces Matrix (intraprov)'!$CK$68</f>
        <v>3.5369433735365894E-5</v>
      </c>
      <c r="Q68" s="149">
        <f>'Provinces Matrix (intraprov)'!Q68 / 'Provinces Matrix (intraprov)'!$CK$68</f>
        <v>0</v>
      </c>
      <c r="R68" s="149">
        <f>'Provinces Matrix (intraprov)'!R68 / 'Provinces Matrix (intraprov)'!$CK$68</f>
        <v>1.4147773494146358E-4</v>
      </c>
      <c r="S68" s="149">
        <f>'Provinces Matrix (intraprov)'!S68 / 'Provinces Matrix (intraprov)'!$CK$68</f>
        <v>0</v>
      </c>
      <c r="T68" s="149">
        <f>'Provinces Matrix (intraprov)'!T68 / 'Provinces Matrix (intraprov)'!$CK$68</f>
        <v>0</v>
      </c>
      <c r="U68" s="149">
        <f>'Provinces Matrix (intraprov)'!U68 / 'Provinces Matrix (intraprov)'!$CK$68</f>
        <v>1.7684716867682947E-5</v>
      </c>
      <c r="V68" s="149">
        <f>'Provinces Matrix (intraprov)'!V68 / 'Provinces Matrix (intraprov)'!$CK$68</f>
        <v>1.1848760301347576E-3</v>
      </c>
      <c r="W68" s="149">
        <f>'Provinces Matrix (intraprov)'!W68 / 'Provinces Matrix (intraprov)'!$CK$68</f>
        <v>9.5497471085487923E-4</v>
      </c>
      <c r="X68" s="149">
        <f>'Provinces Matrix (intraprov)'!X68 / 'Provinces Matrix (intraprov)'!$CK$68</f>
        <v>8.4886640964878157E-4</v>
      </c>
      <c r="Y68" s="149">
        <f>'Provinces Matrix (intraprov)'!Y68 / 'Provinces Matrix (intraprov)'!$CK$68</f>
        <v>1.9099494217097585E-3</v>
      </c>
      <c r="Z68" s="149">
        <f>'Provinces Matrix (intraprov)'!Z68 / 'Provinces Matrix (intraprov)'!$CK$68</f>
        <v>6.8970395783963503E-4</v>
      </c>
      <c r="AA68" s="149">
        <f>'Provinces Matrix (intraprov)'!AA68 / 'Provinces Matrix (intraprov)'!$CK$68</f>
        <v>3.5369433735365894E-5</v>
      </c>
      <c r="AB68" s="149">
        <f>'Provinces Matrix (intraprov)'!AB68 / 'Provinces Matrix (intraprov)'!$CK$68</f>
        <v>0</v>
      </c>
      <c r="AC68" s="149">
        <f>'Provinces Matrix (intraprov)'!AC68 / 'Provinces Matrix (intraprov)'!$CK$68</f>
        <v>0</v>
      </c>
      <c r="AD68" s="149">
        <f>'Provinces Matrix (intraprov)'!AD68 / 'Provinces Matrix (intraprov)'!$CK$68</f>
        <v>0</v>
      </c>
      <c r="AE68" s="149">
        <f>'Provinces Matrix (intraprov)'!AE68 / 'Provinces Matrix (intraprov)'!$CK$68</f>
        <v>3.5369433735365894E-5</v>
      </c>
      <c r="AF68" s="149">
        <f>'Provinces Matrix (intraprov)'!AF68 / 'Provinces Matrix (intraprov)'!$CK$68</f>
        <v>0</v>
      </c>
      <c r="AG68" s="149">
        <f>'Provinces Matrix (intraprov)'!AG68 / 'Provinces Matrix (intraprov)'!$CK$68</f>
        <v>0</v>
      </c>
      <c r="AH68" s="149">
        <f>'Provinces Matrix (intraprov)'!AH68 / 'Provinces Matrix (intraprov)'!$CK$68</f>
        <v>0</v>
      </c>
      <c r="AI68" s="149">
        <f>'Provinces Matrix (intraprov)'!AI68 / 'Provinces Matrix (intraprov)'!$CK$68</f>
        <v>3.3600962048597604E-4</v>
      </c>
      <c r="AJ68" s="149">
        <f>'Provinces Matrix (intraprov)'!AJ68 / 'Provinces Matrix (intraprov)'!$CK$68</f>
        <v>1.061083012060977E-4</v>
      </c>
      <c r="AK68" s="149">
        <f>'Provinces Matrix (intraprov)'!AK68 / 'Provinces Matrix (intraprov)'!$CK$68</f>
        <v>5.3054150603048848E-5</v>
      </c>
      <c r="AL68" s="149">
        <f>'Provinces Matrix (intraprov)'!AL68 / 'Provinces Matrix (intraprov)'!$CK$68</f>
        <v>1.7684716867682947E-4</v>
      </c>
      <c r="AM68" s="149">
        <f>'Provinces Matrix (intraprov)'!AM68 / 'Provinces Matrix (intraprov)'!$CK$68</f>
        <v>1.2379301807378064E-4</v>
      </c>
      <c r="AN68" s="173">
        <f>'Provinces Matrix (intraprov)'!AN68 / 'Provinces Matrix (intraprov)'!$CK$68</f>
        <v>8.1349697591341565E-4</v>
      </c>
      <c r="AO68" s="149">
        <f>'Provinces Matrix (intraprov)'!AO68 / 'Provinces Matrix (intraprov)'!$CK$68</f>
        <v>3.5369433735365894E-5</v>
      </c>
      <c r="AP68" s="149">
        <f>'Provinces Matrix (intraprov)'!AP68 / 'Provinces Matrix (intraprov)'!$CK$68</f>
        <v>0</v>
      </c>
      <c r="AQ68" s="149">
        <f>'Provinces Matrix (intraprov)'!AQ68 / 'Provinces Matrix (intraprov)'!$CK$68</f>
        <v>1.7684716867682947E-5</v>
      </c>
      <c r="AR68" s="149">
        <f>'Provinces Matrix (intraprov)'!AR68 / 'Provinces Matrix (intraprov)'!$CK$68</f>
        <v>5.8359565663353727E-4</v>
      </c>
      <c r="AS68" s="149">
        <f>'Provinces Matrix (intraprov)'!AS68 / 'Provinces Matrix (intraprov)'!$CK$68</f>
        <v>0</v>
      </c>
      <c r="AT68" s="149">
        <f>'Provinces Matrix (intraprov)'!AT68 / 'Provinces Matrix (intraprov)'!$CK$68</f>
        <v>4.5980263855975665E-4</v>
      </c>
      <c r="AU68" s="149">
        <f>'Provinces Matrix (intraprov)'!AU68 / 'Provinces Matrix (intraprov)'!$CK$68</f>
        <v>3.5369433735365894E-5</v>
      </c>
      <c r="AV68" s="149">
        <f>'Provinces Matrix (intraprov)'!AV68 / 'Provinces Matrix (intraprov)'!$CK$68</f>
        <v>2.6527075301524425E-4</v>
      </c>
      <c r="AW68" s="149">
        <f>'Provinces Matrix (intraprov)'!AW68 / 'Provinces Matrix (intraprov)'!$CK$68</f>
        <v>0</v>
      </c>
      <c r="AX68" s="149">
        <f>'Provinces Matrix (intraprov)'!AX68 / 'Provinces Matrix (intraprov)'!$CK$68</f>
        <v>0</v>
      </c>
      <c r="AY68" s="149">
        <f>'Provinces Matrix (intraprov)'!AY68 / 'Provinces Matrix (intraprov)'!$CK$68</f>
        <v>0</v>
      </c>
      <c r="AZ68" s="149">
        <f>'Provinces Matrix (intraprov)'!AZ68 / 'Provinces Matrix (intraprov)'!$CK$68</f>
        <v>0</v>
      </c>
      <c r="BA68" s="149">
        <f>'Provinces Matrix (intraprov)'!BA68 / 'Provinces Matrix (intraprov)'!$CK$68</f>
        <v>0</v>
      </c>
      <c r="BB68" s="149">
        <f>'Provinces Matrix (intraprov)'!BB68 / 'Provinces Matrix (intraprov)'!$CK$68</f>
        <v>1.4147773494146358E-4</v>
      </c>
      <c r="BC68" s="149">
        <f>'Provinces Matrix (intraprov)'!BC68 / 'Provinces Matrix (intraprov)'!$CK$68</f>
        <v>1.9453188554451243E-4</v>
      </c>
      <c r="BD68" s="149">
        <f>'Provinces Matrix (intraprov)'!BD68 / 'Provinces Matrix (intraprov)'!$CK$68</f>
        <v>1.4147773494146358E-4</v>
      </c>
      <c r="BE68" s="149">
        <f>'Provinces Matrix (intraprov)'!BE68 / 'Provinces Matrix (intraprov)'!$CK$68</f>
        <v>7.0738867470731789E-5</v>
      </c>
      <c r="BF68" s="149">
        <f>'Provinces Matrix (intraprov)'!BF68 / 'Provinces Matrix (intraprov)'!$CK$68</f>
        <v>0</v>
      </c>
      <c r="BG68" s="149">
        <f>'Provinces Matrix (intraprov)'!BG68 / 'Provinces Matrix (intraprov)'!$CK$68</f>
        <v>2.2990131927987833E-4</v>
      </c>
      <c r="BH68" s="149">
        <f>'Provinces Matrix (intraprov)'!BH68 / 'Provinces Matrix (intraprov)'!$CK$68</f>
        <v>0</v>
      </c>
      <c r="BI68" s="149">
        <f>'Provinces Matrix (intraprov)'!BI68 / 'Provinces Matrix (intraprov)'!$CK$68</f>
        <v>0</v>
      </c>
      <c r="BJ68" s="149">
        <f>'Provinces Matrix (intraprov)'!BJ68 / 'Provinces Matrix (intraprov)'!$CK$68</f>
        <v>0</v>
      </c>
      <c r="BK68" s="149">
        <f>'Provinces Matrix (intraprov)'!BK68 / 'Provinces Matrix (intraprov)'!$CK$68</f>
        <v>0</v>
      </c>
      <c r="BL68" s="149">
        <f>'Provinces Matrix (intraprov)'!BL68 / 'Provinces Matrix (intraprov)'!$CK$68</f>
        <v>2.6527075301524425E-4</v>
      </c>
      <c r="BM68" s="149">
        <f>'Provinces Matrix (intraprov)'!BM68 / 'Provinces Matrix (intraprov)'!$CK$68</f>
        <v>2.1221660241219539E-4</v>
      </c>
      <c r="BN68" s="149">
        <f>'Provinces Matrix (intraprov)'!BN68 / 'Provinces Matrix (intraprov)'!$CK$68</f>
        <v>1.7684716867682947E-5</v>
      </c>
      <c r="BO68" s="149">
        <f>'Provinces Matrix (intraprov)'!BO68 / 'Provinces Matrix (intraprov)'!$CK$68</f>
        <v>7.0738867470731789E-5</v>
      </c>
      <c r="BP68" s="149">
        <f>'Provinces Matrix (intraprov)'!BP68 / 'Provinces Matrix (intraprov)'!$CK$68</f>
        <v>7.2507339157500085E-4</v>
      </c>
      <c r="BQ68" s="149">
        <f>'Provinces Matrix (intraprov)'!BQ68 / 'Provinces Matrix (intraprov)'!$CK$68</f>
        <v>8.824673716973791E-3</v>
      </c>
      <c r="BR68" s="149">
        <f>'Provinces Matrix (intraprov)'!BR68 / 'Provinces Matrix (intraprov)'!$CK$68</f>
        <v>1.7684716867682947E-5</v>
      </c>
      <c r="BS68" s="149">
        <f>'Provinces Matrix (intraprov)'!BS68 / 'Provinces Matrix (intraprov)'!$CK$68</f>
        <v>0</v>
      </c>
      <c r="BT68" s="149">
        <f>'Provinces Matrix (intraprov)'!BT68 / 'Provinces Matrix (intraprov)'!$CK$68</f>
        <v>0</v>
      </c>
      <c r="BU68" s="149">
        <f>'Provinces Matrix (intraprov)'!BU68 / 'Provinces Matrix (intraprov)'!$CK$68</f>
        <v>0</v>
      </c>
      <c r="BV68" s="149">
        <f>'Provinces Matrix (intraprov)'!BV68 / 'Provinces Matrix (intraprov)'!$CK$68</f>
        <v>2.6527075301524425E-4</v>
      </c>
      <c r="BW68" s="173">
        <f>'Provinces Matrix (intraprov)'!BW68 / 'Provinces Matrix (intraprov)'!$CK$68</f>
        <v>6.3664980723658615E-4</v>
      </c>
      <c r="BX68" s="173">
        <f>'Provinces Matrix (intraprov)'!BX68 / 'Provinces Matrix (intraprov)'!$CK$68</f>
        <v>4.0674848795670783E-4</v>
      </c>
      <c r="BY68" s="173">
        <f>'Provinces Matrix (intraprov)'!BY68 / 'Provinces Matrix (intraprov)'!$CK$68</f>
        <v>8.6655112651646442E-4</v>
      </c>
      <c r="BZ68" s="149">
        <f>'Provinces Matrix (intraprov)'!BZ68 / 'Provinces Matrix (intraprov)'!$CK$68</f>
        <v>1.7684716867682947E-5</v>
      </c>
      <c r="CA68" s="149">
        <f>'Provinces Matrix (intraprov)'!CA68 / 'Provinces Matrix (intraprov)'!$CK$68</f>
        <v>1.7684716867682947E-5</v>
      </c>
      <c r="CB68" s="149">
        <f>'Provinces Matrix (intraprov)'!CB68 / 'Provinces Matrix (intraprov)'!$CK$68</f>
        <v>0</v>
      </c>
      <c r="CC68" s="149">
        <f>'Provinces Matrix (intraprov)'!CC68 / 'Provinces Matrix (intraprov)'!$CK$68</f>
        <v>0</v>
      </c>
      <c r="CD68" s="149">
        <f>'Provinces Matrix (intraprov)'!CD68 / 'Provinces Matrix (intraprov)'!$CK$68</f>
        <v>0</v>
      </c>
      <c r="CE68" s="149">
        <f>'Provinces Matrix (intraprov)'!CE68 / 'Provinces Matrix (intraprov)'!$CK$68</f>
        <v>6.8970395783963503E-4</v>
      </c>
      <c r="CF68" s="150">
        <f>'Provinces Matrix (intraprov)'!CF68 / 'Provinces Matrix (intraprov)'!$CK$68</f>
        <v>9.5497471085487923E-4</v>
      </c>
      <c r="CG68" s="151">
        <f t="shared" si="8"/>
        <v>3.5369433735365894E-5</v>
      </c>
      <c r="CH68" s="151">
        <f t="shared" si="9"/>
        <v>1.008028861457928E-3</v>
      </c>
      <c r="CI68" s="151">
        <f t="shared" si="10"/>
        <v>2.723446397623174E-3</v>
      </c>
      <c r="CJ68" s="152">
        <f>'Provinces Matrix (intraprov)'!CJ68 / 'Provinces Matrix (intraprov)'!CK68</f>
        <v>2.9197467548544548E-2</v>
      </c>
      <c r="CK68" s="152">
        <f>CJ68 - BQ93</f>
        <v>7.5823105104485602E-3</v>
      </c>
      <c r="CL68" s="145"/>
      <c r="CM68" s="164" t="s">
        <v>2248</v>
      </c>
      <c r="CN68" s="135">
        <f>CK77</f>
        <v>2.6211218014084964E-2</v>
      </c>
    </row>
    <row r="69" spans="1:92">
      <c r="A69" s="166" t="s">
        <v>2244</v>
      </c>
      <c r="B69" s="149">
        <f>'Provinces Matrix (intraprov)'!B69 / 'Provinces Matrix (intraprov)'!$CK$69</f>
        <v>9.3984962406015043E-5</v>
      </c>
      <c r="C69" s="149">
        <f>'Provinces Matrix (intraprov)'!C69 / 'Provinces Matrix (intraprov)'!$CK$69</f>
        <v>1.5664160401002506E-5</v>
      </c>
      <c r="D69" s="149">
        <f>'Provinces Matrix (intraprov)'!D69 / 'Provinces Matrix (intraprov)'!$CK$69</f>
        <v>4.6992481203007522E-5</v>
      </c>
      <c r="E69" s="149">
        <f>'Provinces Matrix (intraprov)'!E69 / 'Provinces Matrix (intraprov)'!$CK$69</f>
        <v>0</v>
      </c>
      <c r="F69" s="149">
        <f>'Provinces Matrix (intraprov)'!F69 / 'Provinces Matrix (intraprov)'!$CK$69</f>
        <v>7.8320802005012527E-5</v>
      </c>
      <c r="G69" s="149">
        <f>'Provinces Matrix (intraprov)'!G69 / 'Provinces Matrix (intraprov)'!$CK$69</f>
        <v>7.8320802005012527E-5</v>
      </c>
      <c r="H69" s="149">
        <f>'Provinces Matrix (intraprov)'!H69 / 'Provinces Matrix (intraprov)'!$CK$69</f>
        <v>3.9160401002506263E-5</v>
      </c>
      <c r="I69" s="149">
        <f>'Provinces Matrix (intraprov)'!I69 / 'Provinces Matrix (intraprov)'!$CK$69</f>
        <v>1.6447368421052631E-4</v>
      </c>
      <c r="J69" s="149">
        <f>'Provinces Matrix (intraprov)'!J69 / 'Provinces Matrix (intraprov)'!$CK$69</f>
        <v>0</v>
      </c>
      <c r="K69" s="149">
        <f>'Provinces Matrix (intraprov)'!K69 / 'Provinces Matrix (intraprov)'!$CK$69</f>
        <v>2.3496240601503758E-4</v>
      </c>
      <c r="L69" s="149">
        <f>'Provinces Matrix (intraprov)'!L69 / 'Provinces Matrix (intraprov)'!$CK$69</f>
        <v>2.5845864661654133E-4</v>
      </c>
      <c r="M69" s="149">
        <f>'Provinces Matrix (intraprov)'!M69 / 'Provinces Matrix (intraprov)'!$CK$69</f>
        <v>5.4824561403508773E-5</v>
      </c>
      <c r="N69" s="149">
        <f>'Provinces Matrix (intraprov)'!N69 / 'Provinces Matrix (intraprov)'!$CK$69</f>
        <v>2.3496240601503761E-5</v>
      </c>
      <c r="O69" s="149">
        <f>'Provinces Matrix (intraprov)'!O69 / 'Provinces Matrix (intraprov)'!$CK$69</f>
        <v>6.8139097744360905E-4</v>
      </c>
      <c r="P69" s="149">
        <f>'Provinces Matrix (intraprov)'!P69 / 'Provinces Matrix (intraprov)'!$CK$69</f>
        <v>2.3496240601503758E-4</v>
      </c>
      <c r="Q69" s="149">
        <f>'Provinces Matrix (intraprov)'!Q69 / 'Provinces Matrix (intraprov)'!$CK$69</f>
        <v>6.2656641604010024E-5</v>
      </c>
      <c r="R69" s="149">
        <f>'Provinces Matrix (intraprov)'!R69 / 'Provinces Matrix (intraprov)'!$CK$69</f>
        <v>6.2656641604010024E-5</v>
      </c>
      <c r="S69" s="149">
        <f>'Provinces Matrix (intraprov)'!S69 / 'Provinces Matrix (intraprov)'!$CK$69</f>
        <v>0</v>
      </c>
      <c r="T69" s="149">
        <f>'Provinces Matrix (intraprov)'!T69 / 'Provinces Matrix (intraprov)'!$CK$69</f>
        <v>1.1748120300751879E-4</v>
      </c>
      <c r="U69" s="149">
        <f>'Provinces Matrix (intraprov)'!U69 / 'Provinces Matrix (intraprov)'!$CK$69</f>
        <v>7.832080200501253E-6</v>
      </c>
      <c r="V69" s="149">
        <f>'Provinces Matrix (intraprov)'!V69 / 'Provinces Matrix (intraprov)'!$CK$69</f>
        <v>3.2894736842105262E-4</v>
      </c>
      <c r="W69" s="149">
        <f>'Provinces Matrix (intraprov)'!W69 / 'Provinces Matrix (intraprov)'!$CK$69</f>
        <v>3.9160401002506263E-5</v>
      </c>
      <c r="X69" s="149">
        <f>'Provinces Matrix (intraprov)'!X69 / 'Provinces Matrix (intraprov)'!$CK$69</f>
        <v>4.6992481203007522E-5</v>
      </c>
      <c r="Y69" s="149">
        <f>'Provinces Matrix (intraprov)'!Y69 / 'Provinces Matrix (intraprov)'!$CK$69</f>
        <v>4.6992481203007522E-5</v>
      </c>
      <c r="Z69" s="149">
        <f>'Provinces Matrix (intraprov)'!Z69 / 'Provinces Matrix (intraprov)'!$CK$69</f>
        <v>2.3496240601503761E-5</v>
      </c>
      <c r="AA69" s="149">
        <f>'Provinces Matrix (intraprov)'!AA69 / 'Provinces Matrix (intraprov)'!$CK$69</f>
        <v>7.832080200501253E-6</v>
      </c>
      <c r="AB69" s="149">
        <f>'Provinces Matrix (intraprov)'!AB69 / 'Provinces Matrix (intraprov)'!$CK$69</f>
        <v>1.5664160401002506E-5</v>
      </c>
      <c r="AC69" s="149">
        <f>'Provinces Matrix (intraprov)'!AC69 / 'Provinces Matrix (intraprov)'!$CK$69</f>
        <v>4.6992481203007522E-5</v>
      </c>
      <c r="AD69" s="149">
        <f>'Provinces Matrix (intraprov)'!AD69 / 'Provinces Matrix (intraprov)'!$CK$69</f>
        <v>1.1748120300751879E-4</v>
      </c>
      <c r="AE69" s="149">
        <f>'Provinces Matrix (intraprov)'!AE69 / 'Provinces Matrix (intraprov)'!$CK$69</f>
        <v>8.6152882205513785E-5</v>
      </c>
      <c r="AF69" s="149">
        <f>'Provinces Matrix (intraprov)'!AF69 / 'Provinces Matrix (intraprov)'!$CK$69</f>
        <v>4.6209273182957393E-4</v>
      </c>
      <c r="AG69" s="149">
        <f>'Provinces Matrix (intraprov)'!AG69 / 'Provinces Matrix (intraprov)'!$CK$69</f>
        <v>2.3496240601503761E-5</v>
      </c>
      <c r="AH69" s="149">
        <f>'Provinces Matrix (intraprov)'!AH69 / 'Provinces Matrix (intraprov)'!$CK$69</f>
        <v>1.3314536340852131E-4</v>
      </c>
      <c r="AI69" s="149">
        <f>'Provinces Matrix (intraprov)'!AI69 / 'Provinces Matrix (intraprov)'!$CK$69</f>
        <v>2.7412280701754384E-4</v>
      </c>
      <c r="AJ69" s="149">
        <f>'Provinces Matrix (intraprov)'!AJ69 / 'Provinces Matrix (intraprov)'!$CK$69</f>
        <v>3.1328320802005012E-5</v>
      </c>
      <c r="AK69" s="149">
        <f>'Provinces Matrix (intraprov)'!AK69 / 'Provinces Matrix (intraprov)'!$CK$69</f>
        <v>3.1328320802005012E-5</v>
      </c>
      <c r="AL69" s="149">
        <f>'Provinces Matrix (intraprov)'!AL69 / 'Provinces Matrix (intraprov)'!$CK$69</f>
        <v>1.9580200501253132E-4</v>
      </c>
      <c r="AM69" s="149">
        <f>'Provinces Matrix (intraprov)'!AM69 / 'Provinces Matrix (intraprov)'!$CK$69</f>
        <v>1.4097744360902256E-4</v>
      </c>
      <c r="AN69" s="173">
        <f>'Provinces Matrix (intraprov)'!AN69 / 'Provinces Matrix (intraprov)'!$CK$69</f>
        <v>4.8558897243107768E-4</v>
      </c>
      <c r="AO69" s="149">
        <f>'Provinces Matrix (intraprov)'!AO69 / 'Provinces Matrix (intraprov)'!$CK$69</f>
        <v>7.832080200501253E-6</v>
      </c>
      <c r="AP69" s="149">
        <f>'Provinces Matrix (intraprov)'!AP69 / 'Provinces Matrix (intraprov)'!$CK$69</f>
        <v>7.8320802005012527E-5</v>
      </c>
      <c r="AQ69" s="149">
        <f>'Provinces Matrix (intraprov)'!AQ69 / 'Provinces Matrix (intraprov)'!$CK$69</f>
        <v>1.5664160401002506E-5</v>
      </c>
      <c r="AR69" s="149">
        <f>'Provinces Matrix (intraprov)'!AR69 / 'Provinces Matrix (intraprov)'!$CK$69</f>
        <v>2.3496240601503761E-5</v>
      </c>
      <c r="AS69" s="149">
        <f>'Provinces Matrix (intraprov)'!AS69 / 'Provinces Matrix (intraprov)'!$CK$69</f>
        <v>7.832080200501253E-6</v>
      </c>
      <c r="AT69" s="149">
        <f>'Provinces Matrix (intraprov)'!AT69 / 'Provinces Matrix (intraprov)'!$CK$69</f>
        <v>1.9580200501253132E-4</v>
      </c>
      <c r="AU69" s="149">
        <f>'Provinces Matrix (intraprov)'!AU69 / 'Provinces Matrix (intraprov)'!$CK$69</f>
        <v>4.6992481203007522E-5</v>
      </c>
      <c r="AV69" s="149">
        <f>'Provinces Matrix (intraprov)'!AV69 / 'Provinces Matrix (intraprov)'!$CK$69</f>
        <v>5.4824561403508773E-5</v>
      </c>
      <c r="AW69" s="149">
        <f>'Provinces Matrix (intraprov)'!AW69 / 'Provinces Matrix (intraprov)'!$CK$69</f>
        <v>7.832080200501253E-6</v>
      </c>
      <c r="AX69" s="149">
        <f>'Provinces Matrix (intraprov)'!AX69 / 'Provinces Matrix (intraprov)'!$CK$69</f>
        <v>1.1904761904761906E-3</v>
      </c>
      <c r="AY69" s="149">
        <f>'Provinces Matrix (intraprov)'!AY69 / 'Provinces Matrix (intraprov)'!$CK$69</f>
        <v>7.0488721804511282E-5</v>
      </c>
      <c r="AZ69" s="149">
        <f>'Provinces Matrix (intraprov)'!AZ69 / 'Provinces Matrix (intraprov)'!$CK$69</f>
        <v>4.6992481203007522E-5</v>
      </c>
      <c r="BA69" s="149">
        <f>'Provinces Matrix (intraprov)'!BA69 / 'Provinces Matrix (intraprov)'!$CK$69</f>
        <v>0</v>
      </c>
      <c r="BB69" s="149">
        <f>'Provinces Matrix (intraprov)'!BB69 / 'Provinces Matrix (intraprov)'!$CK$69</f>
        <v>9.3984962406015043E-5</v>
      </c>
      <c r="BC69" s="149">
        <f>'Provinces Matrix (intraprov)'!BC69 / 'Provinces Matrix (intraprov)'!$CK$69</f>
        <v>1.6682330827067669E-3</v>
      </c>
      <c r="BD69" s="149">
        <f>'Provinces Matrix (intraprov)'!BD69 / 'Provinces Matrix (intraprov)'!$CK$69</f>
        <v>1.488095238095238E-3</v>
      </c>
      <c r="BE69" s="149">
        <f>'Provinces Matrix (intraprov)'!BE69 / 'Provinces Matrix (intraprov)'!$CK$69</f>
        <v>9.3984962406015043E-5</v>
      </c>
      <c r="BF69" s="149">
        <f>'Provinces Matrix (intraprov)'!BF69 / 'Provinces Matrix (intraprov)'!$CK$69</f>
        <v>1.5664160401002506E-5</v>
      </c>
      <c r="BG69" s="149">
        <f>'Provinces Matrix (intraprov)'!BG69 / 'Provinces Matrix (intraprov)'!$CK$69</f>
        <v>2.0363408521303258E-4</v>
      </c>
      <c r="BH69" s="149">
        <f>'Provinces Matrix (intraprov)'!BH69 / 'Provinces Matrix (intraprov)'!$CK$69</f>
        <v>7.832080200501253E-6</v>
      </c>
      <c r="BI69" s="149">
        <f>'Provinces Matrix (intraprov)'!BI69 / 'Provinces Matrix (intraprov)'!$CK$69</f>
        <v>5.4824561403508773E-5</v>
      </c>
      <c r="BJ69" s="149">
        <f>'Provinces Matrix (intraprov)'!BJ69 / 'Provinces Matrix (intraprov)'!$CK$69</f>
        <v>0</v>
      </c>
      <c r="BK69" s="149">
        <f>'Provinces Matrix (intraprov)'!BK69 / 'Provinces Matrix (intraprov)'!$CK$69</f>
        <v>4.6992481203007522E-5</v>
      </c>
      <c r="BL69" s="149">
        <f>'Provinces Matrix (intraprov)'!BL69 / 'Provinces Matrix (intraprov)'!$CK$69</f>
        <v>5.4824561403508773E-5</v>
      </c>
      <c r="BM69" s="149">
        <f>'Provinces Matrix (intraprov)'!BM69 / 'Provinces Matrix (intraprov)'!$CK$69</f>
        <v>4.6992481203007522E-5</v>
      </c>
      <c r="BN69" s="149">
        <f>'Provinces Matrix (intraprov)'!BN69 / 'Provinces Matrix (intraprov)'!$CK$69</f>
        <v>1.5664160401002506E-5</v>
      </c>
      <c r="BO69" s="149">
        <f>'Provinces Matrix (intraprov)'!BO69 / 'Provinces Matrix (intraprov)'!$CK$69</f>
        <v>0</v>
      </c>
      <c r="BP69" s="149">
        <f>'Provinces Matrix (intraprov)'!BP69 / 'Provinces Matrix (intraprov)'!$CK$69</f>
        <v>0</v>
      </c>
      <c r="BQ69" s="149">
        <f>'Provinces Matrix (intraprov)'!BQ69 / 'Provinces Matrix (intraprov)'!$CK$69</f>
        <v>0</v>
      </c>
      <c r="BR69" s="149">
        <f>'Provinces Matrix (intraprov)'!BR69 / 'Provinces Matrix (intraprov)'!$CK$69</f>
        <v>4.5347744360902257E-3</v>
      </c>
      <c r="BS69" s="149">
        <f>'Provinces Matrix (intraprov)'!BS69 / 'Provinces Matrix (intraprov)'!$CK$69</f>
        <v>0</v>
      </c>
      <c r="BT69" s="149">
        <f>'Provinces Matrix (intraprov)'!BT69 / 'Provinces Matrix (intraprov)'!$CK$69</f>
        <v>2.0363408521303258E-4</v>
      </c>
      <c r="BU69" s="149">
        <f>'Provinces Matrix (intraprov)'!BU69 / 'Provinces Matrix (intraprov)'!$CK$69</f>
        <v>0</v>
      </c>
      <c r="BV69" s="149">
        <f>'Provinces Matrix (intraprov)'!BV69 / 'Provinces Matrix (intraprov)'!$CK$69</f>
        <v>1.3314536340852131E-4</v>
      </c>
      <c r="BW69" s="173">
        <f>'Provinces Matrix (intraprov)'!BW69 / 'Provinces Matrix (intraprov)'!$CK$69</f>
        <v>6.7355889724310782E-4</v>
      </c>
      <c r="BX69" s="173">
        <f>'Provinces Matrix (intraprov)'!BX69 / 'Provinces Matrix (intraprov)'!$CK$69</f>
        <v>3.4461152882205514E-4</v>
      </c>
      <c r="BY69" s="173">
        <f>'Provinces Matrix (intraprov)'!BY69 / 'Provinces Matrix (intraprov)'!$CK$69</f>
        <v>4.542606516290727E-4</v>
      </c>
      <c r="BZ69" s="149">
        <f>'Provinces Matrix (intraprov)'!BZ69 / 'Provinces Matrix (intraprov)'!$CK$69</f>
        <v>1.5664160401002506E-5</v>
      </c>
      <c r="CA69" s="149">
        <f>'Provinces Matrix (intraprov)'!CA69 / 'Provinces Matrix (intraprov)'!$CK$69</f>
        <v>0</v>
      </c>
      <c r="CB69" s="149">
        <f>'Provinces Matrix (intraprov)'!CB69 / 'Provinces Matrix (intraprov)'!$CK$69</f>
        <v>3.1328320802005012E-5</v>
      </c>
      <c r="CC69" s="149">
        <f>'Provinces Matrix (intraprov)'!CC69 / 'Provinces Matrix (intraprov)'!$CK$69</f>
        <v>0</v>
      </c>
      <c r="CD69" s="149">
        <f>'Provinces Matrix (intraprov)'!CD69 / 'Provinces Matrix (intraprov)'!$CK$69</f>
        <v>0</v>
      </c>
      <c r="CE69" s="149">
        <f>'Provinces Matrix (intraprov)'!CE69 / 'Provinces Matrix (intraprov)'!$CK$69</f>
        <v>0</v>
      </c>
      <c r="CF69" s="150">
        <f>'Provinces Matrix (intraprov)'!CF69 / 'Provinces Matrix (intraprov)'!$CK$69</f>
        <v>5.7174185463659149E-4</v>
      </c>
      <c r="CG69" s="151">
        <f t="shared" si="8"/>
        <v>2.3496240601503758E-4</v>
      </c>
      <c r="CH69" s="151">
        <f t="shared" si="9"/>
        <v>6.0307017543859652E-4</v>
      </c>
      <c r="CI69" s="151">
        <f t="shared" si="10"/>
        <v>1.9580200501253132E-3</v>
      </c>
      <c r="CJ69" s="152">
        <f>'Provinces Matrix (intraprov)'!CJ69 / 'Provinces Matrix (intraprov)'!CK69</f>
        <v>1.7293233082706767E-2</v>
      </c>
      <c r="CK69" s="152">
        <f>CJ69 - BR93</f>
        <v>1.1623250294584553E-3</v>
      </c>
      <c r="CL69" s="145"/>
      <c r="CM69" s="164" t="s">
        <v>2249</v>
      </c>
      <c r="CN69" s="135">
        <f>CK78</f>
        <v>4.1974959138329528E-2</v>
      </c>
    </row>
    <row r="70" spans="1:92">
      <c r="A70" s="166" t="s">
        <v>2245</v>
      </c>
      <c r="B70" s="149">
        <f>'Provinces Matrix (intraprov)'!B70 / 'Provinces Matrix (intraprov)'!$CK$70</f>
        <v>0</v>
      </c>
      <c r="C70" s="149">
        <f>'Provinces Matrix (intraprov)'!C70 / 'Provinces Matrix (intraprov)'!$CK$70</f>
        <v>2.0698791190594469E-5</v>
      </c>
      <c r="D70" s="149">
        <f>'Provinces Matrix (intraprov)'!D70 / 'Provinces Matrix (intraprov)'!$CK$70</f>
        <v>0</v>
      </c>
      <c r="E70" s="149">
        <f>'Provinces Matrix (intraprov)'!E70 / 'Provinces Matrix (intraprov)'!$CK$70</f>
        <v>0</v>
      </c>
      <c r="F70" s="149">
        <f>'Provinces Matrix (intraprov)'!F70 / 'Provinces Matrix (intraprov)'!$CK$70</f>
        <v>0</v>
      </c>
      <c r="G70" s="149">
        <f>'Provinces Matrix (intraprov)'!G70 / 'Provinces Matrix (intraprov)'!$CK$70</f>
        <v>0</v>
      </c>
      <c r="H70" s="149">
        <f>'Provinces Matrix (intraprov)'!H70 / 'Provinces Matrix (intraprov)'!$CK$70</f>
        <v>4.1397582381188939E-4</v>
      </c>
      <c r="I70" s="149">
        <f>'Provinces Matrix (intraprov)'!I70 / 'Provinces Matrix (intraprov)'!$CK$70</f>
        <v>0</v>
      </c>
      <c r="J70" s="149">
        <f>'Provinces Matrix (intraprov)'!J70 / 'Provinces Matrix (intraprov)'!$CK$70</f>
        <v>0</v>
      </c>
      <c r="K70" s="149">
        <f>'Provinces Matrix (intraprov)'!K70 / 'Provinces Matrix (intraprov)'!$CK$70</f>
        <v>0</v>
      </c>
      <c r="L70" s="149">
        <f>'Provinces Matrix (intraprov)'!L70 / 'Provinces Matrix (intraprov)'!$CK$70</f>
        <v>0</v>
      </c>
      <c r="M70" s="149">
        <f>'Provinces Matrix (intraprov)'!M70 / 'Provinces Matrix (intraprov)'!$CK$70</f>
        <v>0</v>
      </c>
      <c r="N70" s="149">
        <f>'Provinces Matrix (intraprov)'!N70 / 'Provinces Matrix (intraprov)'!$CK$70</f>
        <v>0</v>
      </c>
      <c r="O70" s="149">
        <f>'Provinces Matrix (intraprov)'!O70 / 'Provinces Matrix (intraprov)'!$CK$70</f>
        <v>0</v>
      </c>
      <c r="P70" s="149">
        <f>'Provinces Matrix (intraprov)'!P70 / 'Provinces Matrix (intraprov)'!$CK$70</f>
        <v>0</v>
      </c>
      <c r="Q70" s="149">
        <f>'Provinces Matrix (intraprov)'!Q70 / 'Provinces Matrix (intraprov)'!$CK$70</f>
        <v>0</v>
      </c>
      <c r="R70" s="149">
        <f>'Provinces Matrix (intraprov)'!R70 / 'Provinces Matrix (intraprov)'!$CK$70</f>
        <v>0</v>
      </c>
      <c r="S70" s="149">
        <f>'Provinces Matrix (intraprov)'!S70 / 'Provinces Matrix (intraprov)'!$CK$70</f>
        <v>0</v>
      </c>
      <c r="T70" s="149">
        <f>'Provinces Matrix (intraprov)'!T70 / 'Provinces Matrix (intraprov)'!$CK$70</f>
        <v>0</v>
      </c>
      <c r="U70" s="149">
        <f>'Provinces Matrix (intraprov)'!U70 / 'Provinces Matrix (intraprov)'!$CK$70</f>
        <v>0</v>
      </c>
      <c r="V70" s="149">
        <f>'Provinces Matrix (intraprov)'!V70 / 'Provinces Matrix (intraprov)'!$CK$70</f>
        <v>0</v>
      </c>
      <c r="W70" s="149">
        <f>'Provinces Matrix (intraprov)'!W70 / 'Provinces Matrix (intraprov)'!$CK$70</f>
        <v>2.0698791190594469E-5</v>
      </c>
      <c r="X70" s="149">
        <f>'Provinces Matrix (intraprov)'!X70 / 'Provinces Matrix (intraprov)'!$CK$70</f>
        <v>0</v>
      </c>
      <c r="Y70" s="149">
        <f>'Provinces Matrix (intraprov)'!Y70 / 'Provinces Matrix (intraprov)'!$CK$70</f>
        <v>0</v>
      </c>
      <c r="Z70" s="149">
        <f>'Provinces Matrix (intraprov)'!Z70 / 'Provinces Matrix (intraprov)'!$CK$70</f>
        <v>0</v>
      </c>
      <c r="AA70" s="149">
        <f>'Provinces Matrix (intraprov)'!AA70 / 'Provinces Matrix (intraprov)'!$CK$70</f>
        <v>0</v>
      </c>
      <c r="AB70" s="149">
        <f>'Provinces Matrix (intraprov)'!AB70 / 'Provinces Matrix (intraprov)'!$CK$70</f>
        <v>0</v>
      </c>
      <c r="AC70" s="149">
        <f>'Provinces Matrix (intraprov)'!AC70 / 'Provinces Matrix (intraprov)'!$CK$70</f>
        <v>0</v>
      </c>
      <c r="AD70" s="149">
        <f>'Provinces Matrix (intraprov)'!AD70 / 'Provinces Matrix (intraprov)'!$CK$70</f>
        <v>0</v>
      </c>
      <c r="AE70" s="149">
        <f>'Provinces Matrix (intraprov)'!AE70 / 'Provinces Matrix (intraprov)'!$CK$70</f>
        <v>0</v>
      </c>
      <c r="AF70" s="149">
        <f>'Provinces Matrix (intraprov)'!AF70 / 'Provinces Matrix (intraprov)'!$CK$70</f>
        <v>0</v>
      </c>
      <c r="AG70" s="149">
        <f>'Provinces Matrix (intraprov)'!AG70 / 'Provinces Matrix (intraprov)'!$CK$70</f>
        <v>0</v>
      </c>
      <c r="AH70" s="149">
        <f>'Provinces Matrix (intraprov)'!AH70 / 'Provinces Matrix (intraprov)'!$CK$70</f>
        <v>0</v>
      </c>
      <c r="AI70" s="149">
        <f>'Provinces Matrix (intraprov)'!AI70 / 'Provinces Matrix (intraprov)'!$CK$70</f>
        <v>0</v>
      </c>
      <c r="AJ70" s="149">
        <f>'Provinces Matrix (intraprov)'!AJ70 / 'Provinces Matrix (intraprov)'!$CK$70</f>
        <v>0</v>
      </c>
      <c r="AK70" s="149">
        <f>'Provinces Matrix (intraprov)'!AK70 / 'Provinces Matrix (intraprov)'!$CK$70</f>
        <v>0</v>
      </c>
      <c r="AL70" s="149">
        <f>'Provinces Matrix (intraprov)'!AL70 / 'Provinces Matrix (intraprov)'!$CK$70</f>
        <v>0</v>
      </c>
      <c r="AM70" s="149">
        <f>'Provinces Matrix (intraprov)'!AM70 / 'Provinces Matrix (intraprov)'!$CK$70</f>
        <v>0</v>
      </c>
      <c r="AN70" s="173">
        <f>'Provinces Matrix (intraprov)'!AN70 / 'Provinces Matrix (intraprov)'!$CK$70</f>
        <v>0</v>
      </c>
      <c r="AO70" s="149">
        <f>'Provinces Matrix (intraprov)'!AO70 / 'Provinces Matrix (intraprov)'!$CK$70</f>
        <v>0</v>
      </c>
      <c r="AP70" s="149">
        <f>'Provinces Matrix (intraprov)'!AP70 / 'Provinces Matrix (intraprov)'!$CK$70</f>
        <v>0</v>
      </c>
      <c r="AQ70" s="149">
        <f>'Provinces Matrix (intraprov)'!AQ70 / 'Provinces Matrix (intraprov)'!$CK$70</f>
        <v>0</v>
      </c>
      <c r="AR70" s="149">
        <f>'Provinces Matrix (intraprov)'!AR70 / 'Provinces Matrix (intraprov)'!$CK$70</f>
        <v>0</v>
      </c>
      <c r="AS70" s="149">
        <f>'Provinces Matrix (intraprov)'!AS70 / 'Provinces Matrix (intraprov)'!$CK$70</f>
        <v>0</v>
      </c>
      <c r="AT70" s="149">
        <f>'Provinces Matrix (intraprov)'!AT70 / 'Provinces Matrix (intraprov)'!$CK$70</f>
        <v>0</v>
      </c>
      <c r="AU70" s="149">
        <f>'Provinces Matrix (intraprov)'!AU70 / 'Provinces Matrix (intraprov)'!$CK$70</f>
        <v>0</v>
      </c>
      <c r="AV70" s="149">
        <f>'Provinces Matrix (intraprov)'!AV70 / 'Provinces Matrix (intraprov)'!$CK$70</f>
        <v>0</v>
      </c>
      <c r="AW70" s="149">
        <f>'Provinces Matrix (intraprov)'!AW70 / 'Provinces Matrix (intraprov)'!$CK$70</f>
        <v>0</v>
      </c>
      <c r="AX70" s="149">
        <f>'Provinces Matrix (intraprov)'!AX70 / 'Provinces Matrix (intraprov)'!$CK$70</f>
        <v>0</v>
      </c>
      <c r="AY70" s="149">
        <f>'Provinces Matrix (intraprov)'!AY70 / 'Provinces Matrix (intraprov)'!$CK$70</f>
        <v>0</v>
      </c>
      <c r="AZ70" s="149">
        <f>'Provinces Matrix (intraprov)'!AZ70 / 'Provinces Matrix (intraprov)'!$CK$70</f>
        <v>0</v>
      </c>
      <c r="BA70" s="149">
        <f>'Provinces Matrix (intraprov)'!BA70 / 'Provinces Matrix (intraprov)'!$CK$70</f>
        <v>0</v>
      </c>
      <c r="BB70" s="149">
        <f>'Provinces Matrix (intraprov)'!BB70 / 'Provinces Matrix (intraprov)'!$CK$70</f>
        <v>0</v>
      </c>
      <c r="BC70" s="149">
        <f>'Provinces Matrix (intraprov)'!BC70 / 'Provinces Matrix (intraprov)'!$CK$70</f>
        <v>0</v>
      </c>
      <c r="BD70" s="149">
        <f>'Provinces Matrix (intraprov)'!BD70 / 'Provinces Matrix (intraprov)'!$CK$70</f>
        <v>0</v>
      </c>
      <c r="BE70" s="149">
        <f>'Provinces Matrix (intraprov)'!BE70 / 'Provinces Matrix (intraprov)'!$CK$70</f>
        <v>0</v>
      </c>
      <c r="BF70" s="149">
        <f>'Provinces Matrix (intraprov)'!BF70 / 'Provinces Matrix (intraprov)'!$CK$70</f>
        <v>0</v>
      </c>
      <c r="BG70" s="149">
        <f>'Provinces Matrix (intraprov)'!BG70 / 'Provinces Matrix (intraprov)'!$CK$70</f>
        <v>0</v>
      </c>
      <c r="BH70" s="149">
        <f>'Provinces Matrix (intraprov)'!BH70 / 'Provinces Matrix (intraprov)'!$CK$70</f>
        <v>0</v>
      </c>
      <c r="BI70" s="149">
        <f>'Provinces Matrix (intraprov)'!BI70 / 'Provinces Matrix (intraprov)'!$CK$70</f>
        <v>0</v>
      </c>
      <c r="BJ70" s="149">
        <f>'Provinces Matrix (intraprov)'!BJ70 / 'Provinces Matrix (intraprov)'!$CK$70</f>
        <v>0</v>
      </c>
      <c r="BK70" s="149">
        <f>'Provinces Matrix (intraprov)'!BK70 / 'Provinces Matrix (intraprov)'!$CK$70</f>
        <v>0</v>
      </c>
      <c r="BL70" s="149">
        <f>'Provinces Matrix (intraprov)'!BL70 / 'Provinces Matrix (intraprov)'!$CK$70</f>
        <v>0</v>
      </c>
      <c r="BM70" s="149">
        <f>'Provinces Matrix (intraprov)'!BM70 / 'Provinces Matrix (intraprov)'!$CK$70</f>
        <v>0</v>
      </c>
      <c r="BN70" s="149">
        <f>'Provinces Matrix (intraprov)'!BN70 / 'Provinces Matrix (intraprov)'!$CK$70</f>
        <v>0</v>
      </c>
      <c r="BO70" s="149">
        <f>'Provinces Matrix (intraprov)'!BO70 / 'Provinces Matrix (intraprov)'!$CK$70</f>
        <v>1.2005298890544792E-3</v>
      </c>
      <c r="BP70" s="149">
        <f>'Provinces Matrix (intraprov)'!BP70 / 'Provinces Matrix (intraprov)'!$CK$70</f>
        <v>0</v>
      </c>
      <c r="BQ70" s="149">
        <f>'Provinces Matrix (intraprov)'!BQ70 / 'Provinces Matrix (intraprov)'!$CK$70</f>
        <v>0</v>
      </c>
      <c r="BR70" s="149">
        <f>'Provinces Matrix (intraprov)'!BR70 / 'Provinces Matrix (intraprov)'!$CK$70</f>
        <v>0</v>
      </c>
      <c r="BS70" s="149">
        <f>'Provinces Matrix (intraprov)'!BS70 / 'Provinces Matrix (intraprov)'!$CK$70</f>
        <v>1.7800960423911244E-3</v>
      </c>
      <c r="BT70" s="149">
        <f>'Provinces Matrix (intraprov)'!BT70 / 'Provinces Matrix (intraprov)'!$CK$70</f>
        <v>0</v>
      </c>
      <c r="BU70" s="149">
        <f>'Provinces Matrix (intraprov)'!BU70 / 'Provinces Matrix (intraprov)'!$CK$70</f>
        <v>6.2096373571783408E-5</v>
      </c>
      <c r="BV70" s="149">
        <f>'Provinces Matrix (intraprov)'!BV70 / 'Provinces Matrix (intraprov)'!$CK$70</f>
        <v>6.0026494452723961E-4</v>
      </c>
      <c r="BW70" s="173">
        <f>'Provinces Matrix (intraprov)'!BW70 / 'Provinces Matrix (intraprov)'!$CK$70</f>
        <v>0</v>
      </c>
      <c r="BX70" s="173">
        <f>'Provinces Matrix (intraprov)'!BX70 / 'Provinces Matrix (intraprov)'!$CK$70</f>
        <v>0</v>
      </c>
      <c r="BY70" s="173">
        <f>'Provinces Matrix (intraprov)'!BY70 / 'Provinces Matrix (intraprov)'!$CK$70</f>
        <v>0</v>
      </c>
      <c r="BZ70" s="149">
        <f>'Provinces Matrix (intraprov)'!BZ70 / 'Provinces Matrix (intraprov)'!$CK$70</f>
        <v>0</v>
      </c>
      <c r="CA70" s="149">
        <f>'Provinces Matrix (intraprov)'!CA70 / 'Provinces Matrix (intraprov)'!$CK$70</f>
        <v>0</v>
      </c>
      <c r="CB70" s="149">
        <f>'Provinces Matrix (intraprov)'!CB70 / 'Provinces Matrix (intraprov)'!$CK$70</f>
        <v>0</v>
      </c>
      <c r="CC70" s="149">
        <f>'Provinces Matrix (intraprov)'!CC70 / 'Provinces Matrix (intraprov)'!$CK$70</f>
        <v>0</v>
      </c>
      <c r="CD70" s="149">
        <f>'Provinces Matrix (intraprov)'!CD70 / 'Provinces Matrix (intraprov)'!$CK$70</f>
        <v>0</v>
      </c>
      <c r="CE70" s="149">
        <f>'Provinces Matrix (intraprov)'!CE70 / 'Provinces Matrix (intraprov)'!$CK$70</f>
        <v>0</v>
      </c>
      <c r="CF70" s="150">
        <f>'Provinces Matrix (intraprov)'!CF70 / 'Provinces Matrix (intraprov)'!$CK$70</f>
        <v>8.6934923000496771E-4</v>
      </c>
      <c r="CG70" s="151">
        <f t="shared" si="8"/>
        <v>0</v>
      </c>
      <c r="CH70" s="151">
        <f t="shared" si="9"/>
        <v>8.6934923000496771E-4</v>
      </c>
      <c r="CI70" s="151">
        <f t="shared" si="10"/>
        <v>0</v>
      </c>
      <c r="CJ70" s="152">
        <f>'Provinces Matrix (intraprov)'!CJ70 / 'Provinces Matrix (intraprov)'!CK70</f>
        <v>4.9677098857426726E-3</v>
      </c>
      <c r="CK70" s="152">
        <f>CJ70 - BS93</f>
        <v>2.2405768083544404E-3</v>
      </c>
      <c r="CL70" s="145"/>
      <c r="CM70" s="164" t="s">
        <v>2250</v>
      </c>
      <c r="CN70" s="135">
        <f t="shared" ref="CN70:CN73" si="11">CK79</f>
        <v>2.1125626477560146E-2</v>
      </c>
    </row>
    <row r="71" spans="1:92">
      <c r="A71" s="166" t="s">
        <v>2246</v>
      </c>
      <c r="B71" s="149">
        <f>'Provinces Matrix (intraprov)'!B71 / 'Provinces Matrix (intraprov)'!$CK$71</f>
        <v>2.14170024227984E-4</v>
      </c>
      <c r="C71" s="149">
        <f>'Provinces Matrix (intraprov)'!C71 / 'Provinces Matrix (intraprov)'!$CK$71</f>
        <v>1.6062751817098799E-4</v>
      </c>
      <c r="D71" s="149">
        <f>'Provinces Matrix (intraprov)'!D71 / 'Provinces Matrix (intraprov)'!$CK$71</f>
        <v>1.2047063862824099E-4</v>
      </c>
      <c r="E71" s="149">
        <f>'Provinces Matrix (intraprov)'!E71 / 'Provinces Matrix (intraprov)'!$CK$71</f>
        <v>1.3385626514249E-5</v>
      </c>
      <c r="F71" s="149">
        <f>'Provinces Matrix (intraprov)'!F71 / 'Provinces Matrix (intraprov)'!$CK$71</f>
        <v>1.7401314468523701E-4</v>
      </c>
      <c r="G71" s="149">
        <f>'Provinces Matrix (intraprov)'!G71 / 'Provinces Matrix (intraprov)'!$CK$71</f>
        <v>1.3385626514249E-5</v>
      </c>
      <c r="H71" s="149">
        <f>'Provinces Matrix (intraprov)'!H71 / 'Provinces Matrix (intraprov)'!$CK$71</f>
        <v>0</v>
      </c>
      <c r="I71" s="149">
        <f>'Provinces Matrix (intraprov)'!I71 / 'Provinces Matrix (intraprov)'!$CK$71</f>
        <v>2.0613864831943458E-3</v>
      </c>
      <c r="J71" s="149">
        <f>'Provinces Matrix (intraprov)'!J71 / 'Provinces Matrix (intraprov)'!$CK$71</f>
        <v>0</v>
      </c>
      <c r="K71" s="149">
        <f>'Provinces Matrix (intraprov)'!K71 / 'Provinces Matrix (intraprov)'!$CK$71</f>
        <v>4.1495442194171896E-4</v>
      </c>
      <c r="L71" s="149">
        <f>'Provinces Matrix (intraprov)'!L71 / 'Provinces Matrix (intraprov)'!$CK$71</f>
        <v>5.2203943405571094E-4</v>
      </c>
      <c r="M71" s="149">
        <f>'Provinces Matrix (intraprov)'!M71 / 'Provinces Matrix (intraprov)'!$CK$71</f>
        <v>2.94483783313478E-4</v>
      </c>
      <c r="N71" s="149">
        <f>'Provinces Matrix (intraprov)'!N71 / 'Provinces Matrix (intraprov)'!$CK$71</f>
        <v>1.3385626514248998E-4</v>
      </c>
      <c r="O71" s="149">
        <f>'Provinces Matrix (intraprov)'!O71 / 'Provinces Matrix (intraprov)'!$CK$71</f>
        <v>8.4329447039768691E-4</v>
      </c>
      <c r="P71" s="149">
        <f>'Provinces Matrix (intraprov)'!P71 / 'Provinces Matrix (intraprov)'!$CK$71</f>
        <v>2.94483783313478E-4</v>
      </c>
      <c r="Q71" s="149">
        <f>'Provinces Matrix (intraprov)'!Q71 / 'Provinces Matrix (intraprov)'!$CK$71</f>
        <v>2.6771253028498E-5</v>
      </c>
      <c r="R71" s="149">
        <f>'Provinces Matrix (intraprov)'!R71 / 'Provinces Matrix (intraprov)'!$CK$71</f>
        <v>1.87398771199486E-4</v>
      </c>
      <c r="S71" s="149">
        <f>'Provinces Matrix (intraprov)'!S71 / 'Provinces Matrix (intraprov)'!$CK$71</f>
        <v>0</v>
      </c>
      <c r="T71" s="149">
        <f>'Provinces Matrix (intraprov)'!T71 / 'Provinces Matrix (intraprov)'!$CK$71</f>
        <v>2.6771253028498E-5</v>
      </c>
      <c r="U71" s="149">
        <f>'Provinces Matrix (intraprov)'!U71 / 'Provinces Matrix (intraprov)'!$CK$71</f>
        <v>1.3385626514249E-5</v>
      </c>
      <c r="V71" s="149">
        <f>'Provinces Matrix (intraprov)'!V71 / 'Provinces Matrix (intraprov)'!$CK$71</f>
        <v>8.9683697645468298E-4</v>
      </c>
      <c r="W71" s="149">
        <f>'Provinces Matrix (intraprov)'!W71 / 'Provinces Matrix (intraprov)'!$CK$71</f>
        <v>4.41725674970217E-4</v>
      </c>
      <c r="X71" s="149">
        <f>'Provinces Matrix (intraprov)'!X71 / 'Provinces Matrix (intraprov)'!$CK$71</f>
        <v>6.6928132571244991E-5</v>
      </c>
      <c r="Y71" s="149">
        <f>'Provinces Matrix (intraprov)'!Y71 / 'Provinces Matrix (intraprov)'!$CK$71</f>
        <v>8.0313759085493994E-5</v>
      </c>
      <c r="Z71" s="149">
        <f>'Provinces Matrix (intraprov)'!Z71 / 'Provinces Matrix (intraprov)'!$CK$71</f>
        <v>4.0156879542746997E-5</v>
      </c>
      <c r="AA71" s="149">
        <f>'Provinces Matrix (intraprov)'!AA71 / 'Provinces Matrix (intraprov)'!$CK$71</f>
        <v>1.2047063862824099E-4</v>
      </c>
      <c r="AB71" s="149">
        <f>'Provinces Matrix (intraprov)'!AB71 / 'Provinces Matrix (intraprov)'!$CK$71</f>
        <v>1.3385626514249E-5</v>
      </c>
      <c r="AC71" s="149">
        <f>'Provinces Matrix (intraprov)'!AC71 / 'Provinces Matrix (intraprov)'!$CK$71</f>
        <v>0</v>
      </c>
      <c r="AD71" s="149">
        <f>'Provinces Matrix (intraprov)'!AD71 / 'Provinces Matrix (intraprov)'!$CK$71</f>
        <v>1.2047063862824099E-4</v>
      </c>
      <c r="AE71" s="149">
        <f>'Provinces Matrix (intraprov)'!AE71 / 'Provinces Matrix (intraprov)'!$CK$71</f>
        <v>3.3464066285622497E-4</v>
      </c>
      <c r="AF71" s="149">
        <f>'Provinces Matrix (intraprov)'!AF71 / 'Provinces Matrix (intraprov)'!$CK$71</f>
        <v>1.87398771199486E-4</v>
      </c>
      <c r="AG71" s="149">
        <f>'Provinces Matrix (intraprov)'!AG71 / 'Provinces Matrix (intraprov)'!$CK$71</f>
        <v>9.3699385599742998E-5</v>
      </c>
      <c r="AH71" s="149">
        <f>'Provinces Matrix (intraprov)'!AH71 / 'Provinces Matrix (intraprov)'!$CK$71</f>
        <v>1.7401314468523701E-4</v>
      </c>
      <c r="AI71" s="149">
        <f>'Provinces Matrix (intraprov)'!AI71 / 'Provinces Matrix (intraprov)'!$CK$71</f>
        <v>5.6219631359845802E-4</v>
      </c>
      <c r="AJ71" s="149">
        <f>'Provinces Matrix (intraprov)'!AJ71 / 'Provinces Matrix (intraprov)'!$CK$71</f>
        <v>2.6771253028498E-5</v>
      </c>
      <c r="AK71" s="149">
        <f>'Provinces Matrix (intraprov)'!AK71 / 'Provinces Matrix (intraprov)'!$CK$71</f>
        <v>6.6928132571244991E-5</v>
      </c>
      <c r="AL71" s="149">
        <f>'Provinces Matrix (intraprov)'!AL71 / 'Provinces Matrix (intraprov)'!$CK$71</f>
        <v>4.6849692799871498E-4</v>
      </c>
      <c r="AM71" s="149">
        <f>'Provinces Matrix (intraprov)'!AM71 / 'Provinces Matrix (intraprov)'!$CK$71</f>
        <v>1.07085012113992E-4</v>
      </c>
      <c r="AN71" s="173">
        <f>'Provinces Matrix (intraprov)'!AN71 / 'Provinces Matrix (intraprov)'!$CK$71</f>
        <v>8.1652321736918893E-4</v>
      </c>
      <c r="AO71" s="149">
        <f>'Provinces Matrix (intraprov)'!AO71 / 'Provinces Matrix (intraprov)'!$CK$71</f>
        <v>1.3385626514249E-5</v>
      </c>
      <c r="AP71" s="149">
        <f>'Provinces Matrix (intraprov)'!AP71 / 'Provinces Matrix (intraprov)'!$CK$71</f>
        <v>2.4094127725648198E-4</v>
      </c>
      <c r="AQ71" s="149">
        <f>'Provinces Matrix (intraprov)'!AQ71 / 'Provinces Matrix (intraprov)'!$CK$71</f>
        <v>2.6771253028498E-5</v>
      </c>
      <c r="AR71" s="149">
        <f>'Provinces Matrix (intraprov)'!AR71 / 'Provinces Matrix (intraprov)'!$CK$71</f>
        <v>4.9526818102721296E-4</v>
      </c>
      <c r="AS71" s="149">
        <f>'Provinces Matrix (intraprov)'!AS71 / 'Provinces Matrix (intraprov)'!$CK$71</f>
        <v>2.6771253028498E-5</v>
      </c>
      <c r="AT71" s="149">
        <f>'Provinces Matrix (intraprov)'!AT71 / 'Provinces Matrix (intraprov)'!$CK$71</f>
        <v>3.61411915884723E-4</v>
      </c>
      <c r="AU71" s="149">
        <f>'Provinces Matrix (intraprov)'!AU71 / 'Provinces Matrix (intraprov)'!$CK$71</f>
        <v>1.2047063862824099E-4</v>
      </c>
      <c r="AV71" s="149">
        <f>'Provinces Matrix (intraprov)'!AV71 / 'Provinces Matrix (intraprov)'!$CK$71</f>
        <v>4.0156879542746997E-5</v>
      </c>
      <c r="AW71" s="149">
        <f>'Provinces Matrix (intraprov)'!AW71 / 'Provinces Matrix (intraprov)'!$CK$71</f>
        <v>1.3385626514248998E-4</v>
      </c>
      <c r="AX71" s="149">
        <f>'Provinces Matrix (intraprov)'!AX71 / 'Provinces Matrix (intraprov)'!$CK$71</f>
        <v>7.3620945828369499E-4</v>
      </c>
      <c r="AY71" s="149">
        <f>'Provinces Matrix (intraprov)'!AY71 / 'Provinces Matrix (intraprov)'!$CK$71</f>
        <v>1.87398771199486E-4</v>
      </c>
      <c r="AZ71" s="149">
        <f>'Provinces Matrix (intraprov)'!AZ71 / 'Provinces Matrix (intraprov)'!$CK$71</f>
        <v>1.2047063862824099E-4</v>
      </c>
      <c r="BA71" s="149">
        <f>'Provinces Matrix (intraprov)'!BA71 / 'Provinces Matrix (intraprov)'!$CK$71</f>
        <v>4.0156879542746997E-5</v>
      </c>
      <c r="BB71" s="149">
        <f>'Provinces Matrix (intraprov)'!BB71 / 'Provinces Matrix (intraprov)'!$CK$71</f>
        <v>1.47241891656739E-4</v>
      </c>
      <c r="BC71" s="149">
        <f>'Provinces Matrix (intraprov)'!BC71 / 'Provinces Matrix (intraprov)'!$CK$71</f>
        <v>9.6376510902592793E-4</v>
      </c>
      <c r="BD71" s="149">
        <f>'Provinces Matrix (intraprov)'!BD71 / 'Provinces Matrix (intraprov)'!$CK$71</f>
        <v>2.2621708809080808E-3</v>
      </c>
      <c r="BE71" s="149">
        <f>'Provinces Matrix (intraprov)'!BE71 / 'Provinces Matrix (intraprov)'!$CK$71</f>
        <v>1.7401314468523701E-4</v>
      </c>
      <c r="BF71" s="149">
        <f>'Provinces Matrix (intraprov)'!BF71 / 'Provinces Matrix (intraprov)'!$CK$71</f>
        <v>0</v>
      </c>
      <c r="BG71" s="149">
        <f>'Provinces Matrix (intraprov)'!BG71 / 'Provinces Matrix (intraprov)'!$CK$71</f>
        <v>5.4881068708420903E-4</v>
      </c>
      <c r="BH71" s="149">
        <f>'Provinces Matrix (intraprov)'!BH71 / 'Provinces Matrix (intraprov)'!$CK$71</f>
        <v>8.0313759085493994E-5</v>
      </c>
      <c r="BI71" s="149">
        <f>'Provinces Matrix (intraprov)'!BI71 / 'Provinces Matrix (intraprov)'!$CK$71</f>
        <v>5.88967566626956E-4</v>
      </c>
      <c r="BJ71" s="149">
        <f>'Provinces Matrix (intraprov)'!BJ71 / 'Provinces Matrix (intraprov)'!$CK$71</f>
        <v>0</v>
      </c>
      <c r="BK71" s="149">
        <f>'Provinces Matrix (intraprov)'!BK71 / 'Provinces Matrix (intraprov)'!$CK$71</f>
        <v>1.3385626514248998E-4</v>
      </c>
      <c r="BL71" s="149">
        <f>'Provinces Matrix (intraprov)'!BL71 / 'Provinces Matrix (intraprov)'!$CK$71</f>
        <v>1.07085012113992E-4</v>
      </c>
      <c r="BM71" s="149">
        <f>'Provinces Matrix (intraprov)'!BM71 / 'Provinces Matrix (intraprov)'!$CK$71</f>
        <v>8.0313759085493994E-5</v>
      </c>
      <c r="BN71" s="149">
        <f>'Provinces Matrix (intraprov)'!BN71 / 'Provinces Matrix (intraprov)'!$CK$71</f>
        <v>5.3542506056996001E-5</v>
      </c>
      <c r="BO71" s="149">
        <f>'Provinces Matrix (intraprov)'!BO71 / 'Provinces Matrix (intraprov)'!$CK$71</f>
        <v>0</v>
      </c>
      <c r="BP71" s="149">
        <f>'Provinces Matrix (intraprov)'!BP71 / 'Provinces Matrix (intraprov)'!$CK$71</f>
        <v>5.3542506056996001E-5</v>
      </c>
      <c r="BQ71" s="149">
        <f>'Provinces Matrix (intraprov)'!BQ71 / 'Provinces Matrix (intraprov)'!$CK$71</f>
        <v>5.3542506056996001E-5</v>
      </c>
      <c r="BR71" s="149">
        <f>'Provinces Matrix (intraprov)'!BR71 / 'Provinces Matrix (intraprov)'!$CK$71</f>
        <v>1.2448632658251569E-3</v>
      </c>
      <c r="BS71" s="149">
        <f>'Provinces Matrix (intraprov)'!BS71 / 'Provinces Matrix (intraprov)'!$CK$71</f>
        <v>0</v>
      </c>
      <c r="BT71" s="149">
        <f>'Provinces Matrix (intraprov)'!BT71 / 'Provinces Matrix (intraprov)'!$CK$71</f>
        <v>1.1859665091624614E-2</v>
      </c>
      <c r="BU71" s="149">
        <f>'Provinces Matrix (intraprov)'!BU71 / 'Provinces Matrix (intraprov)'!$CK$71</f>
        <v>1.07085012113992E-4</v>
      </c>
      <c r="BV71" s="149">
        <f>'Provinces Matrix (intraprov)'!BV71 / 'Provinces Matrix (intraprov)'!$CK$71</f>
        <v>2.14170024227984E-4</v>
      </c>
      <c r="BW71" s="173">
        <f>'Provinces Matrix (intraprov)'!BW71 / 'Provinces Matrix (intraprov)'!$CK$71</f>
        <v>1.3117913983964019E-3</v>
      </c>
      <c r="BX71" s="173">
        <f>'Provinces Matrix (intraprov)'!BX71 / 'Provinces Matrix (intraprov)'!$CK$71</f>
        <v>8.0313759085493994E-4</v>
      </c>
      <c r="BY71" s="173">
        <f>'Provinces Matrix (intraprov)'!BY71 / 'Provinces Matrix (intraprov)'!$CK$71</f>
        <v>7.22823831769446E-4</v>
      </c>
      <c r="BZ71" s="149">
        <f>'Provinces Matrix (intraprov)'!BZ71 / 'Provinces Matrix (intraprov)'!$CK$71</f>
        <v>1.3385626514249E-5</v>
      </c>
      <c r="CA71" s="149">
        <f>'Provinces Matrix (intraprov)'!CA71 / 'Provinces Matrix (intraprov)'!$CK$71</f>
        <v>0</v>
      </c>
      <c r="CB71" s="149">
        <f>'Provinces Matrix (intraprov)'!CB71 / 'Provinces Matrix (intraprov)'!$CK$71</f>
        <v>1.3385626514249E-5</v>
      </c>
      <c r="CC71" s="149">
        <f>'Provinces Matrix (intraprov)'!CC71 / 'Provinces Matrix (intraprov)'!$CK$71</f>
        <v>0</v>
      </c>
      <c r="CD71" s="149">
        <f>'Provinces Matrix (intraprov)'!CD71 / 'Provinces Matrix (intraprov)'!$CK$71</f>
        <v>0</v>
      </c>
      <c r="CE71" s="149">
        <f>'Provinces Matrix (intraprov)'!CE71 / 'Provinces Matrix (intraprov)'!$CK$71</f>
        <v>0</v>
      </c>
      <c r="CF71" s="150">
        <f>'Provinces Matrix (intraprov)'!CF71 / 'Provinces Matrix (intraprov)'!$CK$71</f>
        <v>1.0039219885686749E-3</v>
      </c>
      <c r="CG71" s="151">
        <f t="shared" si="8"/>
        <v>2.94483783313478E-4</v>
      </c>
      <c r="CH71" s="151">
        <f t="shared" si="9"/>
        <v>1.0708501211399199E-3</v>
      </c>
      <c r="CI71" s="151">
        <f t="shared" si="10"/>
        <v>3.6542760383899767E-3</v>
      </c>
      <c r="CJ71" s="152">
        <f>'Provinces Matrix (intraprov)'!CJ71 / 'Provinces Matrix (intraprov)'!CK71</f>
        <v>3.521758335898912E-2</v>
      </c>
      <c r="CK71" s="152">
        <f>CJ71 - BT93</f>
        <v>1.4286755801706394E-2</v>
      </c>
      <c r="CL71" s="160"/>
      <c r="CM71" s="164" t="s">
        <v>2251</v>
      </c>
      <c r="CN71" s="135">
        <f t="shared" si="11"/>
        <v>5.3048898414574976E-3</v>
      </c>
    </row>
    <row r="72" spans="1:92">
      <c r="A72" s="166" t="s">
        <v>2247</v>
      </c>
      <c r="B72" s="149">
        <f>'Provinces Matrix (intraprov)'!B72 / 'Provinces Matrix (intraprov)'!$CK$72</f>
        <v>1.0403445621189737E-5</v>
      </c>
      <c r="C72" s="149">
        <f>'Provinces Matrix (intraprov)'!C72 / 'Provinces Matrix (intraprov)'!$CK$72</f>
        <v>2.0806891242379475E-5</v>
      </c>
      <c r="D72" s="149">
        <f>'Provinces Matrix (intraprov)'!D72 / 'Provinces Matrix (intraprov)'!$CK$72</f>
        <v>5.2017228105948687E-5</v>
      </c>
      <c r="E72" s="149">
        <f>'Provinces Matrix (intraprov)'!E72 / 'Provinces Matrix (intraprov)'!$CK$72</f>
        <v>6.2420673727138425E-5</v>
      </c>
      <c r="F72" s="149">
        <f>'Provinces Matrix (intraprov)'!F72 / 'Provinces Matrix (intraprov)'!$CK$72</f>
        <v>1.0403445621189737E-5</v>
      </c>
      <c r="G72" s="149">
        <f>'Provinces Matrix (intraprov)'!G72 / 'Provinces Matrix (intraprov)'!$CK$72</f>
        <v>2.0806891242379475E-5</v>
      </c>
      <c r="H72" s="149">
        <f>'Provinces Matrix (intraprov)'!H72 / 'Provinces Matrix (intraprov)'!$CK$72</f>
        <v>1.4564823869665634E-4</v>
      </c>
      <c r="I72" s="149">
        <f>'Provinces Matrix (intraprov)'!I72 / 'Provinces Matrix (intraprov)'!$CK$72</f>
        <v>1.0403445621189737E-5</v>
      </c>
      <c r="J72" s="149">
        <f>'Provinces Matrix (intraprov)'!J72 / 'Provinces Matrix (intraprov)'!$CK$72</f>
        <v>0</v>
      </c>
      <c r="K72" s="149">
        <f>'Provinces Matrix (intraprov)'!K72 / 'Provinces Matrix (intraprov)'!$CK$72</f>
        <v>7.2824119348328169E-5</v>
      </c>
      <c r="L72" s="149">
        <f>'Provinces Matrix (intraprov)'!L72 / 'Provinces Matrix (intraprov)'!$CK$72</f>
        <v>0</v>
      </c>
      <c r="M72" s="149">
        <f>'Provinces Matrix (intraprov)'!M72 / 'Provinces Matrix (intraprov)'!$CK$72</f>
        <v>2.0806891242379475E-5</v>
      </c>
      <c r="N72" s="149">
        <f>'Provinces Matrix (intraprov)'!N72 / 'Provinces Matrix (intraprov)'!$CK$72</f>
        <v>1.7685857556022554E-4</v>
      </c>
      <c r="O72" s="149">
        <f>'Provinces Matrix (intraprov)'!O72 / 'Provinces Matrix (intraprov)'!$CK$72</f>
        <v>1.1443790183308712E-4</v>
      </c>
      <c r="P72" s="149">
        <f>'Provinces Matrix (intraprov)'!P72 / 'Provinces Matrix (intraprov)'!$CK$72</f>
        <v>4.161378248475895E-5</v>
      </c>
      <c r="Q72" s="149">
        <f>'Provinces Matrix (intraprov)'!Q72 / 'Provinces Matrix (intraprov)'!$CK$72</f>
        <v>2.0806891242379475E-5</v>
      </c>
      <c r="R72" s="149">
        <f>'Provinces Matrix (intraprov)'!R72 / 'Provinces Matrix (intraprov)'!$CK$72</f>
        <v>0</v>
      </c>
      <c r="S72" s="149">
        <f>'Provinces Matrix (intraprov)'!S72 / 'Provinces Matrix (intraprov)'!$CK$72</f>
        <v>0</v>
      </c>
      <c r="T72" s="149">
        <f>'Provinces Matrix (intraprov)'!T72 / 'Provinces Matrix (intraprov)'!$CK$72</f>
        <v>0</v>
      </c>
      <c r="U72" s="149">
        <f>'Provinces Matrix (intraprov)'!U72 / 'Provinces Matrix (intraprov)'!$CK$72</f>
        <v>0</v>
      </c>
      <c r="V72" s="149">
        <f>'Provinces Matrix (intraprov)'!V72 / 'Provinces Matrix (intraprov)'!$CK$72</f>
        <v>3.0169992301450239E-4</v>
      </c>
      <c r="W72" s="149">
        <f>'Provinces Matrix (intraprov)'!W72 / 'Provinces Matrix (intraprov)'!$CK$72</f>
        <v>5.5138261792305615E-4</v>
      </c>
      <c r="X72" s="149">
        <f>'Provinces Matrix (intraprov)'!X72 / 'Provinces Matrix (intraprov)'!$CK$72</f>
        <v>1.1443790183308712E-4</v>
      </c>
      <c r="Y72" s="149">
        <f>'Provinces Matrix (intraprov)'!Y72 / 'Provinces Matrix (intraprov)'!$CK$72</f>
        <v>2.7048958615093319E-4</v>
      </c>
      <c r="Z72" s="149">
        <f>'Provinces Matrix (intraprov)'!Z72 / 'Provinces Matrix (intraprov)'!$CK$72</f>
        <v>1.0403445621189737E-5</v>
      </c>
      <c r="AA72" s="149">
        <f>'Provinces Matrix (intraprov)'!AA72 / 'Provinces Matrix (intraprov)'!$CK$72</f>
        <v>0</v>
      </c>
      <c r="AB72" s="149">
        <f>'Provinces Matrix (intraprov)'!AB72 / 'Provinces Matrix (intraprov)'!$CK$72</f>
        <v>0</v>
      </c>
      <c r="AC72" s="149">
        <f>'Provinces Matrix (intraprov)'!AC72 / 'Provinces Matrix (intraprov)'!$CK$72</f>
        <v>1.0403445621189737E-5</v>
      </c>
      <c r="AD72" s="149">
        <f>'Provinces Matrix (intraprov)'!AD72 / 'Provinces Matrix (intraprov)'!$CK$72</f>
        <v>2.0806891242379475E-5</v>
      </c>
      <c r="AE72" s="149">
        <f>'Provinces Matrix (intraprov)'!AE72 / 'Provinces Matrix (intraprov)'!$CK$72</f>
        <v>1.0403445621189737E-5</v>
      </c>
      <c r="AF72" s="149">
        <f>'Provinces Matrix (intraprov)'!AF72 / 'Provinces Matrix (intraprov)'!$CK$72</f>
        <v>4.161378248475895E-5</v>
      </c>
      <c r="AG72" s="149">
        <f>'Provinces Matrix (intraprov)'!AG72 / 'Provinces Matrix (intraprov)'!$CK$72</f>
        <v>0</v>
      </c>
      <c r="AH72" s="149">
        <f>'Provinces Matrix (intraprov)'!AH72 / 'Provinces Matrix (intraprov)'!$CK$72</f>
        <v>0</v>
      </c>
      <c r="AI72" s="149">
        <f>'Provinces Matrix (intraprov)'!AI72 / 'Provinces Matrix (intraprov)'!$CK$72</f>
        <v>1.4564823869665634E-4</v>
      </c>
      <c r="AJ72" s="149">
        <f>'Provinces Matrix (intraprov)'!AJ72 / 'Provinces Matrix (intraprov)'!$CK$72</f>
        <v>4.993653898171074E-4</v>
      </c>
      <c r="AK72" s="149">
        <f>'Provinces Matrix (intraprov)'!AK72 / 'Provinces Matrix (intraprov)'!$CK$72</f>
        <v>3.1210336863569212E-5</v>
      </c>
      <c r="AL72" s="149">
        <f>'Provinces Matrix (intraprov)'!AL72 / 'Provinces Matrix (intraprov)'!$CK$72</f>
        <v>2.9129647739331268E-4</v>
      </c>
      <c r="AM72" s="149">
        <f>'Provinces Matrix (intraprov)'!AM72 / 'Provinces Matrix (intraprov)'!$CK$72</f>
        <v>0</v>
      </c>
      <c r="AN72" s="173">
        <f>'Provinces Matrix (intraprov)'!AN72 / 'Provinces Matrix (intraprov)'!$CK$72</f>
        <v>2.496826949085537E-4</v>
      </c>
      <c r="AO72" s="149">
        <f>'Provinces Matrix (intraprov)'!AO72 / 'Provinces Matrix (intraprov)'!$CK$72</f>
        <v>2.0806891242379475E-5</v>
      </c>
      <c r="AP72" s="149">
        <f>'Provinces Matrix (intraprov)'!AP72 / 'Provinces Matrix (intraprov)'!$CK$72</f>
        <v>3.1210336863569212E-5</v>
      </c>
      <c r="AQ72" s="149">
        <f>'Provinces Matrix (intraprov)'!AQ72 / 'Provinces Matrix (intraprov)'!$CK$72</f>
        <v>1.0819583446037328E-3</v>
      </c>
      <c r="AR72" s="149">
        <f>'Provinces Matrix (intraprov)'!AR72 / 'Provinces Matrix (intraprov)'!$CK$72</f>
        <v>1.3524479307546659E-4</v>
      </c>
      <c r="AS72" s="149">
        <f>'Provinces Matrix (intraprov)'!AS72 / 'Provinces Matrix (intraprov)'!$CK$72</f>
        <v>0</v>
      </c>
      <c r="AT72" s="149">
        <f>'Provinces Matrix (intraprov)'!AT72 / 'Provinces Matrix (intraprov)'!$CK$72</f>
        <v>9.3631010590707644E-5</v>
      </c>
      <c r="AU72" s="149">
        <f>'Provinces Matrix (intraprov)'!AU72 / 'Provinces Matrix (intraprov)'!$CK$72</f>
        <v>2.3927924928736398E-4</v>
      </c>
      <c r="AV72" s="149">
        <f>'Provinces Matrix (intraprov)'!AV72 / 'Provinces Matrix (intraprov)'!$CK$72</f>
        <v>6.2420673727138425E-5</v>
      </c>
      <c r="AW72" s="149">
        <f>'Provinces Matrix (intraprov)'!AW72 / 'Provinces Matrix (intraprov)'!$CK$72</f>
        <v>1.0403445621189737E-5</v>
      </c>
      <c r="AX72" s="149">
        <f>'Provinces Matrix (intraprov)'!AX72 / 'Provinces Matrix (intraprov)'!$CK$72</f>
        <v>0</v>
      </c>
      <c r="AY72" s="149">
        <f>'Provinces Matrix (intraprov)'!AY72 / 'Provinces Matrix (intraprov)'!$CK$72</f>
        <v>0</v>
      </c>
      <c r="AZ72" s="149">
        <f>'Provinces Matrix (intraprov)'!AZ72 / 'Provinces Matrix (intraprov)'!$CK$72</f>
        <v>0</v>
      </c>
      <c r="BA72" s="149">
        <f>'Provinces Matrix (intraprov)'!BA72 / 'Provinces Matrix (intraprov)'!$CK$72</f>
        <v>1.0403445621189737E-5</v>
      </c>
      <c r="BB72" s="149">
        <f>'Provinces Matrix (intraprov)'!BB72 / 'Provinces Matrix (intraprov)'!$CK$72</f>
        <v>7.2824119348328169E-5</v>
      </c>
      <c r="BC72" s="149">
        <f>'Provinces Matrix (intraprov)'!BC72 / 'Provinces Matrix (intraprov)'!$CK$72</f>
        <v>3.1210336863569212E-5</v>
      </c>
      <c r="BD72" s="149">
        <f>'Provinces Matrix (intraprov)'!BD72 / 'Provinces Matrix (intraprov)'!$CK$72</f>
        <v>3.1210336863569212E-5</v>
      </c>
      <c r="BE72" s="149">
        <f>'Provinces Matrix (intraprov)'!BE72 / 'Provinces Matrix (intraprov)'!$CK$72</f>
        <v>8.32275649695179E-5</v>
      </c>
      <c r="BF72" s="149">
        <f>'Provinces Matrix (intraprov)'!BF72 / 'Provinces Matrix (intraprov)'!$CK$72</f>
        <v>0</v>
      </c>
      <c r="BG72" s="149">
        <f>'Provinces Matrix (intraprov)'!BG72 / 'Provinces Matrix (intraprov)'!$CK$72</f>
        <v>1.4564823869665634E-4</v>
      </c>
      <c r="BH72" s="149">
        <f>'Provinces Matrix (intraprov)'!BH72 / 'Provinces Matrix (intraprov)'!$CK$72</f>
        <v>4.161378248475895E-5</v>
      </c>
      <c r="BI72" s="149">
        <f>'Provinces Matrix (intraprov)'!BI72 / 'Provinces Matrix (intraprov)'!$CK$72</f>
        <v>0</v>
      </c>
      <c r="BJ72" s="149">
        <f>'Provinces Matrix (intraprov)'!BJ72 / 'Provinces Matrix (intraprov)'!$CK$72</f>
        <v>2.0806891242379475E-5</v>
      </c>
      <c r="BK72" s="149">
        <f>'Provinces Matrix (intraprov)'!BK72 / 'Provinces Matrix (intraprov)'!$CK$72</f>
        <v>0</v>
      </c>
      <c r="BL72" s="149">
        <f>'Provinces Matrix (intraprov)'!BL72 / 'Provinces Matrix (intraprov)'!$CK$72</f>
        <v>1.5605168431784608E-4</v>
      </c>
      <c r="BM72" s="149">
        <f>'Provinces Matrix (intraprov)'!BM72 / 'Provinces Matrix (intraprov)'!$CK$72</f>
        <v>0</v>
      </c>
      <c r="BN72" s="149">
        <f>'Provinces Matrix (intraprov)'!BN72 / 'Provinces Matrix (intraprov)'!$CK$72</f>
        <v>1.0403445621189737E-5</v>
      </c>
      <c r="BO72" s="149">
        <f>'Provinces Matrix (intraprov)'!BO72 / 'Provinces Matrix (intraprov)'!$CK$72</f>
        <v>0</v>
      </c>
      <c r="BP72" s="149">
        <f>'Provinces Matrix (intraprov)'!BP72 / 'Provinces Matrix (intraprov)'!$CK$72</f>
        <v>0</v>
      </c>
      <c r="BQ72" s="149">
        <f>'Provinces Matrix (intraprov)'!BQ72 / 'Provinces Matrix (intraprov)'!$CK$72</f>
        <v>0</v>
      </c>
      <c r="BR72" s="149">
        <f>'Provinces Matrix (intraprov)'!BR72 / 'Provinces Matrix (intraprov)'!$CK$72</f>
        <v>0</v>
      </c>
      <c r="BS72" s="149">
        <f>'Provinces Matrix (intraprov)'!BS72 / 'Provinces Matrix (intraprov)'!$CK$72</f>
        <v>5.2017228105948687E-5</v>
      </c>
      <c r="BT72" s="149">
        <f>'Provinces Matrix (intraprov)'!BT72 / 'Provinces Matrix (intraprov)'!$CK$72</f>
        <v>0</v>
      </c>
      <c r="BU72" s="149">
        <f>'Provinces Matrix (intraprov)'!BU72 / 'Provinces Matrix (intraprov)'!$CK$72</f>
        <v>8.9053494517384157E-3</v>
      </c>
      <c r="BV72" s="149">
        <f>'Provinces Matrix (intraprov)'!BV72 / 'Provinces Matrix (intraprov)'!$CK$72</f>
        <v>4.0157300097792385E-3</v>
      </c>
      <c r="BW72" s="173">
        <f>'Provinces Matrix (intraprov)'!BW72 / 'Provinces Matrix (intraprov)'!$CK$72</f>
        <v>4.3694471608996899E-4</v>
      </c>
      <c r="BX72" s="173">
        <f>'Provinces Matrix (intraprov)'!BX72 / 'Provinces Matrix (intraprov)'!$CK$72</f>
        <v>1.9766546680260503E-4</v>
      </c>
      <c r="BY72" s="173">
        <f>'Provinces Matrix (intraprov)'!BY72 / 'Provinces Matrix (intraprov)'!$CK$72</f>
        <v>3.7452404236283058E-4</v>
      </c>
      <c r="BZ72" s="149">
        <f>'Provinces Matrix (intraprov)'!BZ72 / 'Provinces Matrix (intraprov)'!$CK$72</f>
        <v>0</v>
      </c>
      <c r="CA72" s="149">
        <f>'Provinces Matrix (intraprov)'!CA72 / 'Provinces Matrix (intraprov)'!$CK$72</f>
        <v>0</v>
      </c>
      <c r="CB72" s="149">
        <f>'Provinces Matrix (intraprov)'!CB72 / 'Provinces Matrix (intraprov)'!$CK$72</f>
        <v>0</v>
      </c>
      <c r="CC72" s="149">
        <f>'Provinces Matrix (intraprov)'!CC72 / 'Provinces Matrix (intraprov)'!$CK$72</f>
        <v>0</v>
      </c>
      <c r="CD72" s="149">
        <f>'Provinces Matrix (intraprov)'!CD72 / 'Provinces Matrix (intraprov)'!$CK$72</f>
        <v>0</v>
      </c>
      <c r="CE72" s="149">
        <f>'Provinces Matrix (intraprov)'!CE72 / 'Provinces Matrix (intraprov)'!$CK$72</f>
        <v>0</v>
      </c>
      <c r="CF72" s="150">
        <f>'Provinces Matrix (intraprov)'!CF72 / 'Provinces Matrix (intraprov)'!$CK$72</f>
        <v>3.6412059674164081E-4</v>
      </c>
      <c r="CG72" s="151">
        <f t="shared" si="8"/>
        <v>4.161378248475895E-5</v>
      </c>
      <c r="CH72" s="151">
        <f t="shared" si="9"/>
        <v>3.9533093360521001E-4</v>
      </c>
      <c r="CI72" s="151">
        <f t="shared" si="10"/>
        <v>1.2588169201639583E-3</v>
      </c>
      <c r="CJ72" s="152">
        <f>'Provinces Matrix (intraprov)'!CJ72 / 'Provinces Matrix (intraprov)'!CK72</f>
        <v>1.9953808701441918E-2</v>
      </c>
      <c r="CK72" s="152">
        <f>CJ72 - BU93</f>
        <v>-3.7111561541679806E-3</v>
      </c>
      <c r="CL72" s="160"/>
      <c r="CM72" s="164" t="s">
        <v>2252</v>
      </c>
      <c r="CN72" s="135">
        <f t="shared" si="11"/>
        <v>1.3121044360918422E-2</v>
      </c>
    </row>
    <row r="73" spans="1:92">
      <c r="A73" s="166" t="s">
        <v>2262</v>
      </c>
      <c r="B73" s="149">
        <f>'Provinces Matrix (intraprov)'!B73 / 'Provinces Matrix (intraprov)'!$CK$73</f>
        <v>0</v>
      </c>
      <c r="C73" s="149">
        <f>'Provinces Matrix (intraprov)'!C73 / 'Provinces Matrix (intraprov)'!$CK$73</f>
        <v>4.5895244105329585E-5</v>
      </c>
      <c r="D73" s="149">
        <f>'Provinces Matrix (intraprov)'!D73 / 'Provinces Matrix (intraprov)'!$CK$73</f>
        <v>2.8684527565830992E-5</v>
      </c>
      <c r="E73" s="149">
        <f>'Provinces Matrix (intraprov)'!E73 / 'Provinces Matrix (intraprov)'!$CK$73</f>
        <v>1.1473811026332396E-5</v>
      </c>
      <c r="F73" s="149">
        <f>'Provinces Matrix (intraprov)'!F73 / 'Provinces Matrix (intraprov)'!$CK$73</f>
        <v>0</v>
      </c>
      <c r="G73" s="149">
        <f>'Provinces Matrix (intraprov)'!G73 / 'Provinces Matrix (intraprov)'!$CK$73</f>
        <v>5.7369055131661981E-6</v>
      </c>
      <c r="H73" s="149">
        <f>'Provinces Matrix (intraprov)'!H73 / 'Provinces Matrix (intraprov)'!$CK$73</f>
        <v>4.3600481900063108E-4</v>
      </c>
      <c r="I73" s="149">
        <f>'Provinces Matrix (intraprov)'!I73 / 'Provinces Matrix (intraprov)'!$CK$73</f>
        <v>0</v>
      </c>
      <c r="J73" s="149">
        <f>'Provinces Matrix (intraprov)'!J73 / 'Provinces Matrix (intraprov)'!$CK$73</f>
        <v>0</v>
      </c>
      <c r="K73" s="149">
        <f>'Provinces Matrix (intraprov)'!K73 / 'Provinces Matrix (intraprov)'!$CK$73</f>
        <v>1.1473811026332396E-5</v>
      </c>
      <c r="L73" s="149">
        <f>'Provinces Matrix (intraprov)'!L73 / 'Provinces Matrix (intraprov)'!$CK$73</f>
        <v>5.7369055131661981E-6</v>
      </c>
      <c r="M73" s="149">
        <f>'Provinces Matrix (intraprov)'!M73 / 'Provinces Matrix (intraprov)'!$CK$73</f>
        <v>2.2947622052664792E-5</v>
      </c>
      <c r="N73" s="149">
        <f>'Provinces Matrix (intraprov)'!N73 / 'Provinces Matrix (intraprov)'!$CK$73</f>
        <v>1.8358097642131834E-4</v>
      </c>
      <c r="O73" s="149">
        <f>'Provinces Matrix (intraprov)'!O73 / 'Provinces Matrix (intraprov)'!$CK$73</f>
        <v>8.031667718432677E-5</v>
      </c>
      <c r="P73" s="149">
        <f>'Provinces Matrix (intraprov)'!P73 / 'Provinces Matrix (intraprov)'!$CK$73</f>
        <v>4.5895244105329585E-5</v>
      </c>
      <c r="Q73" s="149">
        <f>'Provinces Matrix (intraprov)'!Q73 / 'Provinces Matrix (intraprov)'!$CK$73</f>
        <v>0</v>
      </c>
      <c r="R73" s="149">
        <f>'Provinces Matrix (intraprov)'!R73 / 'Provinces Matrix (intraprov)'!$CK$73</f>
        <v>0</v>
      </c>
      <c r="S73" s="149">
        <f>'Provinces Matrix (intraprov)'!S73 / 'Provinces Matrix (intraprov)'!$CK$73</f>
        <v>0</v>
      </c>
      <c r="T73" s="149">
        <f>'Provinces Matrix (intraprov)'!T73 / 'Provinces Matrix (intraprov)'!$CK$73</f>
        <v>0</v>
      </c>
      <c r="U73" s="149">
        <f>'Provinces Matrix (intraprov)'!U73 / 'Provinces Matrix (intraprov)'!$CK$73</f>
        <v>5.7369055131661981E-6</v>
      </c>
      <c r="V73" s="149">
        <f>'Provinces Matrix (intraprov)'!V73 / 'Provinces Matrix (intraprov)'!$CK$73</f>
        <v>9.179048821065917E-5</v>
      </c>
      <c r="W73" s="149">
        <f>'Provinces Matrix (intraprov)'!W73 / 'Provinces Matrix (intraprov)'!$CK$73</f>
        <v>5.8516436234295219E-4</v>
      </c>
      <c r="X73" s="149">
        <f>'Provinces Matrix (intraprov)'!X73 / 'Provinces Matrix (intraprov)'!$CK$73</f>
        <v>4.0158338592163385E-5</v>
      </c>
      <c r="Y73" s="149">
        <f>'Provinces Matrix (intraprov)'!Y73 / 'Provinces Matrix (intraprov)'!$CK$73</f>
        <v>2.0079169296081692E-4</v>
      </c>
      <c r="Z73" s="149">
        <f>'Provinces Matrix (intraprov)'!Z73 / 'Provinces Matrix (intraprov)'!$CK$73</f>
        <v>5.7369055131661981E-6</v>
      </c>
      <c r="AA73" s="149">
        <f>'Provinces Matrix (intraprov)'!AA73 / 'Provinces Matrix (intraprov)'!$CK$73</f>
        <v>0</v>
      </c>
      <c r="AB73" s="149">
        <f>'Provinces Matrix (intraprov)'!AB73 / 'Provinces Matrix (intraprov)'!$CK$73</f>
        <v>0</v>
      </c>
      <c r="AC73" s="149">
        <f>'Provinces Matrix (intraprov)'!AC73 / 'Provinces Matrix (intraprov)'!$CK$73</f>
        <v>2.2947622052664792E-5</v>
      </c>
      <c r="AD73" s="149">
        <f>'Provinces Matrix (intraprov)'!AD73 / 'Provinces Matrix (intraprov)'!$CK$73</f>
        <v>0</v>
      </c>
      <c r="AE73" s="149">
        <f>'Provinces Matrix (intraprov)'!AE73 / 'Provinces Matrix (intraprov)'!$CK$73</f>
        <v>6.3105960644828184E-5</v>
      </c>
      <c r="AF73" s="149">
        <f>'Provinces Matrix (intraprov)'!AF73 / 'Provinces Matrix (intraprov)'!$CK$73</f>
        <v>1.1473811026332396E-5</v>
      </c>
      <c r="AG73" s="149">
        <f>'Provinces Matrix (intraprov)'!AG73 / 'Provinces Matrix (intraprov)'!$CK$73</f>
        <v>0</v>
      </c>
      <c r="AH73" s="149">
        <f>'Provinces Matrix (intraprov)'!AH73 / 'Provinces Matrix (intraprov)'!$CK$73</f>
        <v>1.7210716539498596E-5</v>
      </c>
      <c r="AI73" s="149">
        <f>'Provinces Matrix (intraprov)'!AI73 / 'Provinces Matrix (intraprov)'!$CK$73</f>
        <v>5.1632149618495785E-5</v>
      </c>
      <c r="AJ73" s="149">
        <f>'Provinces Matrix (intraprov)'!AJ73 / 'Provinces Matrix (intraprov)'!$CK$73</f>
        <v>7.3432390568527336E-4</v>
      </c>
      <c r="AK73" s="149">
        <f>'Provinces Matrix (intraprov)'!AK73 / 'Provinces Matrix (intraprov)'!$CK$73</f>
        <v>2.0079169296081692E-4</v>
      </c>
      <c r="AL73" s="149">
        <f>'Provinces Matrix (intraprov)'!AL73 / 'Provinces Matrix (intraprov)'!$CK$73</f>
        <v>1.2047501577649015E-4</v>
      </c>
      <c r="AM73" s="149">
        <f>'Provinces Matrix (intraprov)'!AM73 / 'Provinces Matrix (intraprov)'!$CK$73</f>
        <v>1.1473811026332397E-4</v>
      </c>
      <c r="AN73" s="173">
        <f>'Provinces Matrix (intraprov)'!AN73 / 'Provinces Matrix (intraprov)'!$CK$73</f>
        <v>1.8358097642131834E-4</v>
      </c>
      <c r="AO73" s="149">
        <f>'Provinces Matrix (intraprov)'!AO73 / 'Provinces Matrix (intraprov)'!$CK$73</f>
        <v>0</v>
      </c>
      <c r="AP73" s="149">
        <f>'Provinces Matrix (intraprov)'!AP73 / 'Provinces Matrix (intraprov)'!$CK$73</f>
        <v>0</v>
      </c>
      <c r="AQ73" s="149">
        <f>'Provinces Matrix (intraprov)'!AQ73 / 'Provinces Matrix (intraprov)'!$CK$73</f>
        <v>9.0643107108025927E-4</v>
      </c>
      <c r="AR73" s="149">
        <f>'Provinces Matrix (intraprov)'!AR73 / 'Provinces Matrix (intraprov)'!$CK$73</f>
        <v>4.8190006310596062E-4</v>
      </c>
      <c r="AS73" s="149">
        <f>'Provinces Matrix (intraprov)'!AS73 / 'Provinces Matrix (intraprov)'!$CK$73</f>
        <v>0</v>
      </c>
      <c r="AT73" s="149">
        <f>'Provinces Matrix (intraprov)'!AT73 / 'Provinces Matrix (intraprov)'!$CK$73</f>
        <v>1.3194882680282255E-4</v>
      </c>
      <c r="AU73" s="149">
        <f>'Provinces Matrix (intraprov)'!AU73 / 'Provinces Matrix (intraprov)'!$CK$73</f>
        <v>9.179048821065917E-5</v>
      </c>
      <c r="AV73" s="149">
        <f>'Provinces Matrix (intraprov)'!AV73 / 'Provinces Matrix (intraprov)'!$CK$73</f>
        <v>1.2047501577649015E-4</v>
      </c>
      <c r="AW73" s="149">
        <f>'Provinces Matrix (intraprov)'!AW73 / 'Provinces Matrix (intraprov)'!$CK$73</f>
        <v>2.2947622052664792E-5</v>
      </c>
      <c r="AX73" s="149">
        <f>'Provinces Matrix (intraprov)'!AX73 / 'Provinces Matrix (intraprov)'!$CK$73</f>
        <v>1.1473811026332396E-5</v>
      </c>
      <c r="AY73" s="149">
        <f>'Provinces Matrix (intraprov)'!AY73 / 'Provinces Matrix (intraprov)'!$CK$73</f>
        <v>0</v>
      </c>
      <c r="AZ73" s="149">
        <f>'Provinces Matrix (intraprov)'!AZ73 / 'Provinces Matrix (intraprov)'!$CK$73</f>
        <v>1.7210716539498596E-5</v>
      </c>
      <c r="BA73" s="149">
        <f>'Provinces Matrix (intraprov)'!BA73 / 'Provinces Matrix (intraprov)'!$CK$73</f>
        <v>0</v>
      </c>
      <c r="BB73" s="149">
        <f>'Provinces Matrix (intraprov)'!BB73 / 'Provinces Matrix (intraprov)'!$CK$73</f>
        <v>2.8684527565830992E-5</v>
      </c>
      <c r="BC73" s="149">
        <f>'Provinces Matrix (intraprov)'!BC73 / 'Provinces Matrix (intraprov)'!$CK$73</f>
        <v>1.1473811026332396E-5</v>
      </c>
      <c r="BD73" s="149">
        <f>'Provinces Matrix (intraprov)'!BD73 / 'Provinces Matrix (intraprov)'!$CK$73</f>
        <v>3.4421433078997192E-5</v>
      </c>
      <c r="BE73" s="149">
        <f>'Provinces Matrix (intraprov)'!BE73 / 'Provinces Matrix (intraprov)'!$CK$73</f>
        <v>5.1632149618495785E-5</v>
      </c>
      <c r="BF73" s="149">
        <f>'Provinces Matrix (intraprov)'!BF73 / 'Provinces Matrix (intraprov)'!$CK$73</f>
        <v>0</v>
      </c>
      <c r="BG73" s="149">
        <f>'Provinces Matrix (intraprov)'!BG73 / 'Provinces Matrix (intraprov)'!$CK$73</f>
        <v>2.2947622052664792E-5</v>
      </c>
      <c r="BH73" s="149">
        <f>'Provinces Matrix (intraprov)'!BH73 / 'Provinces Matrix (intraprov)'!$CK$73</f>
        <v>5.7369055131661981E-6</v>
      </c>
      <c r="BI73" s="149">
        <f>'Provinces Matrix (intraprov)'!BI73 / 'Provinces Matrix (intraprov)'!$CK$73</f>
        <v>0</v>
      </c>
      <c r="BJ73" s="149">
        <f>'Provinces Matrix (intraprov)'!BJ73 / 'Provinces Matrix (intraprov)'!$CK$73</f>
        <v>2.2947622052664792E-5</v>
      </c>
      <c r="BK73" s="149">
        <f>'Provinces Matrix (intraprov)'!BK73 / 'Provinces Matrix (intraprov)'!$CK$73</f>
        <v>1.1473811026332396E-5</v>
      </c>
      <c r="BL73" s="149">
        <f>'Provinces Matrix (intraprov)'!BL73 / 'Provinces Matrix (intraprov)'!$CK$73</f>
        <v>1.7210716539498594E-4</v>
      </c>
      <c r="BM73" s="149">
        <f>'Provinces Matrix (intraprov)'!BM73 / 'Provinces Matrix (intraprov)'!$CK$73</f>
        <v>5.7369055131661981E-6</v>
      </c>
      <c r="BN73" s="149">
        <f>'Provinces Matrix (intraprov)'!BN73 / 'Provinces Matrix (intraprov)'!$CK$73</f>
        <v>1.1473811026332397E-4</v>
      </c>
      <c r="BO73" s="149">
        <f>'Provinces Matrix (intraprov)'!BO73 / 'Provinces Matrix (intraprov)'!$CK$73</f>
        <v>1.0211691813435833E-3</v>
      </c>
      <c r="BP73" s="149">
        <f>'Provinces Matrix (intraprov)'!BP73 / 'Provinces Matrix (intraprov)'!$CK$73</f>
        <v>6.8842866157994384E-5</v>
      </c>
      <c r="BQ73" s="149">
        <f>'Provinces Matrix (intraprov)'!BQ73 / 'Provinces Matrix (intraprov)'!$CK$73</f>
        <v>6.3105960644828184E-5</v>
      </c>
      <c r="BR73" s="149">
        <f>'Provinces Matrix (intraprov)'!BR73 / 'Provinces Matrix (intraprov)'!$CK$73</f>
        <v>3.4421433078997192E-5</v>
      </c>
      <c r="BS73" s="149">
        <f>'Provinces Matrix (intraprov)'!BS73 / 'Provinces Matrix (intraprov)'!$CK$73</f>
        <v>2.1800240950031554E-4</v>
      </c>
      <c r="BT73" s="149">
        <f>'Provinces Matrix (intraprov)'!BT73 / 'Provinces Matrix (intraprov)'!$CK$73</f>
        <v>4.0158338592163385E-5</v>
      </c>
      <c r="BU73" s="149">
        <f>'Provinces Matrix (intraprov)'!BU73 / 'Provinces Matrix (intraprov)'!$CK$73</f>
        <v>1.1645918191727383E-3</v>
      </c>
      <c r="BV73" s="149">
        <f>'Provinces Matrix (intraprov)'!BV73 / 'Provinces Matrix (intraprov)'!$CK$73</f>
        <v>8.731570191038953E-3</v>
      </c>
      <c r="BW73" s="173">
        <f>'Provinces Matrix (intraprov)'!BW73 / 'Provinces Matrix (intraprov)'!$CK$73</f>
        <v>1.6063335436865354E-4</v>
      </c>
      <c r="BX73" s="173">
        <f>'Provinces Matrix (intraprov)'!BX73 / 'Provinces Matrix (intraprov)'!$CK$73</f>
        <v>8.031667718432677E-5</v>
      </c>
      <c r="BY73" s="173">
        <f>'Provinces Matrix (intraprov)'!BY73 / 'Provinces Matrix (intraprov)'!$CK$73</f>
        <v>1.6637025988181975E-4</v>
      </c>
      <c r="BZ73" s="149">
        <f>'Provinces Matrix (intraprov)'!BZ73 / 'Provinces Matrix (intraprov)'!$CK$73</f>
        <v>5.7369055131661981E-6</v>
      </c>
      <c r="CA73" s="149">
        <f>'Provinces Matrix (intraprov)'!CA73 / 'Provinces Matrix (intraprov)'!$CK$73</f>
        <v>5.7369055131661981E-6</v>
      </c>
      <c r="CB73" s="149">
        <f>'Provinces Matrix (intraprov)'!CB73 / 'Provinces Matrix (intraprov)'!$CK$73</f>
        <v>0</v>
      </c>
      <c r="CC73" s="149">
        <f>'Provinces Matrix (intraprov)'!CC73 / 'Provinces Matrix (intraprov)'!$CK$73</f>
        <v>1.7210716539498596E-5</v>
      </c>
      <c r="CD73" s="149">
        <f>'Provinces Matrix (intraprov)'!CD73 / 'Provinces Matrix (intraprov)'!$CK$73</f>
        <v>0</v>
      </c>
      <c r="CE73" s="149">
        <f>'Provinces Matrix (intraprov)'!CE73 / 'Provinces Matrix (intraprov)'!$CK$73</f>
        <v>5.7369055131661981E-6</v>
      </c>
      <c r="CF73" s="150">
        <f>'Provinces Matrix (intraprov)'!CF73 / 'Provinces Matrix (intraprov)'!$CK$73</f>
        <v>1.6637025988181975E-4</v>
      </c>
      <c r="CG73" s="151">
        <f t="shared" si="8"/>
        <v>4.5895244105329585E-5</v>
      </c>
      <c r="CH73" s="151">
        <f t="shared" si="9"/>
        <v>3.6716195284263668E-4</v>
      </c>
      <c r="CI73" s="151">
        <f t="shared" si="10"/>
        <v>5.9090126785611837E-4</v>
      </c>
      <c r="CJ73" s="152">
        <f>'Provinces Matrix (intraprov)'!CJ73 / 'Provinces Matrix (intraprov)'!CK73</f>
        <v>1.7543457059262232E-2</v>
      </c>
      <c r="CK73" s="146">
        <f>CJ73 - BV93</f>
        <v>-3.6878149318554779E-2</v>
      </c>
      <c r="CL73" s="160"/>
      <c r="CM73" s="164" t="s">
        <v>2253</v>
      </c>
      <c r="CN73" s="135">
        <f t="shared" si="11"/>
        <v>1.4683137575124662E-2</v>
      </c>
    </row>
    <row r="74" spans="1:92" s="105" customFormat="1">
      <c r="A74" s="178" t="s">
        <v>2263</v>
      </c>
      <c r="B74" s="173">
        <f>'Provinces Matrix (intraprov)'!B74 / 'Provinces Matrix (intraprov)'!$CK$74</f>
        <v>6.8268979780334519E-5</v>
      </c>
      <c r="C74" s="173">
        <f>'Provinces Matrix (intraprov)'!C74 / 'Provinces Matrix (intraprov)'!$CK$74</f>
        <v>1.1043511435054113E-4</v>
      </c>
      <c r="D74" s="173">
        <f>'Provinces Matrix (intraprov)'!D74 / 'Provinces Matrix (intraprov)'!$CK$74</f>
        <v>5.220569042025581E-5</v>
      </c>
      <c r="E74" s="173">
        <f>'Provinces Matrix (intraprov)'!E74 / 'Provinces Matrix (intraprov)'!$CK$74</f>
        <v>1.706724494508363E-4</v>
      </c>
      <c r="F74" s="173">
        <f>'Provinces Matrix (intraprov)'!F74 / 'Provinces Matrix (intraprov)'!$CK$74</f>
        <v>6.8068188663333536E-4</v>
      </c>
      <c r="G74" s="173">
        <f>'Provinces Matrix (intraprov)'!G74 / 'Provinces Matrix (intraprov)'!$CK$74</f>
        <v>1.9275947232094451E-4</v>
      </c>
      <c r="H74" s="173">
        <f>'Provinces Matrix (intraprov)'!H74 / 'Provinces Matrix (intraprov)'!$CK$74</f>
        <v>1.807120053008855E-5</v>
      </c>
      <c r="I74" s="173">
        <f>'Provinces Matrix (intraprov)'!I74 / 'Provinces Matrix (intraprov)'!$CK$74</f>
        <v>1.3252213722064936E-4</v>
      </c>
      <c r="J74" s="173">
        <f>'Provinces Matrix (intraprov)'!J74 / 'Provinces Matrix (intraprov)'!$CK$74</f>
        <v>3.413448989016726E-5</v>
      </c>
      <c r="K74" s="173">
        <f>'Provinces Matrix (intraprov)'!K74 / 'Provinces Matrix (intraprov)'!$CK$74</f>
        <v>5.98357528662932E-4</v>
      </c>
      <c r="L74" s="173">
        <f>'Provinces Matrix (intraprov)'!L74 / 'Provinces Matrix (intraprov)'!$CK$74</f>
        <v>1.4858542658072806E-4</v>
      </c>
      <c r="M74" s="173">
        <f>'Provinces Matrix (intraprov)'!M74 / 'Provinces Matrix (intraprov)'!$CK$74</f>
        <v>4.5981165793225308E-4</v>
      </c>
      <c r="N74" s="173">
        <f>'Provinces Matrix (intraprov)'!N74 / 'Provinces Matrix (intraprov)'!$CK$74</f>
        <v>6.8268979780334519E-5</v>
      </c>
      <c r="O74" s="173">
        <f>'Provinces Matrix (intraprov)'!O74 / 'Provinces Matrix (intraprov)'!$CK$74</f>
        <v>1.7127482280183924E-3</v>
      </c>
      <c r="P74" s="173">
        <f>'Provinces Matrix (intraprov)'!P74 / 'Provinces Matrix (intraprov)'!$CK$74</f>
        <v>5.6823886111278437E-4</v>
      </c>
      <c r="Q74" s="173">
        <f>'Provinces Matrix (intraprov)'!Q74 / 'Provinces Matrix (intraprov)'!$CK$74</f>
        <v>2.0882276168102324E-4</v>
      </c>
      <c r="R74" s="173">
        <f>'Provinces Matrix (intraprov)'!R74 / 'Provinces Matrix (intraprov)'!$CK$74</f>
        <v>7.0076099833343375E-4</v>
      </c>
      <c r="S74" s="173">
        <f>'Provinces Matrix (intraprov)'!S74 / 'Provinces Matrix (intraprov)'!$CK$74</f>
        <v>0</v>
      </c>
      <c r="T74" s="173">
        <f>'Provinces Matrix (intraprov)'!T74 / 'Provinces Matrix (intraprov)'!$CK$74</f>
        <v>1.9275947232094451E-4</v>
      </c>
      <c r="U74" s="173">
        <f>'Provinces Matrix (intraprov)'!U74 / 'Provinces Matrix (intraprov)'!$CK$74</f>
        <v>1.7870409413087566E-4</v>
      </c>
      <c r="V74" s="173">
        <f>'Provinces Matrix (intraprov)'!V74 / 'Provinces Matrix (intraprov)'!$CK$74</f>
        <v>1.0260426078750277E-3</v>
      </c>
      <c r="W74" s="173">
        <f>'Provinces Matrix (intraprov)'!W74 / 'Provinces Matrix (intraprov)'!$CK$74</f>
        <v>6.6060277493323698E-4</v>
      </c>
      <c r="X74" s="173">
        <f>'Provinces Matrix (intraprov)'!X74 / 'Provinces Matrix (intraprov)'!$CK$74</f>
        <v>1.4858542658072806E-4</v>
      </c>
      <c r="Y74" s="173">
        <f>'Provinces Matrix (intraprov)'!Y74 / 'Provinces Matrix (intraprov)'!$CK$74</f>
        <v>2.0480693934100356E-4</v>
      </c>
      <c r="Z74" s="173">
        <f>'Provinces Matrix (intraprov)'!Z74 / 'Provinces Matrix (intraprov)'!$CK$74</f>
        <v>5.4213601590265644E-5</v>
      </c>
      <c r="AA74" s="173">
        <f>'Provinces Matrix (intraprov)'!AA74 / 'Provinces Matrix (intraprov)'!$CK$74</f>
        <v>1.2850631488062967E-4</v>
      </c>
      <c r="AB74" s="173">
        <f>'Provinces Matrix (intraprov)'!AB74 / 'Provinces Matrix (intraprov)'!$CK$74</f>
        <v>2.2087022870108226E-5</v>
      </c>
      <c r="AC74" s="173">
        <f>'Provinces Matrix (intraprov)'!AC74 / 'Provinces Matrix (intraprov)'!$CK$74</f>
        <v>1.8874364998092486E-4</v>
      </c>
      <c r="AD74" s="173">
        <f>'Provinces Matrix (intraprov)'!AD74 / 'Provinces Matrix (intraprov)'!$CK$74</f>
        <v>2.1886231753107243E-4</v>
      </c>
      <c r="AE74" s="173">
        <f>'Provinces Matrix (intraprov)'!AE74 / 'Provinces Matrix (intraprov)'!$CK$74</f>
        <v>8.2324357970403389E-4</v>
      </c>
      <c r="AF74" s="173">
        <f>'Provinces Matrix (intraprov)'!AF74 / 'Provinces Matrix (intraprov)'!$CK$74</f>
        <v>5.5619139409272529E-4</v>
      </c>
      <c r="AG74" s="173">
        <f>'Provinces Matrix (intraprov)'!AG74 / 'Provinces Matrix (intraprov)'!$CK$74</f>
        <v>1.2047467020059032E-5</v>
      </c>
      <c r="AH74" s="173">
        <f>'Provinces Matrix (intraprov)'!AH74 / 'Provinces Matrix (intraprov)'!$CK$74</f>
        <v>1.1244302552055097E-4</v>
      </c>
      <c r="AI74" s="173">
        <f>'Provinces Matrix (intraprov)'!AI74 / 'Provinces Matrix (intraprov)'!$CK$74</f>
        <v>7.6702206694375839E-4</v>
      </c>
      <c r="AJ74" s="173">
        <f>'Provinces Matrix (intraprov)'!AJ74 / 'Provinces Matrix (intraprov)'!$CK$74</f>
        <v>1.2248258137060016E-4</v>
      </c>
      <c r="AK74" s="173">
        <f>'Provinces Matrix (intraprov)'!AK74 / 'Provinces Matrix (intraprov)'!$CK$74</f>
        <v>1.3051422605063953E-4</v>
      </c>
      <c r="AL74" s="173">
        <f>'Provinces Matrix (intraprov)'!AL74 / 'Provinces Matrix (intraprov)'!$CK$74</f>
        <v>1.256952392426159E-3</v>
      </c>
      <c r="AM74" s="173">
        <f>'Provinces Matrix (intraprov)'!AM74 / 'Provinces Matrix (intraprov)'!$CK$74</f>
        <v>5.220569042025581E-5</v>
      </c>
      <c r="AN74" s="173">
        <f>'Provinces Matrix (intraprov)'!AN74 / 'Provinces Matrix (intraprov)'!$CK$74</f>
        <v>3.4515993012469129E-3</v>
      </c>
      <c r="AO74" s="173">
        <f>'Provinces Matrix (intraprov)'!AO74 / 'Provinces Matrix (intraprov)'!$CK$74</f>
        <v>1.5862498243077725E-4</v>
      </c>
      <c r="AP74" s="173">
        <f>'Provinces Matrix (intraprov)'!AP74 / 'Provinces Matrix (intraprov)'!$CK$74</f>
        <v>5.0599361484247938E-4</v>
      </c>
      <c r="AQ74" s="173">
        <f>'Provinces Matrix (intraprov)'!AQ74 / 'Provinces Matrix (intraprov)'!$CK$74</f>
        <v>7.4292713290364029E-5</v>
      </c>
      <c r="AR74" s="173">
        <f>'Provinces Matrix (intraprov)'!AR74 / 'Provinces Matrix (intraprov)'!$CK$74</f>
        <v>1.6264080477079693E-4</v>
      </c>
      <c r="AS74" s="173">
        <f>'Provinces Matrix (intraprov)'!AS74 / 'Provinces Matrix (intraprov)'!$CK$74</f>
        <v>0</v>
      </c>
      <c r="AT74" s="173">
        <f>'Provinces Matrix (intraprov)'!AT74 / 'Provinces Matrix (intraprov)'!$CK$74</f>
        <v>7.4493504407365017E-4</v>
      </c>
      <c r="AU74" s="173">
        <f>'Provinces Matrix (intraprov)'!AU74 / 'Provinces Matrix (intraprov)'!$CK$74</f>
        <v>3.2728952071160369E-4</v>
      </c>
      <c r="AV74" s="173">
        <f>'Provinces Matrix (intraprov)'!AV74 / 'Provinces Matrix (intraprov)'!$CK$74</f>
        <v>1.1645884786057065E-4</v>
      </c>
      <c r="AW74" s="173">
        <f>'Provinces Matrix (intraprov)'!AW74 / 'Provinces Matrix (intraprov)'!$CK$74</f>
        <v>1.9878320583097405E-4</v>
      </c>
      <c r="AX74" s="173">
        <f>'Provinces Matrix (intraprov)'!AX74 / 'Provinces Matrix (intraprov)'!$CK$74</f>
        <v>7.5497459992369942E-4</v>
      </c>
      <c r="AY74" s="173">
        <f>'Provinces Matrix (intraprov)'!AY74 / 'Provinces Matrix (intraprov)'!$CK$74</f>
        <v>8.8348091480432904E-5</v>
      </c>
      <c r="AZ74" s="173">
        <f>'Provinces Matrix (intraprov)'!AZ74 / 'Provinces Matrix (intraprov)'!$CK$74</f>
        <v>1.6264080477079693E-4</v>
      </c>
      <c r="BA74" s="173">
        <f>'Provinces Matrix (intraprov)'!BA74 / 'Provinces Matrix (intraprov)'!$CK$74</f>
        <v>2.6504427444129871E-4</v>
      </c>
      <c r="BB74" s="173">
        <f>'Provinces Matrix (intraprov)'!BB74 / 'Provinces Matrix (intraprov)'!$CK$74</f>
        <v>1.2449049254060999E-4</v>
      </c>
      <c r="BC74" s="173">
        <f>'Provinces Matrix (intraprov)'!BC74 / 'Provinces Matrix (intraprov)'!$CK$74</f>
        <v>6.9272935365339433E-4</v>
      </c>
      <c r="BD74" s="173">
        <f>'Provinces Matrix (intraprov)'!BD74 / 'Provinces Matrix (intraprov)'!$CK$74</f>
        <v>1.1846675903058048E-3</v>
      </c>
      <c r="BE74" s="173">
        <f>'Provinces Matrix (intraprov)'!BE74 / 'Provinces Matrix (intraprov)'!$CK$74</f>
        <v>7.328875770535911E-4</v>
      </c>
      <c r="BF74" s="173">
        <f>'Provinces Matrix (intraprov)'!BF74 / 'Provinces Matrix (intraprov)'!$CK$74</f>
        <v>2.0079111700098388E-5</v>
      </c>
      <c r="BG74" s="173">
        <f>'Provinces Matrix (intraprov)'!BG74 / 'Provinces Matrix (intraprov)'!$CK$74</f>
        <v>2.0962592614902718E-3</v>
      </c>
      <c r="BH74" s="173">
        <f>'Provinces Matrix (intraprov)'!BH74 / 'Provinces Matrix (intraprov)'!$CK$74</f>
        <v>2.2890187338112162E-4</v>
      </c>
      <c r="BI74" s="173">
        <f>'Provinces Matrix (intraprov)'!BI74 / 'Provinces Matrix (intraprov)'!$CK$74</f>
        <v>4.85914503142381E-4</v>
      </c>
      <c r="BJ74" s="173">
        <f>'Provinces Matrix (intraprov)'!BJ74 / 'Provinces Matrix (intraprov)'!$CK$74</f>
        <v>2.0079111700098387E-6</v>
      </c>
      <c r="BK74" s="173">
        <f>'Provinces Matrix (intraprov)'!BK74 / 'Provinces Matrix (intraprov)'!$CK$74</f>
        <v>3.413448989016726E-4</v>
      </c>
      <c r="BL74" s="173">
        <f>'Provinces Matrix (intraprov)'!BL74 / 'Provinces Matrix (intraprov)'!$CK$74</f>
        <v>2.0882276168102324E-4</v>
      </c>
      <c r="BM74" s="173">
        <f>'Provinces Matrix (intraprov)'!BM74 / 'Provinces Matrix (intraprov)'!$CK$74</f>
        <v>9.4371824990462428E-5</v>
      </c>
      <c r="BN74" s="173">
        <f>'Provinces Matrix (intraprov)'!BN74 / 'Provinces Matrix (intraprov)'!$CK$74</f>
        <v>2.0079111700098388E-5</v>
      </c>
      <c r="BO74" s="173">
        <f>'Provinces Matrix (intraprov)'!BO74 / 'Provinces Matrix (intraprov)'!$CK$74</f>
        <v>2.6102845210127905E-5</v>
      </c>
      <c r="BP74" s="173">
        <f>'Provinces Matrix (intraprov)'!BP74 / 'Provinces Matrix (intraprov)'!$CK$74</f>
        <v>2.2488605104110194E-4</v>
      </c>
      <c r="BQ74" s="173">
        <f>'Provinces Matrix (intraprov)'!BQ74 / 'Provinces Matrix (intraprov)'!$CK$74</f>
        <v>1.5059333775073791E-4</v>
      </c>
      <c r="BR74" s="173">
        <f>'Provinces Matrix (intraprov)'!BR74 / 'Provinces Matrix (intraprov)'!$CK$74</f>
        <v>3.5138445475172179E-4</v>
      </c>
      <c r="BS74" s="173">
        <f>'Provinces Matrix (intraprov)'!BS74 / 'Provinces Matrix (intraprov)'!$CK$74</f>
        <v>1.807120053008855E-5</v>
      </c>
      <c r="BT74" s="173">
        <f>'Provinces Matrix (intraprov)'!BT74 / 'Provinces Matrix (intraprov)'!$CK$74</f>
        <v>2.1083067285103307E-4</v>
      </c>
      <c r="BU74" s="173">
        <f>'Provinces Matrix (intraprov)'!BU74 / 'Provinces Matrix (intraprov)'!$CK$74</f>
        <v>2.3492560689115114E-4</v>
      </c>
      <c r="BV74" s="173">
        <f>'Provinces Matrix (intraprov)'!BV74 / 'Provinces Matrix (intraprov)'!$CK$74</f>
        <v>3.6142401060177098E-4</v>
      </c>
      <c r="BW74" s="173">
        <f>'Provinces Matrix (intraprov)'!BW74 / 'Provinces Matrix (intraprov)'!$CK$74</f>
        <v>3.7447543320683493E-3</v>
      </c>
      <c r="BX74" s="173">
        <f>'Provinces Matrix (intraprov)'!BX74 / 'Provinces Matrix (intraprov)'!$CK$74</f>
        <v>2.6825693231331445E-3</v>
      </c>
      <c r="BY74" s="173">
        <f>'Provinces Matrix (intraprov)'!BY74 / 'Provinces Matrix (intraprov)'!$CK$74</f>
        <v>2.4516595385820133E-3</v>
      </c>
      <c r="BZ74" s="173">
        <f>'Provinces Matrix (intraprov)'!BZ74 / 'Provinces Matrix (intraprov)'!$CK$74</f>
        <v>5.220569042025581E-5</v>
      </c>
      <c r="CA74" s="173">
        <f>'Provinces Matrix (intraprov)'!CA74 / 'Provinces Matrix (intraprov)'!$CK$74</f>
        <v>1.2047467020059032E-5</v>
      </c>
      <c r="CB74" s="173">
        <f>'Provinces Matrix (intraprov)'!CB74 / 'Provinces Matrix (intraprov)'!$CK$74</f>
        <v>1.0039555850049194E-5</v>
      </c>
      <c r="CC74" s="173">
        <f>'Provinces Matrix (intraprov)'!CC74 / 'Provinces Matrix (intraprov)'!$CK$74</f>
        <v>8.0316446800393546E-6</v>
      </c>
      <c r="CD74" s="173">
        <f>'Provinces Matrix (intraprov)'!CD74 / 'Provinces Matrix (intraprov)'!$CK$74</f>
        <v>1.2047467020059032E-5</v>
      </c>
      <c r="CE74" s="173">
        <f>'Provinces Matrix (intraprov)'!CE74 / 'Provinces Matrix (intraprov)'!$CK$74</f>
        <v>4.0158223400196773E-6</v>
      </c>
      <c r="CF74" s="174">
        <f>'Provinces Matrix (intraprov)'!CF74 / 'Provinces Matrix (intraprov)'!$CK$74</f>
        <v>2.2087022870108225E-3</v>
      </c>
      <c r="CG74" s="176">
        <f t="shared" si="8"/>
        <v>6.0237335100295165E-4</v>
      </c>
      <c r="CH74" s="176">
        <f t="shared" si="9"/>
        <v>2.3392165130614621E-3</v>
      </c>
      <c r="CI74" s="176">
        <f t="shared" si="10"/>
        <v>1.2330582495030419E-2</v>
      </c>
      <c r="CJ74" s="146">
        <f>'Provinces Matrix (intraprov)'!CJ74 / 'Provinces Matrix (intraprov)'!CK74</f>
        <v>3.8790835893420077E-2</v>
      </c>
      <c r="CK74" s="146">
        <f>CJ74 - BW93</f>
        <v>-9.2274781019090701E-2</v>
      </c>
      <c r="CL74" s="179"/>
      <c r="CM74" s="181" t="s">
        <v>2254</v>
      </c>
      <c r="CN74" s="146">
        <f>CK87</f>
        <v>-2.4940899929172332E-2</v>
      </c>
    </row>
    <row r="75" spans="1:92" s="105" customFormat="1">
      <c r="A75" s="178" t="s">
        <v>2264</v>
      </c>
      <c r="B75" s="173">
        <f>'Provinces Matrix (intraprov)'!B75 / 'Provinces Matrix (intraprov)'!$CK$75</f>
        <v>7.5116524508644036E-6</v>
      </c>
      <c r="C75" s="173">
        <f>'Provinces Matrix (intraprov)'!C75 / 'Provinces Matrix (intraprov)'!$CK$75</f>
        <v>6.0093219606915229E-5</v>
      </c>
      <c r="D75" s="173">
        <f>'Provinces Matrix (intraprov)'!D75 / 'Provinces Matrix (intraprov)'!$CK$75</f>
        <v>3.7558262254322014E-5</v>
      </c>
      <c r="E75" s="173">
        <f>'Provinces Matrix (intraprov)'!E75 / 'Provinces Matrix (intraprov)'!$CK$75</f>
        <v>1.2769809166469486E-4</v>
      </c>
      <c r="F75" s="173">
        <f>'Provinces Matrix (intraprov)'!F75 / 'Provinces Matrix (intraprov)'!$CK$75</f>
        <v>3.1924522916173712E-4</v>
      </c>
      <c r="G75" s="173">
        <f>'Provinces Matrix (intraprov)'!G75 / 'Provinces Matrix (intraprov)'!$CK$75</f>
        <v>1.2018643921383046E-4</v>
      </c>
      <c r="H75" s="173">
        <f>'Provinces Matrix (intraprov)'!H75 / 'Provinces Matrix (intraprov)'!$CK$75</f>
        <v>3.7558262254322018E-6</v>
      </c>
      <c r="I75" s="173">
        <f>'Provinces Matrix (intraprov)'!I75 / 'Provinces Matrix (intraprov)'!$CK$75</f>
        <v>7.5116524508644027E-5</v>
      </c>
      <c r="J75" s="173">
        <f>'Provinces Matrix (intraprov)'!J75 / 'Provinces Matrix (intraprov)'!$CK$75</f>
        <v>0</v>
      </c>
      <c r="K75" s="173">
        <f>'Provinces Matrix (intraprov)'!K75 / 'Provinces Matrix (intraprov)'!$CK$75</f>
        <v>2.8544279313284733E-4</v>
      </c>
      <c r="L75" s="173">
        <f>'Provinces Matrix (intraprov)'!L75 / 'Provinces Matrix (intraprov)'!$CK$75</f>
        <v>7.1360698283211833E-5</v>
      </c>
      <c r="M75" s="173">
        <f>'Provinces Matrix (intraprov)'!M75 / 'Provinces Matrix (intraprov)'!$CK$75</f>
        <v>3.3426853406346596E-4</v>
      </c>
      <c r="N75" s="173">
        <f>'Provinces Matrix (intraprov)'!N75 / 'Provinces Matrix (intraprov)'!$CK$75</f>
        <v>6.7604872057779625E-5</v>
      </c>
      <c r="O75" s="173">
        <f>'Provinces Matrix (intraprov)'!O75 / 'Provinces Matrix (intraprov)'!$CK$75</f>
        <v>2.5051360923632787E-3</v>
      </c>
      <c r="P75" s="173">
        <f>'Provinces Matrix (intraprov)'!P75 / 'Provinces Matrix (intraprov)'!$CK$75</f>
        <v>3.0797775048544053E-4</v>
      </c>
      <c r="Q75" s="173">
        <f>'Provinces Matrix (intraprov)'!Q75 / 'Provinces Matrix (intraprov)'!$CK$75</f>
        <v>1.0140730808666944E-4</v>
      </c>
      <c r="R75" s="173">
        <f>'Provinces Matrix (intraprov)'!R75 / 'Provinces Matrix (intraprov)'!$CK$75</f>
        <v>4.0562923234667777E-4</v>
      </c>
      <c r="S75" s="173">
        <f>'Provinces Matrix (intraprov)'!S75 / 'Provinces Matrix (intraprov)'!$CK$75</f>
        <v>0</v>
      </c>
      <c r="T75" s="173">
        <f>'Provinces Matrix (intraprov)'!T75 / 'Provinces Matrix (intraprov)'!$CK$75</f>
        <v>1.6150052769358468E-4</v>
      </c>
      <c r="U75" s="173">
        <f>'Provinces Matrix (intraprov)'!U75 / 'Provinces Matrix (intraprov)'!$CK$75</f>
        <v>6.384904583234743E-5</v>
      </c>
      <c r="V75" s="173">
        <f>'Provinces Matrix (intraprov)'!V75 / 'Provinces Matrix (intraprov)'!$CK$75</f>
        <v>9.8027064483780456E-4</v>
      </c>
      <c r="W75" s="173">
        <f>'Provinces Matrix (intraprov)'!W75 / 'Provinces Matrix (intraprov)'!$CK$75</f>
        <v>2.7417531445655073E-4</v>
      </c>
      <c r="X75" s="173">
        <f>'Provinces Matrix (intraprov)'!X75 / 'Provinces Matrix (intraprov)'!$CK$75</f>
        <v>6.384904583234743E-5</v>
      </c>
      <c r="Y75" s="173">
        <f>'Provinces Matrix (intraprov)'!Y75 / 'Provinces Matrix (intraprov)'!$CK$75</f>
        <v>1.3145391789012707E-4</v>
      </c>
      <c r="Z75" s="173">
        <f>'Provinces Matrix (intraprov)'!Z75 / 'Provinces Matrix (intraprov)'!$CK$75</f>
        <v>3.3802436028889812E-5</v>
      </c>
      <c r="AA75" s="173">
        <f>'Provinces Matrix (intraprov)'!AA75 / 'Provinces Matrix (intraprov)'!$CK$75</f>
        <v>6.0093219606915229E-5</v>
      </c>
      <c r="AB75" s="173">
        <f>'Provinces Matrix (intraprov)'!AB75 / 'Provinces Matrix (intraprov)'!$CK$75</f>
        <v>0</v>
      </c>
      <c r="AC75" s="173">
        <f>'Provinces Matrix (intraprov)'!AC75 / 'Provinces Matrix (intraprov)'!$CK$75</f>
        <v>6.0093219606915229E-5</v>
      </c>
      <c r="AD75" s="173">
        <f>'Provinces Matrix (intraprov)'!AD75 / 'Provinces Matrix (intraprov)'!$CK$75</f>
        <v>8.2628176959508444E-5</v>
      </c>
      <c r="AE75" s="173">
        <f>'Provinces Matrix (intraprov)'!AE75 / 'Provinces Matrix (intraprov)'!$CK$75</f>
        <v>3.1173357671087276E-4</v>
      </c>
      <c r="AF75" s="173">
        <f>'Provinces Matrix (intraprov)'!AF75 / 'Provinces Matrix (intraprov)'!$CK$75</f>
        <v>2.8168696690741515E-4</v>
      </c>
      <c r="AG75" s="173">
        <f>'Provinces Matrix (intraprov)'!AG75 / 'Provinces Matrix (intraprov)'!$CK$75</f>
        <v>1.5023304901728807E-5</v>
      </c>
      <c r="AH75" s="173">
        <f>'Provinces Matrix (intraprov)'!AH75 / 'Provinces Matrix (intraprov)'!$CK$75</f>
        <v>5.2581567156050826E-5</v>
      </c>
      <c r="AI75" s="173">
        <f>'Provinces Matrix (intraprov)'!AI75 / 'Provinces Matrix (intraprov)'!$CK$75</f>
        <v>4.0187340612124559E-4</v>
      </c>
      <c r="AJ75" s="173">
        <f>'Provinces Matrix (intraprov)'!AJ75 / 'Provinces Matrix (intraprov)'!$CK$75</f>
        <v>9.7651481861237249E-5</v>
      </c>
      <c r="AK75" s="173">
        <f>'Provinces Matrix (intraprov)'!AK75 / 'Provinces Matrix (intraprov)'!$CK$75</f>
        <v>5.6337393381483027E-5</v>
      </c>
      <c r="AL75" s="173">
        <f>'Provinces Matrix (intraprov)'!AL75 / 'Provinces Matrix (intraprov)'!$CK$75</f>
        <v>6.4600211077433872E-4</v>
      </c>
      <c r="AM75" s="173">
        <f>'Provinces Matrix (intraprov)'!AM75 / 'Provinces Matrix (intraprov)'!$CK$75</f>
        <v>1.5023304901728807E-5</v>
      </c>
      <c r="AN75" s="173">
        <f>'Provinces Matrix (intraprov)'!AN75 / 'Provinces Matrix (intraprov)'!$CK$75</f>
        <v>1.8478665029126433E-3</v>
      </c>
      <c r="AO75" s="173">
        <f>'Provinces Matrix (intraprov)'!AO75 / 'Provinces Matrix (intraprov)'!$CK$75</f>
        <v>9.7651481861237249E-5</v>
      </c>
      <c r="AP75" s="173">
        <f>'Provinces Matrix (intraprov)'!AP75 / 'Provinces Matrix (intraprov)'!$CK$75</f>
        <v>3.4178018651433037E-4</v>
      </c>
      <c r="AQ75" s="173">
        <f>'Provinces Matrix (intraprov)'!AQ75 / 'Provinces Matrix (intraprov)'!$CK$75</f>
        <v>4.1314088479754222E-5</v>
      </c>
      <c r="AR75" s="173">
        <f>'Provinces Matrix (intraprov)'!AR75 / 'Provinces Matrix (intraprov)'!$CK$75</f>
        <v>7.8872350734076235E-5</v>
      </c>
      <c r="AS75" s="173">
        <f>'Provinces Matrix (intraprov)'!AS75 / 'Provinces Matrix (intraprov)'!$CK$75</f>
        <v>1.5023304901728807E-5</v>
      </c>
      <c r="AT75" s="173">
        <f>'Provinces Matrix (intraprov)'!AT75 / 'Provinces Matrix (intraprov)'!$CK$75</f>
        <v>2.4037287842766091E-4</v>
      </c>
      <c r="AU75" s="173">
        <f>'Provinces Matrix (intraprov)'!AU75 / 'Provinces Matrix (intraprov)'!$CK$75</f>
        <v>1.8403548504617787E-4</v>
      </c>
      <c r="AV75" s="173">
        <f>'Provinces Matrix (intraprov)'!AV75 / 'Provinces Matrix (intraprov)'!$CK$75</f>
        <v>4.8825740930618625E-5</v>
      </c>
      <c r="AW75" s="173">
        <f>'Provinces Matrix (intraprov)'!AW75 / 'Provinces Matrix (intraprov)'!$CK$75</f>
        <v>9.3895655635805041E-5</v>
      </c>
      <c r="AX75" s="173">
        <f>'Provinces Matrix (intraprov)'!AX75 / 'Provinces Matrix (intraprov)'!$CK$75</f>
        <v>4.1314088479754219E-4</v>
      </c>
      <c r="AY75" s="173">
        <f>'Provinces Matrix (intraprov)'!AY75 / 'Provinces Matrix (intraprov)'!$CK$75</f>
        <v>6.384904583234743E-5</v>
      </c>
      <c r="AZ75" s="173">
        <f>'Provinces Matrix (intraprov)'!AZ75 / 'Provinces Matrix (intraprov)'!$CK$75</f>
        <v>9.3895655635805041E-5</v>
      </c>
      <c r="BA75" s="173">
        <f>'Provinces Matrix (intraprov)'!BA75 / 'Provinces Matrix (intraprov)'!$CK$75</f>
        <v>2.5539618332938972E-4</v>
      </c>
      <c r="BB75" s="173">
        <f>'Provinces Matrix (intraprov)'!BB75 / 'Provinces Matrix (intraprov)'!$CK$75</f>
        <v>1.6150052769358468E-4</v>
      </c>
      <c r="BC75" s="173">
        <f>'Provinces Matrix (intraprov)'!BC75 / 'Provinces Matrix (intraprov)'!$CK$75</f>
        <v>4.2065253724840661E-4</v>
      </c>
      <c r="BD75" s="173">
        <f>'Provinces Matrix (intraprov)'!BD75 / 'Provinces Matrix (intraprov)'!$CK$75</f>
        <v>7.0609533038125394E-4</v>
      </c>
      <c r="BE75" s="173">
        <f>'Provinces Matrix (intraprov)'!BE75 / 'Provinces Matrix (intraprov)'!$CK$75</f>
        <v>5.2205984533507598E-4</v>
      </c>
      <c r="BF75" s="173">
        <f>'Provinces Matrix (intraprov)'!BF75 / 'Provinces Matrix (intraprov)'!$CK$75</f>
        <v>2.2534957352593212E-5</v>
      </c>
      <c r="BG75" s="173">
        <f>'Provinces Matrix (intraprov)'!BG75 / 'Provinces Matrix (intraprov)'!$CK$75</f>
        <v>5.2581567156050827E-4</v>
      </c>
      <c r="BH75" s="173">
        <f>'Provinces Matrix (intraprov)'!BH75 / 'Provinces Matrix (intraprov)'!$CK$75</f>
        <v>9.7651481861237249E-5</v>
      </c>
      <c r="BI75" s="173">
        <f>'Provinces Matrix (intraprov)'!BI75 / 'Provinces Matrix (intraprov)'!$CK$75</f>
        <v>3.90605927444949E-4</v>
      </c>
      <c r="BJ75" s="173">
        <f>'Provinces Matrix (intraprov)'!BJ75 / 'Provinces Matrix (intraprov)'!$CK$75</f>
        <v>0</v>
      </c>
      <c r="BK75" s="173">
        <f>'Provinces Matrix (intraprov)'!BK75 / 'Provinces Matrix (intraprov)'!$CK$75</f>
        <v>3.1173357671087276E-4</v>
      </c>
      <c r="BL75" s="173">
        <f>'Provinces Matrix (intraprov)'!BL75 / 'Provinces Matrix (intraprov)'!$CK$75</f>
        <v>6.7604872057779625E-5</v>
      </c>
      <c r="BM75" s="173">
        <f>'Provinces Matrix (intraprov)'!BM75 / 'Provinces Matrix (intraprov)'!$CK$75</f>
        <v>3.7558262254322014E-5</v>
      </c>
      <c r="BN75" s="173">
        <f>'Provinces Matrix (intraprov)'!BN75 / 'Provinces Matrix (intraprov)'!$CK$75</f>
        <v>8.6384003184940638E-5</v>
      </c>
      <c r="BO75" s="173">
        <f>'Provinces Matrix (intraprov)'!BO75 / 'Provinces Matrix (intraprov)'!$CK$75</f>
        <v>1.1267478676296606E-5</v>
      </c>
      <c r="BP75" s="173">
        <f>'Provinces Matrix (intraprov)'!BP75 / 'Provinces Matrix (intraprov)'!$CK$75</f>
        <v>1.0516313431210165E-4</v>
      </c>
      <c r="BQ75" s="173">
        <f>'Provinces Matrix (intraprov)'!BQ75 / 'Provinces Matrix (intraprov)'!$CK$75</f>
        <v>7.8872350734076235E-5</v>
      </c>
      <c r="BR75" s="173">
        <f>'Provinces Matrix (intraprov)'!BR75 / 'Provinces Matrix (intraprov)'!$CK$75</f>
        <v>3.1173357671087276E-4</v>
      </c>
      <c r="BS75" s="173">
        <f>'Provinces Matrix (intraprov)'!BS75 / 'Provinces Matrix (intraprov)'!$CK$75</f>
        <v>7.5116524508644036E-6</v>
      </c>
      <c r="BT75" s="173">
        <f>'Provinces Matrix (intraprov)'!BT75 / 'Provinces Matrix (intraprov)'!$CK$75</f>
        <v>6.0093219606915229E-5</v>
      </c>
      <c r="BU75" s="173">
        <f>'Provinces Matrix (intraprov)'!BU75 / 'Provinces Matrix (intraprov)'!$CK$75</f>
        <v>1.1643061298839825E-4</v>
      </c>
      <c r="BV75" s="173">
        <f>'Provinces Matrix (intraprov)'!BV75 / 'Provinces Matrix (intraprov)'!$CK$75</f>
        <v>1.4272139656642367E-4</v>
      </c>
      <c r="BW75" s="173">
        <f>'Provinces Matrix (intraprov)'!BW75 / 'Provinces Matrix (intraprov)'!$CK$75</f>
        <v>6.1896016195122682E-3</v>
      </c>
      <c r="BX75" s="173">
        <f>'Provinces Matrix (intraprov)'!BX75 / 'Provinces Matrix (intraprov)'!$CK$75</f>
        <v>5.6299835119228703E-3</v>
      </c>
      <c r="BY75" s="173">
        <f>'Provinces Matrix (intraprov)'!BY75 / 'Provinces Matrix (intraprov)'!$CK$75</f>
        <v>1.2619576117452198E-3</v>
      </c>
      <c r="BZ75" s="173">
        <f>'Provinces Matrix (intraprov)'!BZ75 / 'Provinces Matrix (intraprov)'!$CK$75</f>
        <v>3.0046609803457614E-5</v>
      </c>
      <c r="CA75" s="173">
        <f>'Provinces Matrix (intraprov)'!CA75 / 'Provinces Matrix (intraprov)'!$CK$75</f>
        <v>2.2534957352593212E-5</v>
      </c>
      <c r="CB75" s="173">
        <f>'Provinces Matrix (intraprov)'!CB75 / 'Provinces Matrix (intraprov)'!$CK$75</f>
        <v>1.8779131127161007E-5</v>
      </c>
      <c r="CC75" s="173">
        <f>'Provinces Matrix (intraprov)'!CC75 / 'Provinces Matrix (intraprov)'!$CK$75</f>
        <v>0</v>
      </c>
      <c r="CD75" s="173">
        <f>'Provinces Matrix (intraprov)'!CD75 / 'Provinces Matrix (intraprov)'!$CK$75</f>
        <v>0</v>
      </c>
      <c r="CE75" s="173">
        <f>'Provinces Matrix (intraprov)'!CE75 / 'Provinces Matrix (intraprov)'!$CK$75</f>
        <v>7.5116524508644036E-6</v>
      </c>
      <c r="CF75" s="174">
        <f>'Provinces Matrix (intraprov)'!CF75 / 'Provinces Matrix (intraprov)'!$CK$75</f>
        <v>3.1962081178428035E-3</v>
      </c>
      <c r="CG75" s="176">
        <f t="shared" si="8"/>
        <v>3.0797775048544053E-4</v>
      </c>
      <c r="CH75" s="176">
        <f t="shared" si="9"/>
        <v>3.2525455112242863E-3</v>
      </c>
      <c r="CI75" s="176">
        <f t="shared" si="10"/>
        <v>1.4929409246093001E-2</v>
      </c>
      <c r="CJ75" s="146">
        <f>'Provinces Matrix (intraprov)'!CJ75 / 'Provinces Matrix (intraprov)'!CK75</f>
        <v>3.2976154259294732E-2</v>
      </c>
      <c r="CK75" s="146">
        <f>CJ75 - BX93</f>
        <v>-3.3884704423931933E-2</v>
      </c>
      <c r="CL75" s="179"/>
      <c r="CM75" s="181" t="s">
        <v>2255</v>
      </c>
      <c r="CN75" s="146">
        <f>CK88</f>
        <v>-9.3795477948255268E-3</v>
      </c>
    </row>
    <row r="76" spans="1:92" s="105" customFormat="1">
      <c r="A76" s="178" t="s">
        <v>2265</v>
      </c>
      <c r="B76" s="173">
        <f>'Provinces Matrix (intraprov)'!B76 / 'Provinces Matrix (intraprov)'!$CK$76</f>
        <v>4.5162455805311103E-5</v>
      </c>
      <c r="C76" s="173">
        <f>'Provinces Matrix (intraprov)'!C76 / 'Provinces Matrix (intraprov)'!$CK$76</f>
        <v>1.1613202921365712E-4</v>
      </c>
      <c r="D76" s="173">
        <f>'Provinces Matrix (intraprov)'!D76 / 'Provinces Matrix (intraprov)'!$CK$76</f>
        <v>6.1291904307207926E-5</v>
      </c>
      <c r="E76" s="173">
        <f>'Provinces Matrix (intraprov)'!E76 / 'Provinces Matrix (intraprov)'!$CK$76</f>
        <v>1.4839092621745078E-4</v>
      </c>
      <c r="F76" s="173">
        <f>'Provinces Matrix (intraprov)'!F76 / 'Provinces Matrix (intraprov)'!$CK$76</f>
        <v>7.2905107228573641E-4</v>
      </c>
      <c r="G76" s="173">
        <f>'Provinces Matrix (intraprov)'!G76 / 'Provinces Matrix (intraprov)'!$CK$76</f>
        <v>3.6775142584324758E-4</v>
      </c>
      <c r="H76" s="173">
        <f>'Provinces Matrix (intraprov)'!H76 / 'Provinces Matrix (intraprov)'!$CK$76</f>
        <v>2.5807117603034917E-5</v>
      </c>
      <c r="I76" s="173">
        <f>'Provinces Matrix (intraprov)'!I76 / 'Provinces Matrix (intraprov)'!$CK$76</f>
        <v>1.2903558801517458E-4</v>
      </c>
      <c r="J76" s="173">
        <f>'Provinces Matrix (intraprov)'!J76 / 'Provinces Matrix (intraprov)'!$CK$76</f>
        <v>3.2258897003793647E-6</v>
      </c>
      <c r="K76" s="173">
        <f>'Provinces Matrix (intraprov)'!K76 / 'Provinces Matrix (intraprov)'!$CK$76</f>
        <v>9.6454102041343003E-4</v>
      </c>
      <c r="L76" s="173">
        <f>'Provinces Matrix (intraprov)'!L76 / 'Provinces Matrix (intraprov)'!$CK$76</f>
        <v>1.096802498128984E-4</v>
      </c>
      <c r="M76" s="173">
        <f>'Provinces Matrix (intraprov)'!M76 / 'Provinces Matrix (intraprov)'!$CK$76</f>
        <v>4.4194688895197293E-4</v>
      </c>
      <c r="N76" s="173">
        <f>'Provinces Matrix (intraprov)'!N76 / 'Provinces Matrix (intraprov)'!$CK$76</f>
        <v>1.1613202921365712E-4</v>
      </c>
      <c r="O76" s="173">
        <f>'Provinces Matrix (intraprov)'!O76 / 'Provinces Matrix (intraprov)'!$CK$76</f>
        <v>8.193759838963586E-4</v>
      </c>
      <c r="P76" s="173">
        <f>'Provinces Matrix (intraprov)'!P76 / 'Provinces Matrix (intraprov)'!$CK$76</f>
        <v>3.4517019794059204E-4</v>
      </c>
      <c r="Q76" s="173">
        <f>'Provinces Matrix (intraprov)'!Q76 / 'Provinces Matrix (intraprov)'!$CK$76</f>
        <v>2.451676172288317E-4</v>
      </c>
      <c r="R76" s="173">
        <f>'Provinces Matrix (intraprov)'!R76 / 'Provinces Matrix (intraprov)'!$CK$76</f>
        <v>7.2582518258535703E-4</v>
      </c>
      <c r="S76" s="173">
        <f>'Provinces Matrix (intraprov)'!S76 / 'Provinces Matrix (intraprov)'!$CK$76</f>
        <v>9.6776691011380945E-6</v>
      </c>
      <c r="T76" s="173">
        <f>'Provinces Matrix (intraprov)'!T76 / 'Provinces Matrix (intraprov)'!$CK$76</f>
        <v>3.2581485973831581E-4</v>
      </c>
      <c r="U76" s="173">
        <f>'Provinces Matrix (intraprov)'!U76 / 'Provinces Matrix (intraprov)'!$CK$76</f>
        <v>9.3550801311001572E-5</v>
      </c>
      <c r="V76" s="173">
        <f>'Provinces Matrix (intraprov)'!V76 / 'Provinces Matrix (intraprov)'!$CK$76</f>
        <v>2.5355493044981808E-3</v>
      </c>
      <c r="W76" s="173">
        <f>'Provinces Matrix (intraprov)'!W76 / 'Provinces Matrix (intraprov)'!$CK$76</f>
        <v>6.6130738857776976E-4</v>
      </c>
      <c r="X76" s="173">
        <f>'Provinces Matrix (intraprov)'!X76 / 'Provinces Matrix (intraprov)'!$CK$76</f>
        <v>1.451650365170714E-4</v>
      </c>
      <c r="Y76" s="173">
        <f>'Provinces Matrix (intraprov)'!Y76 / 'Provinces Matrix (intraprov)'!$CK$76</f>
        <v>2.9678185243490156E-4</v>
      </c>
      <c r="Z76" s="173">
        <f>'Provinces Matrix (intraprov)'!Z76 / 'Provinces Matrix (intraprov)'!$CK$76</f>
        <v>1.2903558801517458E-4</v>
      </c>
      <c r="AA76" s="173">
        <f>'Provinces Matrix (intraprov)'!AA76 / 'Provinces Matrix (intraprov)'!$CK$76</f>
        <v>1.2903558801517458E-4</v>
      </c>
      <c r="AB76" s="173">
        <f>'Provinces Matrix (intraprov)'!AB76 / 'Provinces Matrix (intraprov)'!$CK$76</f>
        <v>9.6776691011380945E-6</v>
      </c>
      <c r="AC76" s="173">
        <f>'Provinces Matrix (intraprov)'!AC76 / 'Provinces Matrix (intraprov)'!$CK$76</f>
        <v>1.0645436011251904E-4</v>
      </c>
      <c r="AD76" s="173">
        <f>'Provinces Matrix (intraprov)'!AD76 / 'Provinces Matrix (intraprov)'!$CK$76</f>
        <v>1.451650365170714E-4</v>
      </c>
      <c r="AE76" s="173">
        <f>'Provinces Matrix (intraprov)'!AE76 / 'Provinces Matrix (intraprov)'!$CK$76</f>
        <v>1.0516400423236729E-3</v>
      </c>
      <c r="AF76" s="173">
        <f>'Provinces Matrix (intraprov)'!AF76 / 'Provinces Matrix (intraprov)'!$CK$76</f>
        <v>3.5484786704173012E-4</v>
      </c>
      <c r="AG76" s="173">
        <f>'Provinces Matrix (intraprov)'!AG76 / 'Provinces Matrix (intraprov)'!$CK$76</f>
        <v>1.9355338202276189E-5</v>
      </c>
      <c r="AH76" s="173">
        <f>'Provinces Matrix (intraprov)'!AH76 / 'Provinces Matrix (intraprov)'!$CK$76</f>
        <v>1.7419804382048568E-4</v>
      </c>
      <c r="AI76" s="173">
        <f>'Provinces Matrix (intraprov)'!AI76 / 'Provinces Matrix (intraprov)'!$CK$76</f>
        <v>1.4806833724741284E-3</v>
      </c>
      <c r="AJ76" s="173">
        <f>'Provinces Matrix (intraprov)'!AJ76 / 'Provinces Matrix (intraprov)'!$CK$76</f>
        <v>2.0968283052465869E-4</v>
      </c>
      <c r="AK76" s="173">
        <f>'Provinces Matrix (intraprov)'!AK76 / 'Provinces Matrix (intraprov)'!$CK$76</f>
        <v>4.8388345505690469E-5</v>
      </c>
      <c r="AL76" s="173">
        <f>'Provinces Matrix (intraprov)'!AL76 / 'Provinces Matrix (intraprov)'!$CK$76</f>
        <v>9.8712224831608558E-4</v>
      </c>
      <c r="AM76" s="173">
        <f>'Provinces Matrix (intraprov)'!AM76 / 'Provinces Matrix (intraprov)'!$CK$76</f>
        <v>9.6776691011380938E-5</v>
      </c>
      <c r="AN76" s="173">
        <f>'Provinces Matrix (intraprov)'!AN76 / 'Provinces Matrix (intraprov)'!$CK$76</f>
        <v>1.9161784820253425E-3</v>
      </c>
      <c r="AO76" s="173">
        <f>'Provinces Matrix (intraprov)'!AO76 / 'Provinces Matrix (intraprov)'!$CK$76</f>
        <v>2.3226405842731424E-4</v>
      </c>
      <c r="AP76" s="173">
        <f>'Provinces Matrix (intraprov)'!AP76 / 'Provinces Matrix (intraprov)'!$CK$76</f>
        <v>2.6452295543110787E-4</v>
      </c>
      <c r="AQ76" s="173">
        <f>'Provinces Matrix (intraprov)'!AQ76 / 'Provinces Matrix (intraprov)'!$CK$76</f>
        <v>1.7097215412010633E-4</v>
      </c>
      <c r="AR76" s="173">
        <f>'Provinces Matrix (intraprov)'!AR76 / 'Provinces Matrix (intraprov)'!$CK$76</f>
        <v>1.7419804382048568E-4</v>
      </c>
      <c r="AS76" s="173">
        <f>'Provinces Matrix (intraprov)'!AS76 / 'Provinces Matrix (intraprov)'!$CK$76</f>
        <v>0</v>
      </c>
      <c r="AT76" s="173">
        <f>'Provinces Matrix (intraprov)'!AT76 / 'Provinces Matrix (intraprov)'!$CK$76</f>
        <v>1.0419623732225347E-3</v>
      </c>
      <c r="AU76" s="173">
        <f>'Provinces Matrix (intraprov)'!AU76 / 'Provinces Matrix (intraprov)'!$CK$76</f>
        <v>3.1936308033755711E-4</v>
      </c>
      <c r="AV76" s="173">
        <f>'Provinces Matrix (intraprov)'!AV76 / 'Provinces Matrix (intraprov)'!$CK$76</f>
        <v>1.451650365170714E-4</v>
      </c>
      <c r="AW76" s="173">
        <f>'Provinces Matrix (intraprov)'!AW76 / 'Provinces Matrix (intraprov)'!$CK$76</f>
        <v>1.645203747193476E-4</v>
      </c>
      <c r="AX76" s="173">
        <f>'Provinces Matrix (intraprov)'!AX76 / 'Provinces Matrix (intraprov)'!$CK$76</f>
        <v>6.1291904307207929E-4</v>
      </c>
      <c r="AY76" s="173">
        <f>'Provinces Matrix (intraprov)'!AY76 / 'Provinces Matrix (intraprov)'!$CK$76</f>
        <v>3.2258897003793646E-5</v>
      </c>
      <c r="AZ76" s="173">
        <f>'Provinces Matrix (intraprov)'!AZ76 / 'Provinces Matrix (intraprov)'!$CK$76</f>
        <v>1.1613202921365712E-4</v>
      </c>
      <c r="BA76" s="173">
        <f>'Provinces Matrix (intraprov)'!BA76 / 'Provinces Matrix (intraprov)'!$CK$76</f>
        <v>2.2581227902655554E-4</v>
      </c>
      <c r="BB76" s="173">
        <f>'Provinces Matrix (intraprov)'!BB76 / 'Provinces Matrix (intraprov)'!$CK$76</f>
        <v>2.2903816872693489E-4</v>
      </c>
      <c r="BC76" s="173">
        <f>'Provinces Matrix (intraprov)'!BC76 / 'Provinces Matrix (intraprov)'!$CK$76</f>
        <v>5.8711192546904436E-4</v>
      </c>
      <c r="BD76" s="173">
        <f>'Provinces Matrix (intraprov)'!BD76 / 'Provinces Matrix (intraprov)'!$CK$76</f>
        <v>8.0324653539446181E-4</v>
      </c>
      <c r="BE76" s="173">
        <f>'Provinces Matrix (intraprov)'!BE76 / 'Provinces Matrix (intraprov)'!$CK$76</f>
        <v>9.2905623370925696E-4</v>
      </c>
      <c r="BF76" s="173">
        <f>'Provinces Matrix (intraprov)'!BF76 / 'Provinces Matrix (intraprov)'!$CK$76</f>
        <v>1.6129448501896823E-5</v>
      </c>
      <c r="BG76" s="173">
        <f>'Provinces Matrix (intraprov)'!BG76 / 'Provinces Matrix (intraprov)'!$CK$76</f>
        <v>8.8711966760432524E-4</v>
      </c>
      <c r="BH76" s="173">
        <f>'Provinces Matrix (intraprov)'!BH76 / 'Provinces Matrix (intraprov)'!$CK$76</f>
        <v>1.1935791891403649E-4</v>
      </c>
      <c r="BI76" s="173">
        <f>'Provinces Matrix (intraprov)'!BI76 / 'Provinces Matrix (intraprov)'!$CK$76</f>
        <v>3.2904074943869519E-4</v>
      </c>
      <c r="BJ76" s="173">
        <f>'Provinces Matrix (intraprov)'!BJ76 / 'Provinces Matrix (intraprov)'!$CK$76</f>
        <v>2.5807117603034917E-5</v>
      </c>
      <c r="BK76" s="173">
        <f>'Provinces Matrix (intraprov)'!BK76 / 'Provinces Matrix (intraprov)'!$CK$76</f>
        <v>3.9355854344628251E-4</v>
      </c>
      <c r="BL76" s="173">
        <f>'Provinces Matrix (intraprov)'!BL76 / 'Provinces Matrix (intraprov)'!$CK$76</f>
        <v>2.2903816872693489E-4</v>
      </c>
      <c r="BM76" s="173">
        <f>'Provinces Matrix (intraprov)'!BM76 / 'Provinces Matrix (intraprov)'!$CK$76</f>
        <v>9.0324911610622206E-5</v>
      </c>
      <c r="BN76" s="173">
        <f>'Provinces Matrix (intraprov)'!BN76 / 'Provinces Matrix (intraprov)'!$CK$76</f>
        <v>7.0969573408346024E-5</v>
      </c>
      <c r="BO76" s="173">
        <f>'Provinces Matrix (intraprov)'!BO76 / 'Provinces Matrix (intraprov)'!$CK$76</f>
        <v>3.2258897003793646E-5</v>
      </c>
      <c r="BP76" s="173">
        <f>'Provinces Matrix (intraprov)'!BP76 / 'Provinces Matrix (intraprov)'!$CK$76</f>
        <v>2.6774884513148725E-4</v>
      </c>
      <c r="BQ76" s="173">
        <f>'Provinces Matrix (intraprov)'!BQ76 / 'Provinces Matrix (intraprov)'!$CK$76</f>
        <v>1.1290613951327777E-4</v>
      </c>
      <c r="BR76" s="173">
        <f>'Provinces Matrix (intraprov)'!BR76 / 'Provinces Matrix (intraprov)'!$CK$76</f>
        <v>2.3226405842731424E-4</v>
      </c>
      <c r="BS76" s="173">
        <f>'Provinces Matrix (intraprov)'!BS76 / 'Provinces Matrix (intraprov)'!$CK$76</f>
        <v>3.2258897003793646E-5</v>
      </c>
      <c r="BT76" s="173">
        <f>'Provinces Matrix (intraprov)'!BT76 / 'Provinces Matrix (intraprov)'!$CK$76</f>
        <v>1.2903558801517458E-4</v>
      </c>
      <c r="BU76" s="173">
        <f>'Provinces Matrix (intraprov)'!BU76 / 'Provinces Matrix (intraprov)'!$CK$76</f>
        <v>1.2258380861441585E-4</v>
      </c>
      <c r="BV76" s="173">
        <f>'Provinces Matrix (intraprov)'!BV76 / 'Provinces Matrix (intraprov)'!$CK$76</f>
        <v>4.4517277865235231E-4</v>
      </c>
      <c r="BW76" s="173">
        <f>'Provinces Matrix (intraprov)'!BW76 / 'Provinces Matrix (intraprov)'!$CK$76</f>
        <v>3.7807427288446154E-3</v>
      </c>
      <c r="BX76" s="173">
        <f>'Provinces Matrix (intraprov)'!BX76 / 'Provinces Matrix (intraprov)'!$CK$76</f>
        <v>9.4518568221115386E-4</v>
      </c>
      <c r="BY76" s="173">
        <f>'Provinces Matrix (intraprov)'!BY76 / 'Provinces Matrix (intraprov)'!$CK$76</f>
        <v>9.2486257709876382E-3</v>
      </c>
      <c r="BZ76" s="173">
        <f>'Provinces Matrix (intraprov)'!BZ76 / 'Provinces Matrix (intraprov)'!$CK$76</f>
        <v>1.9355338202276189E-5</v>
      </c>
      <c r="CA76" s="173">
        <f>'Provinces Matrix (intraprov)'!CA76 / 'Provinces Matrix (intraprov)'!$CK$76</f>
        <v>3.2258897003793647E-6</v>
      </c>
      <c r="CB76" s="173">
        <f>'Provinces Matrix (intraprov)'!CB76 / 'Provinces Matrix (intraprov)'!$CK$76</f>
        <v>1.6129448501896823E-5</v>
      </c>
      <c r="CC76" s="173">
        <f>'Provinces Matrix (intraprov)'!CC76 / 'Provinces Matrix (intraprov)'!$CK$76</f>
        <v>6.4517794007587294E-6</v>
      </c>
      <c r="CD76" s="173">
        <f>'Provinces Matrix (intraprov)'!CD76 / 'Provinces Matrix (intraprov)'!$CK$76</f>
        <v>3.2258897003793647E-6</v>
      </c>
      <c r="CE76" s="173">
        <f>'Provinces Matrix (intraprov)'!CE76 / 'Provinces Matrix (intraprov)'!$CK$76</f>
        <v>1.2903558801517459E-5</v>
      </c>
      <c r="CF76" s="174">
        <f>'Provinces Matrix (intraprov)'!CF76 / 'Provinces Matrix (intraprov)'!$CK$76</f>
        <v>2.2710263490670728E-3</v>
      </c>
      <c r="CG76" s="176">
        <f t="shared" si="8"/>
        <v>3.4839608764097141E-4</v>
      </c>
      <c r="CH76" s="176">
        <f t="shared" si="9"/>
        <v>2.3194146945727631E-3</v>
      </c>
      <c r="CI76" s="176">
        <f t="shared" si="10"/>
        <v>1.5890732664068749E-2</v>
      </c>
      <c r="CJ76" s="146">
        <f>'Provinces Matrix (intraprov)'!CJ76 / 'Provinces Matrix (intraprov)'!CK76</f>
        <v>4.2210766729463986E-2</v>
      </c>
      <c r="CK76" s="146">
        <f>CJ76 - BY93</f>
        <v>-5.9103027125162702E-2</v>
      </c>
      <c r="CL76" s="179"/>
      <c r="CM76" s="181" t="s">
        <v>2259</v>
      </c>
      <c r="CN76" s="146">
        <f t="shared" ref="CN76:CN79" si="12">CK89</f>
        <v>-0.10272201044454787</v>
      </c>
    </row>
    <row r="77" spans="1:92">
      <c r="A77" s="166" t="s">
        <v>2248</v>
      </c>
      <c r="B77" s="149">
        <f>'Provinces Matrix (intraprov)'!B77 / 'Provinces Matrix (intraprov)'!$CK$77</f>
        <v>5.0037528146109585E-5</v>
      </c>
      <c r="C77" s="149">
        <f>'Provinces Matrix (intraprov)'!C77 / 'Provinces Matrix (intraprov)'!$CK$77</f>
        <v>0</v>
      </c>
      <c r="D77" s="149">
        <f>'Provinces Matrix (intraprov)'!D77 / 'Provinces Matrix (intraprov)'!$CK$77</f>
        <v>0</v>
      </c>
      <c r="E77" s="149">
        <f>'Provinces Matrix (intraprov)'!E77 / 'Provinces Matrix (intraprov)'!$CK$77</f>
        <v>0</v>
      </c>
      <c r="F77" s="149">
        <f>'Provinces Matrix (intraprov)'!F77 / 'Provinces Matrix (intraprov)'!$CK$77</f>
        <v>5.0037528146109585E-5</v>
      </c>
      <c r="G77" s="149">
        <f>'Provinces Matrix (intraprov)'!G77 / 'Provinces Matrix (intraprov)'!$CK$77</f>
        <v>0</v>
      </c>
      <c r="H77" s="149">
        <f>'Provinces Matrix (intraprov)'!H77 / 'Provinces Matrix (intraprov)'!$CK$77</f>
        <v>0</v>
      </c>
      <c r="I77" s="149">
        <f>'Provinces Matrix (intraprov)'!I77 / 'Provinces Matrix (intraprov)'!$CK$77</f>
        <v>4.0030022516887668E-4</v>
      </c>
      <c r="J77" s="149">
        <f>'Provinces Matrix (intraprov)'!J77 / 'Provinces Matrix (intraprov)'!$CK$77</f>
        <v>0</v>
      </c>
      <c r="K77" s="149">
        <f>'Provinces Matrix (intraprov)'!K77 / 'Provinces Matrix (intraprov)'!$CK$77</f>
        <v>2.0015011258443834E-4</v>
      </c>
      <c r="L77" s="149">
        <f>'Provinces Matrix (intraprov)'!L77 / 'Provinces Matrix (intraprov)'!$CK$77</f>
        <v>1.6012009006755067E-3</v>
      </c>
      <c r="M77" s="149">
        <f>'Provinces Matrix (intraprov)'!M77 / 'Provinces Matrix (intraprov)'!$CK$77</f>
        <v>0</v>
      </c>
      <c r="N77" s="149">
        <f>'Provinces Matrix (intraprov)'!N77 / 'Provinces Matrix (intraprov)'!$CK$77</f>
        <v>0</v>
      </c>
      <c r="O77" s="149">
        <f>'Provinces Matrix (intraprov)'!O77 / 'Provinces Matrix (intraprov)'!$CK$77</f>
        <v>1.3009757317988492E-3</v>
      </c>
      <c r="P77" s="149">
        <f>'Provinces Matrix (intraprov)'!P77 / 'Provinces Matrix (intraprov)'!$CK$77</f>
        <v>0</v>
      </c>
      <c r="Q77" s="149">
        <f>'Provinces Matrix (intraprov)'!Q77 / 'Provinces Matrix (intraprov)'!$CK$77</f>
        <v>0</v>
      </c>
      <c r="R77" s="149">
        <f>'Provinces Matrix (intraprov)'!R77 / 'Provinces Matrix (intraprov)'!$CK$77</f>
        <v>1.0007505629221917E-4</v>
      </c>
      <c r="S77" s="149">
        <f>'Provinces Matrix (intraprov)'!S77 / 'Provinces Matrix (intraprov)'!$CK$77</f>
        <v>0</v>
      </c>
      <c r="T77" s="149">
        <f>'Provinces Matrix (intraprov)'!T77 / 'Provinces Matrix (intraprov)'!$CK$77</f>
        <v>0</v>
      </c>
      <c r="U77" s="149">
        <f>'Provinces Matrix (intraprov)'!U77 / 'Provinces Matrix (intraprov)'!$CK$77</f>
        <v>5.0037528146109585E-5</v>
      </c>
      <c r="V77" s="149">
        <f>'Provinces Matrix (intraprov)'!V77 / 'Provinces Matrix (intraprov)'!$CK$77</f>
        <v>1.6512384288216162E-3</v>
      </c>
      <c r="W77" s="149">
        <f>'Provinces Matrix (intraprov)'!W77 / 'Provinces Matrix (intraprov)'!$CK$77</f>
        <v>0</v>
      </c>
      <c r="X77" s="149">
        <f>'Provinces Matrix (intraprov)'!X77 / 'Provinces Matrix (intraprov)'!$CK$77</f>
        <v>0</v>
      </c>
      <c r="Y77" s="149">
        <f>'Provinces Matrix (intraprov)'!Y77 / 'Provinces Matrix (intraprov)'!$CK$77</f>
        <v>0</v>
      </c>
      <c r="Z77" s="149">
        <f>'Provinces Matrix (intraprov)'!Z77 / 'Provinces Matrix (intraprov)'!$CK$77</f>
        <v>0</v>
      </c>
      <c r="AA77" s="149">
        <f>'Provinces Matrix (intraprov)'!AA77 / 'Provinces Matrix (intraprov)'!$CK$77</f>
        <v>5.0037528146109585E-5</v>
      </c>
      <c r="AB77" s="149">
        <f>'Provinces Matrix (intraprov)'!AB77 / 'Provinces Matrix (intraprov)'!$CK$77</f>
        <v>0</v>
      </c>
      <c r="AC77" s="149">
        <f>'Provinces Matrix (intraprov)'!AC77 / 'Provinces Matrix (intraprov)'!$CK$77</f>
        <v>5.0037528146109585E-5</v>
      </c>
      <c r="AD77" s="149">
        <f>'Provinces Matrix (intraprov)'!AD77 / 'Provinces Matrix (intraprov)'!$CK$77</f>
        <v>0</v>
      </c>
      <c r="AE77" s="149">
        <f>'Provinces Matrix (intraprov)'!AE77 / 'Provinces Matrix (intraprov)'!$CK$77</f>
        <v>0</v>
      </c>
      <c r="AF77" s="149">
        <f>'Provinces Matrix (intraprov)'!AF77 / 'Provinces Matrix (intraprov)'!$CK$77</f>
        <v>9.5071303477608203E-4</v>
      </c>
      <c r="AG77" s="149">
        <f>'Provinces Matrix (intraprov)'!AG77 / 'Provinces Matrix (intraprov)'!$CK$77</f>
        <v>0</v>
      </c>
      <c r="AH77" s="149">
        <f>'Provinces Matrix (intraprov)'!AH77 / 'Provinces Matrix (intraprov)'!$CK$77</f>
        <v>4.5033775331498622E-4</v>
      </c>
      <c r="AI77" s="149">
        <f>'Provinces Matrix (intraprov)'!AI77 / 'Provinces Matrix (intraprov)'!$CK$77</f>
        <v>7.5056292219164377E-4</v>
      </c>
      <c r="AJ77" s="149">
        <f>'Provinces Matrix (intraprov)'!AJ77 / 'Provinces Matrix (intraprov)'!$CK$77</f>
        <v>0</v>
      </c>
      <c r="AK77" s="149">
        <f>'Provinces Matrix (intraprov)'!AK77 / 'Provinces Matrix (intraprov)'!$CK$77</f>
        <v>3.002251688766575E-4</v>
      </c>
      <c r="AL77" s="149">
        <f>'Provinces Matrix (intraprov)'!AL77 / 'Provinces Matrix (intraprov)'!$CK$77</f>
        <v>5.0037528146109585E-5</v>
      </c>
      <c r="AM77" s="149">
        <f>'Provinces Matrix (intraprov)'!AM77 / 'Provinces Matrix (intraprov)'!$CK$77</f>
        <v>5.0037528146109585E-5</v>
      </c>
      <c r="AN77" s="173">
        <f>'Provinces Matrix (intraprov)'!AN77 / 'Provinces Matrix (intraprov)'!$CK$77</f>
        <v>1.4510883162371778E-3</v>
      </c>
      <c r="AO77" s="149">
        <f>'Provinces Matrix (intraprov)'!AO77 / 'Provinces Matrix (intraprov)'!$CK$77</f>
        <v>5.0037528146109585E-5</v>
      </c>
      <c r="AP77" s="149">
        <f>'Provinces Matrix (intraprov)'!AP77 / 'Provinces Matrix (intraprov)'!$CK$77</f>
        <v>5.0037528146109585E-5</v>
      </c>
      <c r="AQ77" s="149">
        <f>'Provinces Matrix (intraprov)'!AQ77 / 'Provinces Matrix (intraprov)'!$CK$77</f>
        <v>0</v>
      </c>
      <c r="AR77" s="149">
        <f>'Provinces Matrix (intraprov)'!AR77 / 'Provinces Matrix (intraprov)'!$CK$77</f>
        <v>0</v>
      </c>
      <c r="AS77" s="149">
        <f>'Provinces Matrix (intraprov)'!AS77 / 'Provinces Matrix (intraprov)'!$CK$77</f>
        <v>0</v>
      </c>
      <c r="AT77" s="149">
        <f>'Provinces Matrix (intraprov)'!AT77 / 'Provinces Matrix (intraprov)'!$CK$77</f>
        <v>0</v>
      </c>
      <c r="AU77" s="149">
        <f>'Provinces Matrix (intraprov)'!AU77 / 'Provinces Matrix (intraprov)'!$CK$77</f>
        <v>1.5011258443832875E-4</v>
      </c>
      <c r="AV77" s="149">
        <f>'Provinces Matrix (intraprov)'!AV77 / 'Provinces Matrix (intraprov)'!$CK$77</f>
        <v>0</v>
      </c>
      <c r="AW77" s="149">
        <f>'Provinces Matrix (intraprov)'!AW77 / 'Provinces Matrix (intraprov)'!$CK$77</f>
        <v>0</v>
      </c>
      <c r="AX77" s="149">
        <f>'Provinces Matrix (intraprov)'!AX77 / 'Provinces Matrix (intraprov)'!$CK$77</f>
        <v>6.4548411308481364E-3</v>
      </c>
      <c r="AY77" s="149">
        <f>'Provinces Matrix (intraprov)'!AY77 / 'Provinces Matrix (intraprov)'!$CK$77</f>
        <v>4.0030022516887668E-4</v>
      </c>
      <c r="AZ77" s="149">
        <f>'Provinces Matrix (intraprov)'!AZ77 / 'Provinces Matrix (intraprov)'!$CK$77</f>
        <v>5.0037528146109585E-5</v>
      </c>
      <c r="BA77" s="149">
        <f>'Provinces Matrix (intraprov)'!BA77 / 'Provinces Matrix (intraprov)'!$CK$77</f>
        <v>2.0015011258443834E-4</v>
      </c>
      <c r="BB77" s="149">
        <f>'Provinces Matrix (intraprov)'!BB77 / 'Provinces Matrix (intraprov)'!$CK$77</f>
        <v>0</v>
      </c>
      <c r="BC77" s="149">
        <f>'Provinces Matrix (intraprov)'!BC77 / 'Provinces Matrix (intraprov)'!$CK$77</f>
        <v>5.0037528146109581E-4</v>
      </c>
      <c r="BD77" s="149">
        <f>'Provinces Matrix (intraprov)'!BD77 / 'Provinces Matrix (intraprov)'!$CK$77</f>
        <v>1.8513885414060546E-3</v>
      </c>
      <c r="BE77" s="149">
        <f>'Provinces Matrix (intraprov)'!BE77 / 'Provinces Matrix (intraprov)'!$CK$77</f>
        <v>9.5071303477608203E-4</v>
      </c>
      <c r="BF77" s="149">
        <f>'Provinces Matrix (intraprov)'!BF77 / 'Provinces Matrix (intraprov)'!$CK$77</f>
        <v>7.5056292219164377E-4</v>
      </c>
      <c r="BG77" s="149">
        <f>'Provinces Matrix (intraprov)'!BG77 / 'Provinces Matrix (intraprov)'!$CK$77</f>
        <v>1.3510132599449587E-3</v>
      </c>
      <c r="BH77" s="149">
        <f>'Provinces Matrix (intraprov)'!BH77 / 'Provinces Matrix (intraprov)'!$CK$77</f>
        <v>0</v>
      </c>
      <c r="BI77" s="149">
        <f>'Provinces Matrix (intraprov)'!BI77 / 'Provinces Matrix (intraprov)'!$CK$77</f>
        <v>5.0037528146109585E-5</v>
      </c>
      <c r="BJ77" s="149">
        <f>'Provinces Matrix (intraprov)'!BJ77 / 'Provinces Matrix (intraprov)'!$CK$77</f>
        <v>0</v>
      </c>
      <c r="BK77" s="149">
        <f>'Provinces Matrix (intraprov)'!BK77 / 'Provinces Matrix (intraprov)'!$CK$77</f>
        <v>2.501876407305479E-4</v>
      </c>
      <c r="BL77" s="149">
        <f>'Provinces Matrix (intraprov)'!BL77 / 'Provinces Matrix (intraprov)'!$CK$77</f>
        <v>1.0007505629221917E-4</v>
      </c>
      <c r="BM77" s="149">
        <f>'Provinces Matrix (intraprov)'!BM77 / 'Provinces Matrix (intraprov)'!$CK$77</f>
        <v>0</v>
      </c>
      <c r="BN77" s="149">
        <f>'Provinces Matrix (intraprov)'!BN77 / 'Provinces Matrix (intraprov)'!$CK$77</f>
        <v>0</v>
      </c>
      <c r="BO77" s="149">
        <f>'Provinces Matrix (intraprov)'!BO77 / 'Provinces Matrix (intraprov)'!$CK$77</f>
        <v>0</v>
      </c>
      <c r="BP77" s="149">
        <f>'Provinces Matrix (intraprov)'!BP77 / 'Provinces Matrix (intraprov)'!$CK$77</f>
        <v>0</v>
      </c>
      <c r="BQ77" s="149">
        <f>'Provinces Matrix (intraprov)'!BQ77 / 'Provinces Matrix (intraprov)'!$CK$77</f>
        <v>0</v>
      </c>
      <c r="BR77" s="149">
        <f>'Provinces Matrix (intraprov)'!BR77 / 'Provinces Matrix (intraprov)'!$CK$77</f>
        <v>4.5033775331498622E-4</v>
      </c>
      <c r="BS77" s="149">
        <f>'Provinces Matrix (intraprov)'!BS77 / 'Provinces Matrix (intraprov)'!$CK$77</f>
        <v>0</v>
      </c>
      <c r="BT77" s="149">
        <f>'Provinces Matrix (intraprov)'!BT77 / 'Provinces Matrix (intraprov)'!$CK$77</f>
        <v>1.5011258443832875E-4</v>
      </c>
      <c r="BU77" s="149">
        <f>'Provinces Matrix (intraprov)'!BU77 / 'Provinces Matrix (intraprov)'!$CK$77</f>
        <v>0</v>
      </c>
      <c r="BV77" s="149">
        <f>'Provinces Matrix (intraprov)'!BV77 / 'Provinces Matrix (intraprov)'!$CK$77</f>
        <v>5.0037528146109585E-5</v>
      </c>
      <c r="BW77" s="173">
        <f>'Provinces Matrix (intraprov)'!BW77 / 'Provinces Matrix (intraprov)'!$CK$77</f>
        <v>2.0015011258443832E-3</v>
      </c>
      <c r="BX77" s="173">
        <f>'Provinces Matrix (intraprov)'!BX77 / 'Provinces Matrix (intraprov)'!$CK$77</f>
        <v>4.0030022516887668E-4</v>
      </c>
      <c r="BY77" s="173">
        <f>'Provinces Matrix (intraprov)'!BY77 / 'Provinces Matrix (intraprov)'!$CK$77</f>
        <v>1.1008256192144108E-3</v>
      </c>
      <c r="BZ77" s="149">
        <f>'Provinces Matrix (intraprov)'!BZ77 / 'Provinces Matrix (intraprov)'!$CK$77</f>
        <v>8.7565674255691769E-3</v>
      </c>
      <c r="CA77" s="149">
        <f>'Provinces Matrix (intraprov)'!CA77 / 'Provinces Matrix (intraprov)'!$CK$77</f>
        <v>0</v>
      </c>
      <c r="CB77" s="149">
        <f>'Provinces Matrix (intraprov)'!CB77 / 'Provinces Matrix (intraprov)'!$CK$77</f>
        <v>0</v>
      </c>
      <c r="CC77" s="149">
        <f>'Provinces Matrix (intraprov)'!CC77 / 'Provinces Matrix (intraprov)'!$CK$77</f>
        <v>0</v>
      </c>
      <c r="CD77" s="149">
        <f>'Provinces Matrix (intraprov)'!CD77 / 'Provinces Matrix (intraprov)'!$CK$77</f>
        <v>0</v>
      </c>
      <c r="CE77" s="149">
        <f>'Provinces Matrix (intraprov)'!CE77 / 'Provinces Matrix (intraprov)'!$CK$77</f>
        <v>0</v>
      </c>
      <c r="CF77" s="150">
        <f>'Provinces Matrix (intraprov)'!CF77 / 'Provinces Matrix (intraprov)'!$CK$77</f>
        <v>1.20090067550663E-3</v>
      </c>
      <c r="CG77" s="151">
        <f t="shared" si="8"/>
        <v>0</v>
      </c>
      <c r="CH77" s="151">
        <f t="shared" si="9"/>
        <v>1.5011258443832875E-3</v>
      </c>
      <c r="CI77" s="151">
        <f t="shared" si="10"/>
        <v>4.9537152864648493E-3</v>
      </c>
      <c r="CJ77" s="152">
        <f>'Provinces Matrix (intraprov)'!CJ77 / 'Provinces Matrix (intraprov)'!CK77</f>
        <v>3.6777583187390543E-2</v>
      </c>
      <c r="CK77" s="162">
        <f>CJ77 - BZ93</f>
        <v>2.6211218014084964E-2</v>
      </c>
      <c r="CL77" s="160"/>
      <c r="CM77" s="130" t="s">
        <v>2256</v>
      </c>
      <c r="CN77" s="135">
        <f t="shared" si="12"/>
        <v>-0.22249427802074107</v>
      </c>
    </row>
    <row r="78" spans="1:92">
      <c r="A78" s="166" t="s">
        <v>2249</v>
      </c>
      <c r="B78" s="149">
        <f>'Provinces Matrix (intraprov)'!B78 / 'Provinces Matrix (intraprov)'!$CK$78</f>
        <v>0</v>
      </c>
      <c r="C78" s="149">
        <f>'Provinces Matrix (intraprov)'!C78 / 'Provinces Matrix (intraprov)'!$CK$78</f>
        <v>0</v>
      </c>
      <c r="D78" s="149">
        <f>'Provinces Matrix (intraprov)'!D78 / 'Provinces Matrix (intraprov)'!$CK$78</f>
        <v>4.3491767629698662E-4</v>
      </c>
      <c r="E78" s="149">
        <f>'Provinces Matrix (intraprov)'!E78 / 'Provinces Matrix (intraprov)'!$CK$78</f>
        <v>6.2131096613855241E-5</v>
      </c>
      <c r="F78" s="149">
        <f>'Provinces Matrix (intraprov)'!F78 / 'Provinces Matrix (intraprov)'!$CK$78</f>
        <v>2.4852438645542096E-4</v>
      </c>
      <c r="G78" s="149">
        <f>'Provinces Matrix (intraprov)'!G78 / 'Provinces Matrix (intraprov)'!$CK$78</f>
        <v>0</v>
      </c>
      <c r="H78" s="149">
        <f>'Provinces Matrix (intraprov)'!H78 / 'Provinces Matrix (intraprov)'!$CK$78</f>
        <v>0</v>
      </c>
      <c r="I78" s="149">
        <f>'Provinces Matrix (intraprov)'!I78 / 'Provinces Matrix (intraprov)'!$CK$78</f>
        <v>0</v>
      </c>
      <c r="J78" s="149">
        <f>'Provinces Matrix (intraprov)'!J78 / 'Provinces Matrix (intraprov)'!$CK$78</f>
        <v>0</v>
      </c>
      <c r="K78" s="149">
        <f>'Provinces Matrix (intraprov)'!K78 / 'Provinces Matrix (intraprov)'!$CK$78</f>
        <v>1.8639328984156571E-4</v>
      </c>
      <c r="L78" s="149">
        <f>'Provinces Matrix (intraprov)'!L78 / 'Provinces Matrix (intraprov)'!$CK$78</f>
        <v>6.2131096613855241E-5</v>
      </c>
      <c r="M78" s="149">
        <f>'Provinces Matrix (intraprov)'!M78 / 'Provinces Matrix (intraprov)'!$CK$78</f>
        <v>3.7278657968313142E-4</v>
      </c>
      <c r="N78" s="149">
        <f>'Provinces Matrix (intraprov)'!N78 / 'Provinces Matrix (intraprov)'!$CK$78</f>
        <v>0</v>
      </c>
      <c r="O78" s="149">
        <f>'Provinces Matrix (intraprov)'!O78 / 'Provinces Matrix (intraprov)'!$CK$78</f>
        <v>1.9881950916433677E-3</v>
      </c>
      <c r="P78" s="149">
        <f>'Provinces Matrix (intraprov)'!P78 / 'Provinces Matrix (intraprov)'!$CK$78</f>
        <v>1.2426219322771048E-4</v>
      </c>
      <c r="Q78" s="149">
        <f>'Provinces Matrix (intraprov)'!Q78 / 'Provinces Matrix (intraprov)'!$CK$78</f>
        <v>0</v>
      </c>
      <c r="R78" s="149">
        <f>'Provinces Matrix (intraprov)'!R78 / 'Provinces Matrix (intraprov)'!$CK$78</f>
        <v>6.2131096613855241E-5</v>
      </c>
      <c r="S78" s="149">
        <f>'Provinces Matrix (intraprov)'!S78 / 'Provinces Matrix (intraprov)'!$CK$78</f>
        <v>0</v>
      </c>
      <c r="T78" s="149">
        <f>'Provinces Matrix (intraprov)'!T78 / 'Provinces Matrix (intraprov)'!$CK$78</f>
        <v>0</v>
      </c>
      <c r="U78" s="149">
        <f>'Provinces Matrix (intraprov)'!U78 / 'Provinces Matrix (intraprov)'!$CK$78</f>
        <v>1.2426219322771048E-4</v>
      </c>
      <c r="V78" s="149">
        <f>'Provinces Matrix (intraprov)'!V78 / 'Provinces Matrix (intraprov)'!$CK$78</f>
        <v>2.112457284871078E-3</v>
      </c>
      <c r="W78" s="149">
        <f>'Provinces Matrix (intraprov)'!W78 / 'Provinces Matrix (intraprov)'!$CK$78</f>
        <v>2.1745883814849334E-3</v>
      </c>
      <c r="X78" s="149">
        <f>'Provinces Matrix (intraprov)'!X78 / 'Provinces Matrix (intraprov)'!$CK$78</f>
        <v>0</v>
      </c>
      <c r="Y78" s="149">
        <f>'Provinces Matrix (intraprov)'!Y78 / 'Provinces Matrix (intraprov)'!$CK$78</f>
        <v>3.1065548306927616E-4</v>
      </c>
      <c r="Z78" s="149">
        <f>'Provinces Matrix (intraprov)'!Z78 / 'Provinces Matrix (intraprov)'!$CK$78</f>
        <v>0</v>
      </c>
      <c r="AA78" s="149">
        <f>'Provinces Matrix (intraprov)'!AA78 / 'Provinces Matrix (intraprov)'!$CK$78</f>
        <v>6.2131096613855241E-5</v>
      </c>
      <c r="AB78" s="149">
        <f>'Provinces Matrix (intraprov)'!AB78 / 'Provinces Matrix (intraprov)'!$CK$78</f>
        <v>0</v>
      </c>
      <c r="AC78" s="149">
        <f>'Provinces Matrix (intraprov)'!AC78 / 'Provinces Matrix (intraprov)'!$CK$78</f>
        <v>0</v>
      </c>
      <c r="AD78" s="149">
        <f>'Provinces Matrix (intraprov)'!AD78 / 'Provinces Matrix (intraprov)'!$CK$78</f>
        <v>0</v>
      </c>
      <c r="AE78" s="149">
        <f>'Provinces Matrix (intraprov)'!AE78 / 'Provinces Matrix (intraprov)'!$CK$78</f>
        <v>0</v>
      </c>
      <c r="AF78" s="149">
        <f>'Provinces Matrix (intraprov)'!AF78 / 'Provinces Matrix (intraprov)'!$CK$78</f>
        <v>0</v>
      </c>
      <c r="AG78" s="149">
        <f>'Provinces Matrix (intraprov)'!AG78 / 'Provinces Matrix (intraprov)'!$CK$78</f>
        <v>0</v>
      </c>
      <c r="AH78" s="149">
        <f>'Provinces Matrix (intraprov)'!AH78 / 'Provinces Matrix (intraprov)'!$CK$78</f>
        <v>0</v>
      </c>
      <c r="AI78" s="149">
        <f>'Provinces Matrix (intraprov)'!AI78 / 'Provinces Matrix (intraprov)'!$CK$78</f>
        <v>4.9704877291084193E-4</v>
      </c>
      <c r="AJ78" s="149">
        <f>'Provinces Matrix (intraprov)'!AJ78 / 'Provinces Matrix (intraprov)'!$CK$78</f>
        <v>6.2131096613855241E-5</v>
      </c>
      <c r="AK78" s="149">
        <f>'Provinces Matrix (intraprov)'!AK78 / 'Provinces Matrix (intraprov)'!$CK$78</f>
        <v>6.2131096613855241E-5</v>
      </c>
      <c r="AL78" s="149">
        <f>'Provinces Matrix (intraprov)'!AL78 / 'Provinces Matrix (intraprov)'!$CK$78</f>
        <v>1.0065237651444549E-2</v>
      </c>
      <c r="AM78" s="149">
        <f>'Provinces Matrix (intraprov)'!AM78 / 'Provinces Matrix (intraprov)'!$CK$78</f>
        <v>0</v>
      </c>
      <c r="AN78" s="173">
        <f>'Provinces Matrix (intraprov)'!AN78 / 'Provinces Matrix (intraprov)'!$CK$78</f>
        <v>2.2367194780987883E-3</v>
      </c>
      <c r="AO78" s="149">
        <f>'Provinces Matrix (intraprov)'!AO78 / 'Provinces Matrix (intraprov)'!$CK$78</f>
        <v>0</v>
      </c>
      <c r="AP78" s="149">
        <f>'Provinces Matrix (intraprov)'!AP78 / 'Provinces Matrix (intraprov)'!$CK$78</f>
        <v>3.7278657968313142E-4</v>
      </c>
      <c r="AQ78" s="149">
        <f>'Provinces Matrix (intraprov)'!AQ78 / 'Provinces Matrix (intraprov)'!$CK$78</f>
        <v>0</v>
      </c>
      <c r="AR78" s="149">
        <f>'Provinces Matrix (intraprov)'!AR78 / 'Provinces Matrix (intraprov)'!$CK$78</f>
        <v>6.2131096613855241E-5</v>
      </c>
      <c r="AS78" s="149">
        <f>'Provinces Matrix (intraprov)'!AS78 / 'Provinces Matrix (intraprov)'!$CK$78</f>
        <v>0</v>
      </c>
      <c r="AT78" s="149">
        <f>'Provinces Matrix (intraprov)'!AT78 / 'Provinces Matrix (intraprov)'!$CK$78</f>
        <v>6.2131096613855241E-5</v>
      </c>
      <c r="AU78" s="149">
        <f>'Provinces Matrix (intraprov)'!AU78 / 'Provinces Matrix (intraprov)'!$CK$78</f>
        <v>1.8639328984156571E-4</v>
      </c>
      <c r="AV78" s="149">
        <f>'Provinces Matrix (intraprov)'!AV78 / 'Provinces Matrix (intraprov)'!$CK$78</f>
        <v>0</v>
      </c>
      <c r="AW78" s="149">
        <f>'Provinces Matrix (intraprov)'!AW78 / 'Provinces Matrix (intraprov)'!$CK$78</f>
        <v>6.8344206275240758E-4</v>
      </c>
      <c r="AX78" s="149">
        <f>'Provinces Matrix (intraprov)'!AX78 / 'Provinces Matrix (intraprov)'!$CK$78</f>
        <v>1.2426219322771048E-4</v>
      </c>
      <c r="AY78" s="149">
        <f>'Provinces Matrix (intraprov)'!AY78 / 'Provinces Matrix (intraprov)'!$CK$78</f>
        <v>0</v>
      </c>
      <c r="AZ78" s="149">
        <f>'Provinces Matrix (intraprov)'!AZ78 / 'Provinces Matrix (intraprov)'!$CK$78</f>
        <v>0</v>
      </c>
      <c r="BA78" s="149">
        <f>'Provinces Matrix (intraprov)'!BA78 / 'Provinces Matrix (intraprov)'!$CK$78</f>
        <v>0</v>
      </c>
      <c r="BB78" s="149">
        <f>'Provinces Matrix (intraprov)'!BB78 / 'Provinces Matrix (intraprov)'!$CK$78</f>
        <v>0</v>
      </c>
      <c r="BC78" s="149">
        <f>'Provinces Matrix (intraprov)'!BC78 / 'Provinces Matrix (intraprov)'!$CK$78</f>
        <v>6.2131096613855233E-4</v>
      </c>
      <c r="BD78" s="149">
        <f>'Provinces Matrix (intraprov)'!BD78 / 'Provinces Matrix (intraprov)'!$CK$78</f>
        <v>3.7278657968313142E-4</v>
      </c>
      <c r="BE78" s="149">
        <f>'Provinces Matrix (intraprov)'!BE78 / 'Provinces Matrix (intraprov)'!$CK$78</f>
        <v>2.4852438645542096E-4</v>
      </c>
      <c r="BF78" s="149">
        <f>'Provinces Matrix (intraprov)'!BF78 / 'Provinces Matrix (intraprov)'!$CK$78</f>
        <v>0</v>
      </c>
      <c r="BG78" s="149">
        <f>'Provinces Matrix (intraprov)'!BG78 / 'Provinces Matrix (intraprov)'!$CK$78</f>
        <v>8.6983535259397323E-4</v>
      </c>
      <c r="BH78" s="149">
        <f>'Provinces Matrix (intraprov)'!BH78 / 'Provinces Matrix (intraprov)'!$CK$78</f>
        <v>0</v>
      </c>
      <c r="BI78" s="149">
        <f>'Provinces Matrix (intraprov)'!BI78 / 'Provinces Matrix (intraprov)'!$CK$78</f>
        <v>1.1183597390493941E-3</v>
      </c>
      <c r="BJ78" s="149">
        <f>'Provinces Matrix (intraprov)'!BJ78 / 'Provinces Matrix (intraprov)'!$CK$78</f>
        <v>0</v>
      </c>
      <c r="BK78" s="149">
        <f>'Provinces Matrix (intraprov)'!BK78 / 'Provinces Matrix (intraprov)'!$CK$78</f>
        <v>0</v>
      </c>
      <c r="BL78" s="149">
        <f>'Provinces Matrix (intraprov)'!BL78 / 'Provinces Matrix (intraprov)'!$CK$78</f>
        <v>0</v>
      </c>
      <c r="BM78" s="149">
        <f>'Provinces Matrix (intraprov)'!BM78 / 'Provinces Matrix (intraprov)'!$CK$78</f>
        <v>3.1065548306927616E-4</v>
      </c>
      <c r="BN78" s="149">
        <f>'Provinces Matrix (intraprov)'!BN78 / 'Provinces Matrix (intraprov)'!$CK$78</f>
        <v>0</v>
      </c>
      <c r="BO78" s="149">
        <f>'Provinces Matrix (intraprov)'!BO78 / 'Provinces Matrix (intraprov)'!$CK$78</f>
        <v>0</v>
      </c>
      <c r="BP78" s="149">
        <f>'Provinces Matrix (intraprov)'!BP78 / 'Provinces Matrix (intraprov)'!$CK$78</f>
        <v>3.7278657968313142E-4</v>
      </c>
      <c r="BQ78" s="149">
        <f>'Provinces Matrix (intraprov)'!BQ78 / 'Provinces Matrix (intraprov)'!$CK$78</f>
        <v>2.4852438645542096E-4</v>
      </c>
      <c r="BR78" s="149">
        <f>'Provinces Matrix (intraprov)'!BR78 / 'Provinces Matrix (intraprov)'!$CK$78</f>
        <v>2.4852438645542096E-4</v>
      </c>
      <c r="BS78" s="149">
        <f>'Provinces Matrix (intraprov)'!BS78 / 'Provinces Matrix (intraprov)'!$CK$78</f>
        <v>0</v>
      </c>
      <c r="BT78" s="149">
        <f>'Provinces Matrix (intraprov)'!BT78 / 'Provinces Matrix (intraprov)'!$CK$78</f>
        <v>1.2426219322771048E-4</v>
      </c>
      <c r="BU78" s="149">
        <f>'Provinces Matrix (intraprov)'!BU78 / 'Provinces Matrix (intraprov)'!$CK$78</f>
        <v>1.8639328984156571E-4</v>
      </c>
      <c r="BV78" s="149">
        <f>'Provinces Matrix (intraprov)'!BV78 / 'Provinces Matrix (intraprov)'!$CK$78</f>
        <v>4.3491767629698662E-4</v>
      </c>
      <c r="BW78" s="173">
        <f>'Provinces Matrix (intraprov)'!BW78 / 'Provinces Matrix (intraprov)'!$CK$78</f>
        <v>5.7160608884746812E-3</v>
      </c>
      <c r="BX78" s="173">
        <f>'Provinces Matrix (intraprov)'!BX78 / 'Provinces Matrix (intraprov)'!$CK$78</f>
        <v>1.9881950916433677E-3</v>
      </c>
      <c r="BY78" s="173">
        <f>'Provinces Matrix (intraprov)'!BY78 / 'Provinces Matrix (intraprov)'!$CK$78</f>
        <v>4.3491767629698667E-3</v>
      </c>
      <c r="BZ78" s="149">
        <f>'Provinces Matrix (intraprov)'!BZ78 / 'Provinces Matrix (intraprov)'!$CK$78</f>
        <v>0</v>
      </c>
      <c r="CA78" s="149">
        <f>'Provinces Matrix (intraprov)'!CA78 / 'Provinces Matrix (intraprov)'!$CK$78</f>
        <v>5.0326188257222744E-3</v>
      </c>
      <c r="CB78" s="149">
        <f>'Provinces Matrix (intraprov)'!CB78 / 'Provinces Matrix (intraprov)'!$CK$78</f>
        <v>0</v>
      </c>
      <c r="CC78" s="149">
        <f>'Provinces Matrix (intraprov)'!CC78 / 'Provinces Matrix (intraprov)'!$CK$78</f>
        <v>6.2131096613855241E-5</v>
      </c>
      <c r="CD78" s="149">
        <f>'Provinces Matrix (intraprov)'!CD78 / 'Provinces Matrix (intraprov)'!$CK$78</f>
        <v>0</v>
      </c>
      <c r="CE78" s="149">
        <f>'Provinces Matrix (intraprov)'!CE78 / 'Provinces Matrix (intraprov)'!$CK$78</f>
        <v>1.2426219322771048E-4</v>
      </c>
      <c r="CF78" s="150">
        <f>'Provinces Matrix (intraprov)'!CF78 / 'Provinces Matrix (intraprov)'!$CK$78</f>
        <v>3.417210313762038E-3</v>
      </c>
      <c r="CG78" s="151">
        <f t="shared" si="8"/>
        <v>1.2426219322771048E-4</v>
      </c>
      <c r="CH78" s="151">
        <f t="shared" si="9"/>
        <v>3.4793414103758934E-3</v>
      </c>
      <c r="CI78" s="151">
        <f t="shared" si="10"/>
        <v>1.4290152221186705E-2</v>
      </c>
      <c r="CJ78" s="152">
        <f>'Provinces Matrix (intraprov)'!CJ78 / 'Provinces Matrix (intraprov)'!CK78</f>
        <v>4.8586517552034796E-2</v>
      </c>
      <c r="CK78" s="152">
        <f>CJ78 - CA93</f>
        <v>4.1974959138329528E-2</v>
      </c>
      <c r="CL78" s="160"/>
      <c r="CM78" s="130" t="s">
        <v>2258</v>
      </c>
      <c r="CN78" s="135">
        <f t="shared" si="12"/>
        <v>2.1613965591752247E-2</v>
      </c>
    </row>
    <row r="79" spans="1:92">
      <c r="A79" s="166" t="s">
        <v>2250</v>
      </c>
      <c r="B79" s="149">
        <f>'Provinces Matrix (intraprov)'!B79 / 'Provinces Matrix (intraprov)'!$CK$79</f>
        <v>0</v>
      </c>
      <c r="C79" s="149">
        <f>'Provinces Matrix (intraprov)'!C79 / 'Provinces Matrix (intraprov)'!$CK$79</f>
        <v>5.9858733389201482E-5</v>
      </c>
      <c r="D79" s="149">
        <f>'Provinces Matrix (intraprov)'!D79 / 'Provinces Matrix (intraprov)'!$CK$79</f>
        <v>0</v>
      </c>
      <c r="E79" s="149">
        <f>'Provinces Matrix (intraprov)'!E79 / 'Provinces Matrix (intraprov)'!$CK$79</f>
        <v>5.9858733389201482E-5</v>
      </c>
      <c r="F79" s="149">
        <f>'Provinces Matrix (intraprov)'!F79 / 'Provinces Matrix (intraprov)'!$CK$79</f>
        <v>0</v>
      </c>
      <c r="G79" s="149">
        <f>'Provinces Matrix (intraprov)'!G79 / 'Provinces Matrix (intraprov)'!$CK$79</f>
        <v>5.9858733389201487E-4</v>
      </c>
      <c r="H79" s="149">
        <f>'Provinces Matrix (intraprov)'!H79 / 'Provinces Matrix (intraprov)'!$CK$79</f>
        <v>0</v>
      </c>
      <c r="I79" s="149">
        <f>'Provinces Matrix (intraprov)'!I79 / 'Provinces Matrix (intraprov)'!$CK$79</f>
        <v>0</v>
      </c>
      <c r="J79" s="149">
        <f>'Provinces Matrix (intraprov)'!J79 / 'Provinces Matrix (intraprov)'!$CK$79</f>
        <v>0</v>
      </c>
      <c r="K79" s="149">
        <f>'Provinces Matrix (intraprov)'!K79 / 'Provinces Matrix (intraprov)'!$CK$79</f>
        <v>0</v>
      </c>
      <c r="L79" s="149">
        <f>'Provinces Matrix (intraprov)'!L79 / 'Provinces Matrix (intraprov)'!$CK$79</f>
        <v>0</v>
      </c>
      <c r="M79" s="149">
        <f>'Provinces Matrix (intraprov)'!M79 / 'Provinces Matrix (intraprov)'!$CK$79</f>
        <v>0</v>
      </c>
      <c r="N79" s="149">
        <f>'Provinces Matrix (intraprov)'!N79 / 'Provinces Matrix (intraprov)'!$CK$79</f>
        <v>0</v>
      </c>
      <c r="O79" s="149">
        <f>'Provinces Matrix (intraprov)'!O79 / 'Provinces Matrix (intraprov)'!$CK$79</f>
        <v>5.9858733389201487E-4</v>
      </c>
      <c r="P79" s="149">
        <f>'Provinces Matrix (intraprov)'!P79 / 'Provinces Matrix (intraprov)'!$CK$79</f>
        <v>0</v>
      </c>
      <c r="Q79" s="149">
        <f>'Provinces Matrix (intraprov)'!Q79 / 'Provinces Matrix (intraprov)'!$CK$79</f>
        <v>0</v>
      </c>
      <c r="R79" s="149">
        <f>'Provinces Matrix (intraprov)'!R79 / 'Provinces Matrix (intraprov)'!$CK$79</f>
        <v>0</v>
      </c>
      <c r="S79" s="149">
        <f>'Provinces Matrix (intraprov)'!S79 / 'Provinces Matrix (intraprov)'!$CK$79</f>
        <v>0</v>
      </c>
      <c r="T79" s="149">
        <f>'Provinces Matrix (intraprov)'!T79 / 'Provinces Matrix (intraprov)'!$CK$79</f>
        <v>1.0175984676164252E-3</v>
      </c>
      <c r="U79" s="149">
        <f>'Provinces Matrix (intraprov)'!U79 / 'Provinces Matrix (intraprov)'!$CK$79</f>
        <v>0</v>
      </c>
      <c r="V79" s="149">
        <f>'Provinces Matrix (intraprov)'!V79 / 'Provinces Matrix (intraprov)'!$CK$79</f>
        <v>9.5773973422722371E-4</v>
      </c>
      <c r="W79" s="149">
        <f>'Provinces Matrix (intraprov)'!W79 / 'Provinces Matrix (intraprov)'!$CK$79</f>
        <v>4.7886986711361186E-4</v>
      </c>
      <c r="X79" s="149">
        <f>'Provinces Matrix (intraprov)'!X79 / 'Provinces Matrix (intraprov)'!$CK$79</f>
        <v>0</v>
      </c>
      <c r="Y79" s="149">
        <f>'Provinces Matrix (intraprov)'!Y79 / 'Provinces Matrix (intraprov)'!$CK$79</f>
        <v>0</v>
      </c>
      <c r="Z79" s="149">
        <f>'Provinces Matrix (intraprov)'!Z79 / 'Provinces Matrix (intraprov)'!$CK$79</f>
        <v>0</v>
      </c>
      <c r="AA79" s="149">
        <f>'Provinces Matrix (intraprov)'!AA79 / 'Provinces Matrix (intraprov)'!$CK$79</f>
        <v>0</v>
      </c>
      <c r="AB79" s="149">
        <f>'Provinces Matrix (intraprov)'!AB79 / 'Provinces Matrix (intraprov)'!$CK$79</f>
        <v>0</v>
      </c>
      <c r="AC79" s="149">
        <f>'Provinces Matrix (intraprov)'!AC79 / 'Provinces Matrix (intraprov)'!$CK$79</f>
        <v>0</v>
      </c>
      <c r="AD79" s="149">
        <f>'Provinces Matrix (intraprov)'!AD79 / 'Provinces Matrix (intraprov)'!$CK$79</f>
        <v>0</v>
      </c>
      <c r="AE79" s="149">
        <f>'Provinces Matrix (intraprov)'!AE79 / 'Provinces Matrix (intraprov)'!$CK$79</f>
        <v>8.0809290075422001E-3</v>
      </c>
      <c r="AF79" s="149">
        <f>'Provinces Matrix (intraprov)'!AF79 / 'Provinces Matrix (intraprov)'!$CK$79</f>
        <v>0</v>
      </c>
      <c r="AG79" s="149">
        <f>'Provinces Matrix (intraprov)'!AG79 / 'Provinces Matrix (intraprov)'!$CK$79</f>
        <v>0</v>
      </c>
      <c r="AH79" s="149">
        <f>'Provinces Matrix (intraprov)'!AH79 / 'Provinces Matrix (intraprov)'!$CK$79</f>
        <v>0</v>
      </c>
      <c r="AI79" s="149">
        <f>'Provinces Matrix (intraprov)'!AI79 / 'Provinces Matrix (intraprov)'!$CK$79</f>
        <v>1.7957620016760445E-4</v>
      </c>
      <c r="AJ79" s="149">
        <f>'Provinces Matrix (intraprov)'!AJ79 / 'Provinces Matrix (intraprov)'!$CK$79</f>
        <v>5.9858733389201482E-5</v>
      </c>
      <c r="AK79" s="149">
        <f>'Provinces Matrix (intraprov)'!AK79 / 'Provinces Matrix (intraprov)'!$CK$79</f>
        <v>0</v>
      </c>
      <c r="AL79" s="149">
        <f>'Provinces Matrix (intraprov)'!AL79 / 'Provinces Matrix (intraprov)'!$CK$79</f>
        <v>0</v>
      </c>
      <c r="AM79" s="149">
        <f>'Provinces Matrix (intraprov)'!AM79 / 'Provinces Matrix (intraprov)'!$CK$79</f>
        <v>0</v>
      </c>
      <c r="AN79" s="173">
        <f>'Provinces Matrix (intraprov)'!AN79 / 'Provinces Matrix (intraprov)'!$CK$79</f>
        <v>5.9858733389201487E-4</v>
      </c>
      <c r="AO79" s="149">
        <f>'Provinces Matrix (intraprov)'!AO79 / 'Provinces Matrix (intraprov)'!$CK$79</f>
        <v>0</v>
      </c>
      <c r="AP79" s="149">
        <f>'Provinces Matrix (intraprov)'!AP79 / 'Provinces Matrix (intraprov)'!$CK$79</f>
        <v>4.190111337244104E-4</v>
      </c>
      <c r="AQ79" s="149">
        <f>'Provinces Matrix (intraprov)'!AQ79 / 'Provinces Matrix (intraprov)'!$CK$79</f>
        <v>0</v>
      </c>
      <c r="AR79" s="149">
        <f>'Provinces Matrix (intraprov)'!AR79 / 'Provinces Matrix (intraprov)'!$CK$79</f>
        <v>2.3943493355680593E-4</v>
      </c>
      <c r="AS79" s="149">
        <f>'Provinces Matrix (intraprov)'!AS79 / 'Provinces Matrix (intraprov)'!$CK$79</f>
        <v>0</v>
      </c>
      <c r="AT79" s="149">
        <f>'Provinces Matrix (intraprov)'!AT79 / 'Provinces Matrix (intraprov)'!$CK$79</f>
        <v>3.1725128696276786E-3</v>
      </c>
      <c r="AU79" s="149">
        <f>'Provinces Matrix (intraprov)'!AU79 / 'Provinces Matrix (intraprov)'!$CK$79</f>
        <v>0</v>
      </c>
      <c r="AV79" s="149">
        <f>'Provinces Matrix (intraprov)'!AV79 / 'Provinces Matrix (intraprov)'!$CK$79</f>
        <v>0</v>
      </c>
      <c r="AW79" s="149">
        <f>'Provinces Matrix (intraprov)'!AW79 / 'Provinces Matrix (intraprov)'!$CK$79</f>
        <v>0</v>
      </c>
      <c r="AX79" s="149">
        <f>'Provinces Matrix (intraprov)'!AX79 / 'Provinces Matrix (intraprov)'!$CK$79</f>
        <v>0</v>
      </c>
      <c r="AY79" s="149">
        <f>'Provinces Matrix (intraprov)'!AY79 / 'Provinces Matrix (intraprov)'!$CK$79</f>
        <v>0</v>
      </c>
      <c r="AZ79" s="149">
        <f>'Provinces Matrix (intraprov)'!AZ79 / 'Provinces Matrix (intraprov)'!$CK$79</f>
        <v>0</v>
      </c>
      <c r="BA79" s="149">
        <f>'Provinces Matrix (intraprov)'!BA79 / 'Provinces Matrix (intraprov)'!$CK$79</f>
        <v>0</v>
      </c>
      <c r="BB79" s="149">
        <f>'Provinces Matrix (intraprov)'!BB79 / 'Provinces Matrix (intraprov)'!$CK$79</f>
        <v>5.9858733389201482E-5</v>
      </c>
      <c r="BC79" s="149">
        <f>'Provinces Matrix (intraprov)'!BC79 / 'Provinces Matrix (intraprov)'!$CK$79</f>
        <v>2.9929366694600744E-4</v>
      </c>
      <c r="BD79" s="149">
        <f>'Provinces Matrix (intraprov)'!BD79 / 'Provinces Matrix (intraprov)'!$CK$79</f>
        <v>5.9858733389201482E-5</v>
      </c>
      <c r="BE79" s="149">
        <f>'Provinces Matrix (intraprov)'!BE79 / 'Provinces Matrix (intraprov)'!$CK$79</f>
        <v>4.7886986711361186E-4</v>
      </c>
      <c r="BF79" s="149">
        <f>'Provinces Matrix (intraprov)'!BF79 / 'Provinces Matrix (intraprov)'!$CK$79</f>
        <v>0</v>
      </c>
      <c r="BG79" s="149">
        <f>'Provinces Matrix (intraprov)'!BG79 / 'Provinces Matrix (intraprov)'!$CK$79</f>
        <v>6.5844606728121633E-4</v>
      </c>
      <c r="BH79" s="149">
        <f>'Provinces Matrix (intraprov)'!BH79 / 'Provinces Matrix (intraprov)'!$CK$79</f>
        <v>3.5915240033520889E-4</v>
      </c>
      <c r="BI79" s="149">
        <f>'Provinces Matrix (intraprov)'!BI79 / 'Provinces Matrix (intraprov)'!$CK$79</f>
        <v>1.7957620016760445E-4</v>
      </c>
      <c r="BJ79" s="149">
        <f>'Provinces Matrix (intraprov)'!BJ79 / 'Provinces Matrix (intraprov)'!$CK$79</f>
        <v>0</v>
      </c>
      <c r="BK79" s="149">
        <f>'Provinces Matrix (intraprov)'!BK79 / 'Provinces Matrix (intraprov)'!$CK$79</f>
        <v>0</v>
      </c>
      <c r="BL79" s="149">
        <f>'Provinces Matrix (intraprov)'!BL79 / 'Provinces Matrix (intraprov)'!$CK$79</f>
        <v>0</v>
      </c>
      <c r="BM79" s="149">
        <f>'Provinces Matrix (intraprov)'!BM79 / 'Provinces Matrix (intraprov)'!$CK$79</f>
        <v>0</v>
      </c>
      <c r="BN79" s="149">
        <f>'Provinces Matrix (intraprov)'!BN79 / 'Provinces Matrix (intraprov)'!$CK$79</f>
        <v>0</v>
      </c>
      <c r="BO79" s="149">
        <f>'Provinces Matrix (intraprov)'!BO79 / 'Provinces Matrix (intraprov)'!$CK$79</f>
        <v>0</v>
      </c>
      <c r="BP79" s="149">
        <f>'Provinces Matrix (intraprov)'!BP79 / 'Provinces Matrix (intraprov)'!$CK$79</f>
        <v>0</v>
      </c>
      <c r="BQ79" s="149">
        <f>'Provinces Matrix (intraprov)'!BQ79 / 'Provinces Matrix (intraprov)'!$CK$79</f>
        <v>0</v>
      </c>
      <c r="BR79" s="149">
        <f>'Provinces Matrix (intraprov)'!BR79 / 'Provinces Matrix (intraprov)'!$CK$79</f>
        <v>0</v>
      </c>
      <c r="BS79" s="149">
        <f>'Provinces Matrix (intraprov)'!BS79 / 'Provinces Matrix (intraprov)'!$CK$79</f>
        <v>0</v>
      </c>
      <c r="BT79" s="149">
        <f>'Provinces Matrix (intraprov)'!BT79 / 'Provinces Matrix (intraprov)'!$CK$79</f>
        <v>0</v>
      </c>
      <c r="BU79" s="149">
        <f>'Provinces Matrix (intraprov)'!BU79 / 'Provinces Matrix (intraprov)'!$CK$79</f>
        <v>2.9929366694600744E-4</v>
      </c>
      <c r="BV79" s="149">
        <f>'Provinces Matrix (intraprov)'!BV79 / 'Provinces Matrix (intraprov)'!$CK$79</f>
        <v>5.9858733389201482E-5</v>
      </c>
      <c r="BW79" s="173">
        <f>'Provinces Matrix (intraprov)'!BW79 / 'Provinces Matrix (intraprov)'!$CK$79</f>
        <v>4.190111337244104E-4</v>
      </c>
      <c r="BX79" s="173">
        <f>'Provinces Matrix (intraprov)'!BX79 / 'Provinces Matrix (intraprov)'!$CK$79</f>
        <v>7.7816353405961935E-4</v>
      </c>
      <c r="BY79" s="173">
        <f>'Provinces Matrix (intraprov)'!BY79 / 'Provinces Matrix (intraprov)'!$CK$79</f>
        <v>4.7886986711361186E-4</v>
      </c>
      <c r="BZ79" s="149">
        <f>'Provinces Matrix (intraprov)'!BZ79 / 'Provinces Matrix (intraprov)'!$CK$79</f>
        <v>0</v>
      </c>
      <c r="CA79" s="149">
        <f>'Provinces Matrix (intraprov)'!CA79 / 'Provinces Matrix (intraprov)'!$CK$79</f>
        <v>0</v>
      </c>
      <c r="CB79" s="149">
        <f>'Provinces Matrix (intraprov)'!CB79 / 'Provinces Matrix (intraprov)'!$CK$79</f>
        <v>2.6337842691248653E-3</v>
      </c>
      <c r="CC79" s="149">
        <f>'Provinces Matrix (intraprov)'!CC79 / 'Provinces Matrix (intraprov)'!$CK$79</f>
        <v>0</v>
      </c>
      <c r="CD79" s="149">
        <f>'Provinces Matrix (intraprov)'!CD79 / 'Provinces Matrix (intraprov)'!$CK$79</f>
        <v>0</v>
      </c>
      <c r="CE79" s="149">
        <f>'Provinces Matrix (intraprov)'!CE79 / 'Provinces Matrix (intraprov)'!$CK$79</f>
        <v>0</v>
      </c>
      <c r="CF79" s="150">
        <f>'Provinces Matrix (intraprov)'!CF79 / 'Provinces Matrix (intraprov)'!$CK$79</f>
        <v>1.4366096013408356E-3</v>
      </c>
      <c r="CG79" s="151">
        <f t="shared" si="8"/>
        <v>0</v>
      </c>
      <c r="CH79" s="151">
        <f t="shared" si="9"/>
        <v>1.4366096013408356E-3</v>
      </c>
      <c r="CI79" s="151">
        <f t="shared" si="10"/>
        <v>2.2746318687896566E-3</v>
      </c>
      <c r="CJ79" s="152">
        <f>'Provinces Matrix (intraprov)'!CJ79 / 'Provinces Matrix (intraprov)'!CK79</f>
        <v>2.4721656889740214E-2</v>
      </c>
      <c r="CK79" s="152">
        <f>CJ79 - CB93</f>
        <v>2.1125626477560146E-2</v>
      </c>
      <c r="CL79" s="160"/>
      <c r="CM79" s="130" t="s">
        <v>2257</v>
      </c>
      <c r="CN79" s="135">
        <f t="shared" si="12"/>
        <v>-1.571531449905117E-2</v>
      </c>
    </row>
    <row r="80" spans="1:92">
      <c r="A80" s="166" t="s">
        <v>2251</v>
      </c>
      <c r="B80" s="149">
        <f>'Provinces Matrix (intraprov)'!B80 / 'Provinces Matrix (intraprov)'!$CK$80</f>
        <v>0</v>
      </c>
      <c r="C80" s="149">
        <f>'Provinces Matrix (intraprov)'!C80 / 'Provinces Matrix (intraprov)'!$CK$80</f>
        <v>0</v>
      </c>
      <c r="D80" s="149">
        <f>'Provinces Matrix (intraprov)'!D80 / 'Provinces Matrix (intraprov)'!$CK$80</f>
        <v>2.0228992191609014E-5</v>
      </c>
      <c r="E80" s="149">
        <f>'Provinces Matrix (intraprov)'!E80 / 'Provinces Matrix (intraprov)'!$CK$80</f>
        <v>0</v>
      </c>
      <c r="F80" s="149">
        <f>'Provinces Matrix (intraprov)'!F80 / 'Provinces Matrix (intraprov)'!$CK$80</f>
        <v>2.0228992191609014E-5</v>
      </c>
      <c r="G80" s="149">
        <f>'Provinces Matrix (intraprov)'!G80 / 'Provinces Matrix (intraprov)'!$CK$80</f>
        <v>0</v>
      </c>
      <c r="H80" s="149">
        <f>'Provinces Matrix (intraprov)'!H80 / 'Provinces Matrix (intraprov)'!$CK$80</f>
        <v>0</v>
      </c>
      <c r="I80" s="149">
        <f>'Provinces Matrix (intraprov)'!I80 / 'Provinces Matrix (intraprov)'!$CK$80</f>
        <v>0</v>
      </c>
      <c r="J80" s="149">
        <f>'Provinces Matrix (intraprov)'!J80 / 'Provinces Matrix (intraprov)'!$CK$80</f>
        <v>0</v>
      </c>
      <c r="K80" s="149">
        <f>'Provinces Matrix (intraprov)'!K80 / 'Provinces Matrix (intraprov)'!$CK$80</f>
        <v>8.0915968766436056E-5</v>
      </c>
      <c r="L80" s="149">
        <f>'Provinces Matrix (intraprov)'!L80 / 'Provinces Matrix (intraprov)'!$CK$80</f>
        <v>0</v>
      </c>
      <c r="M80" s="149">
        <f>'Provinces Matrix (intraprov)'!M80 / 'Provinces Matrix (intraprov)'!$CK$80</f>
        <v>0</v>
      </c>
      <c r="N80" s="149">
        <f>'Provinces Matrix (intraprov)'!N80 / 'Provinces Matrix (intraprov)'!$CK$80</f>
        <v>3.4389286725735322E-4</v>
      </c>
      <c r="O80" s="149">
        <f>'Provinces Matrix (intraprov)'!O80 / 'Provinces Matrix (intraprov)'!$CK$80</f>
        <v>8.0915968766436056E-5</v>
      </c>
      <c r="P80" s="149">
        <f>'Provinces Matrix (intraprov)'!P80 / 'Provinces Matrix (intraprov)'!$CK$80</f>
        <v>0</v>
      </c>
      <c r="Q80" s="149">
        <f>'Provinces Matrix (intraprov)'!Q80 / 'Provinces Matrix (intraprov)'!$CK$80</f>
        <v>0</v>
      </c>
      <c r="R80" s="149">
        <f>'Provinces Matrix (intraprov)'!R80 / 'Provinces Matrix (intraprov)'!$CK$80</f>
        <v>0</v>
      </c>
      <c r="S80" s="149">
        <f>'Provinces Matrix (intraprov)'!S80 / 'Provinces Matrix (intraprov)'!$CK$80</f>
        <v>0</v>
      </c>
      <c r="T80" s="149">
        <f>'Provinces Matrix (intraprov)'!T80 / 'Provinces Matrix (intraprov)'!$CK$80</f>
        <v>0</v>
      </c>
      <c r="U80" s="149">
        <f>'Provinces Matrix (intraprov)'!U80 / 'Provinces Matrix (intraprov)'!$CK$80</f>
        <v>0</v>
      </c>
      <c r="V80" s="149">
        <f>'Provinces Matrix (intraprov)'!V80 / 'Provinces Matrix (intraprov)'!$CK$80</f>
        <v>8.0915968766436056E-5</v>
      </c>
      <c r="W80" s="149">
        <f>'Provinces Matrix (intraprov)'!W80 / 'Provinces Matrix (intraprov)'!$CK$80</f>
        <v>1.4160294534126309E-4</v>
      </c>
      <c r="X80" s="149">
        <f>'Provinces Matrix (intraprov)'!X80 / 'Provinces Matrix (intraprov)'!$CK$80</f>
        <v>4.0457984383218028E-5</v>
      </c>
      <c r="Y80" s="149">
        <f>'Provinces Matrix (intraprov)'!Y80 / 'Provinces Matrix (intraprov)'!$CK$80</f>
        <v>2.0026702269692926E-3</v>
      </c>
      <c r="Z80" s="149">
        <f>'Provinces Matrix (intraprov)'!Z80 / 'Provinces Matrix (intraprov)'!$CK$80</f>
        <v>1.8206092972448113E-4</v>
      </c>
      <c r="AA80" s="149">
        <f>'Provinces Matrix (intraprov)'!AA80 / 'Provinces Matrix (intraprov)'!$CK$80</f>
        <v>0</v>
      </c>
      <c r="AB80" s="149">
        <f>'Provinces Matrix (intraprov)'!AB80 / 'Provinces Matrix (intraprov)'!$CK$80</f>
        <v>0</v>
      </c>
      <c r="AC80" s="149">
        <f>'Provinces Matrix (intraprov)'!AC80 / 'Provinces Matrix (intraprov)'!$CK$80</f>
        <v>0</v>
      </c>
      <c r="AD80" s="149">
        <f>'Provinces Matrix (intraprov)'!AD80 / 'Provinces Matrix (intraprov)'!$CK$80</f>
        <v>0</v>
      </c>
      <c r="AE80" s="149">
        <f>'Provinces Matrix (intraprov)'!AE80 / 'Provinces Matrix (intraprov)'!$CK$80</f>
        <v>1.2137395314965408E-4</v>
      </c>
      <c r="AF80" s="149">
        <f>'Provinces Matrix (intraprov)'!AF80 / 'Provinces Matrix (intraprov)'!$CK$80</f>
        <v>0</v>
      </c>
      <c r="AG80" s="149">
        <f>'Provinces Matrix (intraprov)'!AG80 / 'Provinces Matrix (intraprov)'!$CK$80</f>
        <v>0</v>
      </c>
      <c r="AH80" s="149">
        <f>'Provinces Matrix (intraprov)'!AH80 / 'Provinces Matrix (intraprov)'!$CK$80</f>
        <v>2.0228992191609014E-5</v>
      </c>
      <c r="AI80" s="149">
        <f>'Provinces Matrix (intraprov)'!AI80 / 'Provinces Matrix (intraprov)'!$CK$80</f>
        <v>4.0457984383218028E-5</v>
      </c>
      <c r="AJ80" s="149">
        <f>'Provinces Matrix (intraprov)'!AJ80 / 'Provinces Matrix (intraprov)'!$CK$80</f>
        <v>4.0457984383218028E-5</v>
      </c>
      <c r="AK80" s="149">
        <f>'Provinces Matrix (intraprov)'!AK80 / 'Provinces Matrix (intraprov)'!$CK$80</f>
        <v>0</v>
      </c>
      <c r="AL80" s="149">
        <f>'Provinces Matrix (intraprov)'!AL80 / 'Provinces Matrix (intraprov)'!$CK$80</f>
        <v>2.0228992191609014E-5</v>
      </c>
      <c r="AM80" s="149">
        <f>'Provinces Matrix (intraprov)'!AM80 / 'Provinces Matrix (intraprov)'!$CK$80</f>
        <v>2.8320589068252618E-4</v>
      </c>
      <c r="AN80" s="173">
        <f>'Provinces Matrix (intraprov)'!AN80 / 'Provinces Matrix (intraprov)'!$CK$80</f>
        <v>1.2137395314965408E-4</v>
      </c>
      <c r="AO80" s="149">
        <f>'Provinces Matrix (intraprov)'!AO80 / 'Provinces Matrix (intraprov)'!$CK$80</f>
        <v>0</v>
      </c>
      <c r="AP80" s="149">
        <f>'Provinces Matrix (intraprov)'!AP80 / 'Provinces Matrix (intraprov)'!$CK$80</f>
        <v>0</v>
      </c>
      <c r="AQ80" s="149">
        <f>'Provinces Matrix (intraprov)'!AQ80 / 'Provinces Matrix (intraprov)'!$CK$80</f>
        <v>2.0228992191609014E-5</v>
      </c>
      <c r="AR80" s="149">
        <f>'Provinces Matrix (intraprov)'!AR80 / 'Provinces Matrix (intraprov)'!$CK$80</f>
        <v>0</v>
      </c>
      <c r="AS80" s="149">
        <f>'Provinces Matrix (intraprov)'!AS80 / 'Provinces Matrix (intraprov)'!$CK$80</f>
        <v>0</v>
      </c>
      <c r="AT80" s="149">
        <f>'Provinces Matrix (intraprov)'!AT80 / 'Provinces Matrix (intraprov)'!$CK$80</f>
        <v>4.0457984383218028E-5</v>
      </c>
      <c r="AU80" s="149">
        <f>'Provinces Matrix (intraprov)'!AU80 / 'Provinces Matrix (intraprov)'!$CK$80</f>
        <v>0</v>
      </c>
      <c r="AV80" s="149">
        <f>'Provinces Matrix (intraprov)'!AV80 / 'Provinces Matrix (intraprov)'!$CK$80</f>
        <v>6.4732775013148845E-4</v>
      </c>
      <c r="AW80" s="149">
        <f>'Provinces Matrix (intraprov)'!AW80 / 'Provinces Matrix (intraprov)'!$CK$80</f>
        <v>0</v>
      </c>
      <c r="AX80" s="149">
        <f>'Provinces Matrix (intraprov)'!AX80 / 'Provinces Matrix (intraprov)'!$CK$80</f>
        <v>0</v>
      </c>
      <c r="AY80" s="149">
        <f>'Provinces Matrix (intraprov)'!AY80 / 'Provinces Matrix (intraprov)'!$CK$80</f>
        <v>0</v>
      </c>
      <c r="AZ80" s="149">
        <f>'Provinces Matrix (intraprov)'!AZ80 / 'Provinces Matrix (intraprov)'!$CK$80</f>
        <v>0</v>
      </c>
      <c r="BA80" s="149">
        <f>'Provinces Matrix (intraprov)'!BA80 / 'Provinces Matrix (intraprov)'!$CK$80</f>
        <v>0</v>
      </c>
      <c r="BB80" s="149">
        <f>'Provinces Matrix (intraprov)'!BB80 / 'Provinces Matrix (intraprov)'!$CK$80</f>
        <v>0</v>
      </c>
      <c r="BC80" s="149">
        <f>'Provinces Matrix (intraprov)'!BC80 / 'Provinces Matrix (intraprov)'!$CK$80</f>
        <v>0</v>
      </c>
      <c r="BD80" s="149">
        <f>'Provinces Matrix (intraprov)'!BD80 / 'Provinces Matrix (intraprov)'!$CK$80</f>
        <v>0</v>
      </c>
      <c r="BE80" s="149">
        <f>'Provinces Matrix (intraprov)'!BE80 / 'Provinces Matrix (intraprov)'!$CK$80</f>
        <v>1.2137395314965408E-4</v>
      </c>
      <c r="BF80" s="149">
        <f>'Provinces Matrix (intraprov)'!BF80 / 'Provinces Matrix (intraprov)'!$CK$80</f>
        <v>0</v>
      </c>
      <c r="BG80" s="149">
        <f>'Provinces Matrix (intraprov)'!BG80 / 'Provinces Matrix (intraprov)'!$CK$80</f>
        <v>0</v>
      </c>
      <c r="BH80" s="149">
        <f>'Provinces Matrix (intraprov)'!BH80 / 'Provinces Matrix (intraprov)'!$CK$80</f>
        <v>0</v>
      </c>
      <c r="BI80" s="149">
        <f>'Provinces Matrix (intraprov)'!BI80 / 'Provinces Matrix (intraprov)'!$CK$80</f>
        <v>0</v>
      </c>
      <c r="BJ80" s="149">
        <f>'Provinces Matrix (intraprov)'!BJ80 / 'Provinces Matrix (intraprov)'!$CK$80</f>
        <v>0</v>
      </c>
      <c r="BK80" s="149">
        <f>'Provinces Matrix (intraprov)'!BK80 / 'Provinces Matrix (intraprov)'!$CK$80</f>
        <v>0</v>
      </c>
      <c r="BL80" s="149">
        <f>'Provinces Matrix (intraprov)'!BL80 / 'Provinces Matrix (intraprov)'!$CK$80</f>
        <v>3.3782416959987054E-3</v>
      </c>
      <c r="BM80" s="149">
        <f>'Provinces Matrix (intraprov)'!BM80 / 'Provinces Matrix (intraprov)'!$CK$80</f>
        <v>0</v>
      </c>
      <c r="BN80" s="149">
        <f>'Provinces Matrix (intraprov)'!BN80 / 'Provinces Matrix (intraprov)'!$CK$80</f>
        <v>7.8893069547275152E-4</v>
      </c>
      <c r="BO80" s="149">
        <f>'Provinces Matrix (intraprov)'!BO80 / 'Provinces Matrix (intraprov)'!$CK$80</f>
        <v>0</v>
      </c>
      <c r="BP80" s="149">
        <f>'Provinces Matrix (intraprov)'!BP80 / 'Provinces Matrix (intraprov)'!$CK$80</f>
        <v>2.0228992191609014E-5</v>
      </c>
      <c r="BQ80" s="149">
        <f>'Provinces Matrix (intraprov)'!BQ80 / 'Provinces Matrix (intraprov)'!$CK$80</f>
        <v>3.0343488287413523E-4</v>
      </c>
      <c r="BR80" s="149">
        <f>'Provinces Matrix (intraprov)'!BR80 / 'Provinces Matrix (intraprov)'!$CK$80</f>
        <v>6.0686976574827042E-5</v>
      </c>
      <c r="BS80" s="149">
        <f>'Provinces Matrix (intraprov)'!BS80 / 'Provinces Matrix (intraprov)'!$CK$80</f>
        <v>0</v>
      </c>
      <c r="BT80" s="149">
        <f>'Provinces Matrix (intraprov)'!BT80 / 'Provinces Matrix (intraprov)'!$CK$80</f>
        <v>0</v>
      </c>
      <c r="BU80" s="149">
        <f>'Provinces Matrix (intraprov)'!BU80 / 'Provinces Matrix (intraprov)'!$CK$80</f>
        <v>2.0228992191609014E-5</v>
      </c>
      <c r="BV80" s="149">
        <f>'Provinces Matrix (intraprov)'!BV80 / 'Provinces Matrix (intraprov)'!$CK$80</f>
        <v>7.4847271108953353E-4</v>
      </c>
      <c r="BW80" s="173">
        <f>'Provinces Matrix (intraprov)'!BW80 / 'Provinces Matrix (intraprov)'!$CK$80</f>
        <v>0</v>
      </c>
      <c r="BX80" s="173">
        <f>'Provinces Matrix (intraprov)'!BX80 / 'Provinces Matrix (intraprov)'!$CK$80</f>
        <v>0</v>
      </c>
      <c r="BY80" s="173">
        <f>'Provinces Matrix (intraprov)'!BY80 / 'Provinces Matrix (intraprov)'!$CK$80</f>
        <v>2.0228992191609013E-4</v>
      </c>
      <c r="BZ80" s="149">
        <f>'Provinces Matrix (intraprov)'!BZ80 / 'Provinces Matrix (intraprov)'!$CK$80</f>
        <v>0</v>
      </c>
      <c r="CA80" s="149">
        <f>'Provinces Matrix (intraprov)'!CA80 / 'Provinces Matrix (intraprov)'!$CK$80</f>
        <v>0</v>
      </c>
      <c r="CB80" s="149">
        <f>'Provinces Matrix (intraprov)'!CB80 / 'Provinces Matrix (intraprov)'!$CK$80</f>
        <v>0</v>
      </c>
      <c r="CC80" s="149">
        <f>'Provinces Matrix (intraprov)'!CC80 / 'Provinces Matrix (intraprov)'!$CK$80</f>
        <v>2.1847311566937735E-3</v>
      </c>
      <c r="CD80" s="149">
        <f>'Provinces Matrix (intraprov)'!CD80 / 'Provinces Matrix (intraprov)'!$CK$80</f>
        <v>0</v>
      </c>
      <c r="CE80" s="149">
        <f>'Provinces Matrix (intraprov)'!CE80 / 'Provinces Matrix (intraprov)'!$CK$80</f>
        <v>4.0457984383218028E-5</v>
      </c>
      <c r="CF80" s="150">
        <f>'Provinces Matrix (intraprov)'!CF80 / 'Provinces Matrix (intraprov)'!$CK$80</f>
        <v>1.7194643362867662E-3</v>
      </c>
      <c r="CG80" s="151">
        <f t="shared" si="8"/>
        <v>0</v>
      </c>
      <c r="CH80" s="151">
        <f t="shared" si="9"/>
        <v>1.7194643362867662E-3</v>
      </c>
      <c r="CI80" s="151">
        <f t="shared" si="10"/>
        <v>3.2366387506574423E-4</v>
      </c>
      <c r="CJ80" s="152">
        <f>'Provinces Matrix (intraprov)'!CJ80 / 'Provinces Matrix (intraprov)'!CK80</f>
        <v>1.3937775620018611E-2</v>
      </c>
      <c r="CK80" s="152">
        <f>CJ80 - CC93</f>
        <v>5.3048898414574976E-3</v>
      </c>
      <c r="CL80" s="160"/>
      <c r="CM80" s="160"/>
    </row>
    <row r="81" spans="1:91">
      <c r="A81" s="166" t="s">
        <v>2252</v>
      </c>
      <c r="B81" s="149">
        <f>'Provinces Matrix (intraprov)'!B81 / 'Provinces Matrix (intraprov)'!$CK$81</f>
        <v>0</v>
      </c>
      <c r="C81" s="149">
        <f>'Provinces Matrix (intraprov)'!C81 / 'Provinces Matrix (intraprov)'!$CK$81</f>
        <v>8.9726334679228356E-5</v>
      </c>
      <c r="D81" s="149">
        <f>'Provinces Matrix (intraprov)'!D81 / 'Provinces Matrix (intraprov)'!$CK$81</f>
        <v>0</v>
      </c>
      <c r="E81" s="149">
        <f>'Provinces Matrix (intraprov)'!E81 / 'Provinces Matrix (intraprov)'!$CK$81</f>
        <v>0</v>
      </c>
      <c r="F81" s="149">
        <f>'Provinces Matrix (intraprov)'!F81 / 'Provinces Matrix (intraprov)'!$CK$81</f>
        <v>8.9726334679228356E-5</v>
      </c>
      <c r="G81" s="149">
        <f>'Provinces Matrix (intraprov)'!G81 / 'Provinces Matrix (intraprov)'!$CK$81</f>
        <v>0</v>
      </c>
      <c r="H81" s="149">
        <f>'Provinces Matrix (intraprov)'!H81 / 'Provinces Matrix (intraprov)'!$CK$81</f>
        <v>0</v>
      </c>
      <c r="I81" s="149">
        <f>'Provinces Matrix (intraprov)'!I81 / 'Provinces Matrix (intraprov)'!$CK$81</f>
        <v>0</v>
      </c>
      <c r="J81" s="149">
        <f>'Provinces Matrix (intraprov)'!J81 / 'Provinces Matrix (intraprov)'!$CK$81</f>
        <v>8.9726334679228356E-5</v>
      </c>
      <c r="K81" s="149">
        <f>'Provinces Matrix (intraprov)'!K81 / 'Provinces Matrix (intraprov)'!$CK$81</f>
        <v>0</v>
      </c>
      <c r="L81" s="149">
        <f>'Provinces Matrix (intraprov)'!L81 / 'Provinces Matrix (intraprov)'!$CK$81</f>
        <v>1.7945266935845671E-4</v>
      </c>
      <c r="M81" s="149">
        <f>'Provinces Matrix (intraprov)'!M81 / 'Provinces Matrix (intraprov)'!$CK$81</f>
        <v>0</v>
      </c>
      <c r="N81" s="149">
        <f>'Provinces Matrix (intraprov)'!N81 / 'Provinces Matrix (intraprov)'!$CK$81</f>
        <v>0</v>
      </c>
      <c r="O81" s="149">
        <f>'Provinces Matrix (intraprov)'!O81 / 'Provinces Matrix (intraprov)'!$CK$81</f>
        <v>1.7945266935845671E-4</v>
      </c>
      <c r="P81" s="149">
        <f>'Provinces Matrix (intraprov)'!P81 / 'Provinces Matrix (intraprov)'!$CK$81</f>
        <v>7.2678331090174969E-3</v>
      </c>
      <c r="Q81" s="149">
        <f>'Provinces Matrix (intraprov)'!Q81 / 'Provinces Matrix (intraprov)'!$CK$81</f>
        <v>0</v>
      </c>
      <c r="R81" s="149">
        <f>'Provinces Matrix (intraprov)'!R81 / 'Provinces Matrix (intraprov)'!$CK$81</f>
        <v>8.9726334679228356E-5</v>
      </c>
      <c r="S81" s="149">
        <f>'Provinces Matrix (intraprov)'!S81 / 'Provinces Matrix (intraprov)'!$CK$81</f>
        <v>0</v>
      </c>
      <c r="T81" s="149">
        <f>'Provinces Matrix (intraprov)'!T81 / 'Provinces Matrix (intraprov)'!$CK$81</f>
        <v>0</v>
      </c>
      <c r="U81" s="149">
        <f>'Provinces Matrix (intraprov)'!U81 / 'Provinces Matrix (intraprov)'!$CK$81</f>
        <v>0</v>
      </c>
      <c r="V81" s="149">
        <f>'Provinces Matrix (intraprov)'!V81 / 'Provinces Matrix (intraprov)'!$CK$81</f>
        <v>1.7945266935845671E-4</v>
      </c>
      <c r="W81" s="149">
        <f>'Provinces Matrix (intraprov)'!W81 / 'Provinces Matrix (intraprov)'!$CK$81</f>
        <v>0</v>
      </c>
      <c r="X81" s="149">
        <f>'Provinces Matrix (intraprov)'!X81 / 'Provinces Matrix (intraprov)'!$CK$81</f>
        <v>3.5890533871691342E-4</v>
      </c>
      <c r="Y81" s="149">
        <f>'Provinces Matrix (intraprov)'!Y81 / 'Provinces Matrix (intraprov)'!$CK$81</f>
        <v>0</v>
      </c>
      <c r="Z81" s="149">
        <f>'Provinces Matrix (intraprov)'!Z81 / 'Provinces Matrix (intraprov)'!$CK$81</f>
        <v>0</v>
      </c>
      <c r="AA81" s="149">
        <f>'Provinces Matrix (intraprov)'!AA81 / 'Provinces Matrix (intraprov)'!$CK$81</f>
        <v>0</v>
      </c>
      <c r="AB81" s="149">
        <f>'Provinces Matrix (intraprov)'!AB81 / 'Provinces Matrix (intraprov)'!$CK$81</f>
        <v>0</v>
      </c>
      <c r="AC81" s="149">
        <f>'Provinces Matrix (intraprov)'!AC81 / 'Provinces Matrix (intraprov)'!$CK$81</f>
        <v>7.1781067743382685E-4</v>
      </c>
      <c r="AD81" s="149">
        <f>'Provinces Matrix (intraprov)'!AD81 / 'Provinces Matrix (intraprov)'!$CK$81</f>
        <v>3.5890533871691342E-4</v>
      </c>
      <c r="AE81" s="149">
        <f>'Provinces Matrix (intraprov)'!AE81 / 'Provinces Matrix (intraprov)'!$CK$81</f>
        <v>0</v>
      </c>
      <c r="AF81" s="149">
        <f>'Provinces Matrix (intraprov)'!AF81 / 'Provinces Matrix (intraprov)'!$CK$81</f>
        <v>8.9726334679228351E-4</v>
      </c>
      <c r="AG81" s="149">
        <f>'Provinces Matrix (intraprov)'!AG81 / 'Provinces Matrix (intraprov)'!$CK$81</f>
        <v>1.7048003589053386E-3</v>
      </c>
      <c r="AH81" s="149">
        <f>'Provinces Matrix (intraprov)'!AH81 / 'Provinces Matrix (intraprov)'!$CK$81</f>
        <v>0</v>
      </c>
      <c r="AI81" s="149">
        <f>'Provinces Matrix (intraprov)'!AI81 / 'Provinces Matrix (intraprov)'!$CK$81</f>
        <v>0</v>
      </c>
      <c r="AJ81" s="149">
        <f>'Provinces Matrix (intraprov)'!AJ81 / 'Provinces Matrix (intraprov)'!$CK$81</f>
        <v>0</v>
      </c>
      <c r="AK81" s="149">
        <f>'Provinces Matrix (intraprov)'!AK81 / 'Provinces Matrix (intraprov)'!$CK$81</f>
        <v>0</v>
      </c>
      <c r="AL81" s="149">
        <f>'Provinces Matrix (intraprov)'!AL81 / 'Provinces Matrix (intraprov)'!$CK$81</f>
        <v>0</v>
      </c>
      <c r="AM81" s="149">
        <f>'Provinces Matrix (intraprov)'!AM81 / 'Provinces Matrix (intraprov)'!$CK$81</f>
        <v>0</v>
      </c>
      <c r="AN81" s="173">
        <f>'Provinces Matrix (intraprov)'!AN81 / 'Provinces Matrix (intraprov)'!$CK$81</f>
        <v>1.7945266935845671E-4</v>
      </c>
      <c r="AO81" s="149">
        <f>'Provinces Matrix (intraprov)'!AO81 / 'Provinces Matrix (intraprov)'!$CK$81</f>
        <v>0</v>
      </c>
      <c r="AP81" s="149">
        <f>'Provinces Matrix (intraprov)'!AP81 / 'Provinces Matrix (intraprov)'!$CK$81</f>
        <v>0</v>
      </c>
      <c r="AQ81" s="149">
        <f>'Provinces Matrix (intraprov)'!AQ81 / 'Provinces Matrix (intraprov)'!$CK$81</f>
        <v>8.9726334679228356E-5</v>
      </c>
      <c r="AR81" s="149">
        <f>'Provinces Matrix (intraprov)'!AR81 / 'Provinces Matrix (intraprov)'!$CK$81</f>
        <v>0</v>
      </c>
      <c r="AS81" s="149">
        <f>'Provinces Matrix (intraprov)'!AS81 / 'Provinces Matrix (intraprov)'!$CK$81</f>
        <v>8.9726334679228356E-5</v>
      </c>
      <c r="AT81" s="149">
        <f>'Provinces Matrix (intraprov)'!AT81 / 'Provinces Matrix (intraprov)'!$CK$81</f>
        <v>0</v>
      </c>
      <c r="AU81" s="149">
        <f>'Provinces Matrix (intraprov)'!AU81 / 'Provinces Matrix (intraprov)'!$CK$81</f>
        <v>0</v>
      </c>
      <c r="AV81" s="149">
        <f>'Provinces Matrix (intraprov)'!AV81 / 'Provinces Matrix (intraprov)'!$CK$81</f>
        <v>0</v>
      </c>
      <c r="AW81" s="149">
        <f>'Provinces Matrix (intraprov)'!AW81 / 'Provinces Matrix (intraprov)'!$CK$81</f>
        <v>0</v>
      </c>
      <c r="AX81" s="149">
        <f>'Provinces Matrix (intraprov)'!AX81 / 'Provinces Matrix (intraprov)'!$CK$81</f>
        <v>0</v>
      </c>
      <c r="AY81" s="149">
        <f>'Provinces Matrix (intraprov)'!AY81 / 'Provinces Matrix (intraprov)'!$CK$81</f>
        <v>8.9726334679228356E-5</v>
      </c>
      <c r="AZ81" s="149">
        <f>'Provinces Matrix (intraprov)'!AZ81 / 'Provinces Matrix (intraprov)'!$CK$81</f>
        <v>0</v>
      </c>
      <c r="BA81" s="149">
        <f>'Provinces Matrix (intraprov)'!BA81 / 'Provinces Matrix (intraprov)'!$CK$81</f>
        <v>0</v>
      </c>
      <c r="BB81" s="149">
        <f>'Provinces Matrix (intraprov)'!BB81 / 'Provinces Matrix (intraprov)'!$CK$81</f>
        <v>0</v>
      </c>
      <c r="BC81" s="149">
        <f>'Provinces Matrix (intraprov)'!BC81 / 'Provinces Matrix (intraprov)'!$CK$81</f>
        <v>0</v>
      </c>
      <c r="BD81" s="149">
        <f>'Provinces Matrix (intraprov)'!BD81 / 'Provinces Matrix (intraprov)'!$CK$81</f>
        <v>1.7945266935845671E-4</v>
      </c>
      <c r="BE81" s="149">
        <f>'Provinces Matrix (intraprov)'!BE81 / 'Provinces Matrix (intraprov)'!$CK$81</f>
        <v>1.7945266935845671E-4</v>
      </c>
      <c r="BF81" s="149">
        <f>'Provinces Matrix (intraprov)'!BF81 / 'Provinces Matrix (intraprov)'!$CK$81</f>
        <v>0</v>
      </c>
      <c r="BG81" s="149">
        <f>'Provinces Matrix (intraprov)'!BG81 / 'Provinces Matrix (intraprov)'!$CK$81</f>
        <v>0</v>
      </c>
      <c r="BH81" s="149">
        <f>'Provinces Matrix (intraprov)'!BH81 / 'Provinces Matrix (intraprov)'!$CK$81</f>
        <v>0</v>
      </c>
      <c r="BI81" s="149">
        <f>'Provinces Matrix (intraprov)'!BI81 / 'Provinces Matrix (intraprov)'!$CK$81</f>
        <v>0</v>
      </c>
      <c r="BJ81" s="149">
        <f>'Provinces Matrix (intraprov)'!BJ81 / 'Provinces Matrix (intraprov)'!$CK$81</f>
        <v>0</v>
      </c>
      <c r="BK81" s="149">
        <f>'Provinces Matrix (intraprov)'!BK81 / 'Provinces Matrix (intraprov)'!$CK$81</f>
        <v>0</v>
      </c>
      <c r="BL81" s="149">
        <f>'Provinces Matrix (intraprov)'!BL81 / 'Provinces Matrix (intraprov)'!$CK$81</f>
        <v>0</v>
      </c>
      <c r="BM81" s="149">
        <f>'Provinces Matrix (intraprov)'!BM81 / 'Provinces Matrix (intraprov)'!$CK$81</f>
        <v>0</v>
      </c>
      <c r="BN81" s="149">
        <f>'Provinces Matrix (intraprov)'!BN81 / 'Provinces Matrix (intraprov)'!$CK$81</f>
        <v>0</v>
      </c>
      <c r="BO81" s="149">
        <f>'Provinces Matrix (intraprov)'!BO81 / 'Provinces Matrix (intraprov)'!$CK$81</f>
        <v>0</v>
      </c>
      <c r="BP81" s="149">
        <f>'Provinces Matrix (intraprov)'!BP81 / 'Provinces Matrix (intraprov)'!$CK$81</f>
        <v>0</v>
      </c>
      <c r="BQ81" s="149">
        <f>'Provinces Matrix (intraprov)'!BQ81 / 'Provinces Matrix (intraprov)'!$CK$81</f>
        <v>0</v>
      </c>
      <c r="BR81" s="149">
        <f>'Provinces Matrix (intraprov)'!BR81 / 'Provinces Matrix (intraprov)'!$CK$81</f>
        <v>0</v>
      </c>
      <c r="BS81" s="149">
        <f>'Provinces Matrix (intraprov)'!BS81 / 'Provinces Matrix (intraprov)'!$CK$81</f>
        <v>0</v>
      </c>
      <c r="BT81" s="149">
        <f>'Provinces Matrix (intraprov)'!BT81 / 'Provinces Matrix (intraprov)'!$CK$81</f>
        <v>0</v>
      </c>
      <c r="BU81" s="149">
        <f>'Provinces Matrix (intraprov)'!BU81 / 'Provinces Matrix (intraprov)'!$CK$81</f>
        <v>0</v>
      </c>
      <c r="BV81" s="149">
        <f>'Provinces Matrix (intraprov)'!BV81 / 'Provinces Matrix (intraprov)'!$CK$81</f>
        <v>0</v>
      </c>
      <c r="BW81" s="173">
        <f>'Provinces Matrix (intraprov)'!BW81 / 'Provinces Matrix (intraprov)'!$CK$81</f>
        <v>1.7945266935845671E-4</v>
      </c>
      <c r="BX81" s="173">
        <f>'Provinces Matrix (intraprov)'!BX81 / 'Provinces Matrix (intraprov)'!$CK$81</f>
        <v>5.3835800807537008E-4</v>
      </c>
      <c r="BY81" s="173">
        <f>'Provinces Matrix (intraprov)'!BY81 / 'Provinces Matrix (intraprov)'!$CK$81</f>
        <v>0</v>
      </c>
      <c r="BZ81" s="149">
        <f>'Provinces Matrix (intraprov)'!BZ81 / 'Provinces Matrix (intraprov)'!$CK$81</f>
        <v>0</v>
      </c>
      <c r="CA81" s="149">
        <f>'Provinces Matrix (intraprov)'!CA81 / 'Provinces Matrix (intraprov)'!$CK$81</f>
        <v>0</v>
      </c>
      <c r="CB81" s="149">
        <f>'Provinces Matrix (intraprov)'!CB81 / 'Provinces Matrix (intraprov)'!$CK$81</f>
        <v>0</v>
      </c>
      <c r="CC81" s="149">
        <f>'Provinces Matrix (intraprov)'!CC81 / 'Provinces Matrix (intraprov)'!$CK$81</f>
        <v>0</v>
      </c>
      <c r="CD81" s="149">
        <f>'Provinces Matrix (intraprov)'!CD81 / 'Provinces Matrix (intraprov)'!$CK$81</f>
        <v>1.7048003589053386E-3</v>
      </c>
      <c r="CE81" s="149">
        <f>'Provinces Matrix (intraprov)'!CE81 / 'Provinces Matrix (intraprov)'!$CK$81</f>
        <v>0</v>
      </c>
      <c r="CF81" s="150">
        <f>'Provinces Matrix (intraprov)'!CF81 / 'Provinces Matrix (intraprov)'!$CK$81</f>
        <v>5.3835800807537008E-4</v>
      </c>
      <c r="CG81" s="151">
        <f t="shared" si="8"/>
        <v>7.3575594436967248E-3</v>
      </c>
      <c r="CH81" s="151">
        <f t="shared" si="9"/>
        <v>5.3835800807537008E-4</v>
      </c>
      <c r="CI81" s="151">
        <f t="shared" si="10"/>
        <v>8.9726334679228351E-4</v>
      </c>
      <c r="CJ81" s="152">
        <f>'Provinces Matrix (intraprov)'!CJ81 / 'Provinces Matrix (intraprov)'!CK81</f>
        <v>1.5971287572902646E-2</v>
      </c>
      <c r="CK81" s="152">
        <f>CJ81 - CD93</f>
        <v>1.3121044360918422E-2</v>
      </c>
      <c r="CL81" s="145"/>
      <c r="CM81" s="145"/>
    </row>
    <row r="82" spans="1:91">
      <c r="A82" s="166" t="s">
        <v>2253</v>
      </c>
      <c r="B82" s="149">
        <f>'Provinces Matrix (intraprov)'!B82 / 'Provinces Matrix (intraprov)'!$CK$82</f>
        <v>0</v>
      </c>
      <c r="C82" s="149">
        <f>'Provinces Matrix (intraprov)'!C82 / 'Provinces Matrix (intraprov)'!$CK$82</f>
        <v>3.7645877776383487E-4</v>
      </c>
      <c r="D82" s="149">
        <f>'Provinces Matrix (intraprov)'!D82 / 'Provinces Matrix (intraprov)'!$CK$82</f>
        <v>2.2169239134981387E-3</v>
      </c>
      <c r="E82" s="149">
        <f>'Provinces Matrix (intraprov)'!E82 / 'Provinces Matrix (intraprov)'!$CK$82</f>
        <v>0</v>
      </c>
      <c r="F82" s="149">
        <f>'Provinces Matrix (intraprov)'!F82 / 'Provinces Matrix (intraprov)'!$CK$82</f>
        <v>4.182875308487054E-5</v>
      </c>
      <c r="G82" s="149">
        <f>'Provinces Matrix (intraprov)'!G82 / 'Provinces Matrix (intraprov)'!$CK$82</f>
        <v>1.3942917694956847E-5</v>
      </c>
      <c r="H82" s="149">
        <f>'Provinces Matrix (intraprov)'!H82 / 'Provinces Matrix (intraprov)'!$CK$82</f>
        <v>0</v>
      </c>
      <c r="I82" s="149">
        <f>'Provinces Matrix (intraprov)'!I82 / 'Provinces Matrix (intraprov)'!$CK$82</f>
        <v>0</v>
      </c>
      <c r="J82" s="149">
        <f>'Provinces Matrix (intraprov)'!J82 / 'Provinces Matrix (intraprov)'!$CK$82</f>
        <v>0</v>
      </c>
      <c r="K82" s="149">
        <f>'Provinces Matrix (intraprov)'!K82 / 'Provinces Matrix (intraprov)'!$CK$82</f>
        <v>4.182875308487054E-5</v>
      </c>
      <c r="L82" s="149">
        <f>'Provinces Matrix (intraprov)'!L82 / 'Provinces Matrix (intraprov)'!$CK$82</f>
        <v>1.3942917694956847E-5</v>
      </c>
      <c r="M82" s="149">
        <f>'Provinces Matrix (intraprov)'!M82 / 'Provinces Matrix (intraprov)'!$CK$82</f>
        <v>3.2068710698400748E-4</v>
      </c>
      <c r="N82" s="149">
        <f>'Provinces Matrix (intraprov)'!N82 / 'Provinces Matrix (intraprov)'!$CK$82</f>
        <v>5.4377379010331697E-4</v>
      </c>
      <c r="O82" s="149">
        <f>'Provinces Matrix (intraprov)'!O82 / 'Provinces Matrix (intraprov)'!$CK$82</f>
        <v>6.9714588474784233E-5</v>
      </c>
      <c r="P82" s="149">
        <f>'Provinces Matrix (intraprov)'!P82 / 'Provinces Matrix (intraprov)'!$CK$82</f>
        <v>4.182875308487054E-5</v>
      </c>
      <c r="Q82" s="149">
        <f>'Provinces Matrix (intraprov)'!Q82 / 'Provinces Matrix (intraprov)'!$CK$82</f>
        <v>2.7885835389913693E-5</v>
      </c>
      <c r="R82" s="149">
        <f>'Provinces Matrix (intraprov)'!R82 / 'Provinces Matrix (intraprov)'!$CK$82</f>
        <v>0</v>
      </c>
      <c r="S82" s="149">
        <f>'Provinces Matrix (intraprov)'!S82 / 'Provinces Matrix (intraprov)'!$CK$82</f>
        <v>0</v>
      </c>
      <c r="T82" s="149">
        <f>'Provinces Matrix (intraprov)'!T82 / 'Provinces Matrix (intraprov)'!$CK$82</f>
        <v>1.3942917694956847E-5</v>
      </c>
      <c r="U82" s="149">
        <f>'Provinces Matrix (intraprov)'!U82 / 'Provinces Matrix (intraprov)'!$CK$82</f>
        <v>0</v>
      </c>
      <c r="V82" s="149">
        <f>'Provinces Matrix (intraprov)'!V82 / 'Provinces Matrix (intraprov)'!$CK$82</f>
        <v>1.3942917694956847E-4</v>
      </c>
      <c r="W82" s="149">
        <f>'Provinces Matrix (intraprov)'!W82 / 'Provinces Matrix (intraprov)'!$CK$82</f>
        <v>6.2743129627305808E-4</v>
      </c>
      <c r="X82" s="149">
        <f>'Provinces Matrix (intraprov)'!X82 / 'Provinces Matrix (intraprov)'!$CK$82</f>
        <v>6.5950000697145884E-3</v>
      </c>
      <c r="Y82" s="149">
        <f>'Provinces Matrix (intraprov)'!Y82 / 'Provinces Matrix (intraprov)'!$CK$82</f>
        <v>4.5872199216408028E-3</v>
      </c>
      <c r="Z82" s="149">
        <f>'Provinces Matrix (intraprov)'!Z82 / 'Provinces Matrix (intraprov)'!$CK$82</f>
        <v>2.4121247612275344E-3</v>
      </c>
      <c r="AA82" s="149">
        <f>'Provinces Matrix (intraprov)'!AA82 / 'Provinces Matrix (intraprov)'!$CK$82</f>
        <v>0</v>
      </c>
      <c r="AB82" s="149">
        <f>'Provinces Matrix (intraprov)'!AB82 / 'Provinces Matrix (intraprov)'!$CK$82</f>
        <v>0</v>
      </c>
      <c r="AC82" s="149">
        <f>'Provinces Matrix (intraprov)'!AC82 / 'Provinces Matrix (intraprov)'!$CK$82</f>
        <v>6.9714588474784233E-5</v>
      </c>
      <c r="AD82" s="149">
        <f>'Provinces Matrix (intraprov)'!AD82 / 'Provinces Matrix (intraprov)'!$CK$82</f>
        <v>5.5771670779827386E-5</v>
      </c>
      <c r="AE82" s="149">
        <f>'Provinces Matrix (intraprov)'!AE82 / 'Provinces Matrix (intraprov)'!$CK$82</f>
        <v>6.9714588474784233E-5</v>
      </c>
      <c r="AF82" s="149">
        <f>'Provinces Matrix (intraprov)'!AF82 / 'Provinces Matrix (intraprov)'!$CK$82</f>
        <v>0</v>
      </c>
      <c r="AG82" s="149">
        <f>'Provinces Matrix (intraprov)'!AG82 / 'Provinces Matrix (intraprov)'!$CK$82</f>
        <v>0</v>
      </c>
      <c r="AH82" s="149">
        <f>'Provinces Matrix (intraprov)'!AH82 / 'Provinces Matrix (intraprov)'!$CK$82</f>
        <v>0</v>
      </c>
      <c r="AI82" s="149">
        <f>'Provinces Matrix (intraprov)'!AI82 / 'Provinces Matrix (intraprov)'!$CK$82</f>
        <v>9.7600423864697926E-5</v>
      </c>
      <c r="AJ82" s="149">
        <f>'Provinces Matrix (intraprov)'!AJ82 / 'Provinces Matrix (intraprov)'!$CK$82</f>
        <v>1.8125793003443902E-4</v>
      </c>
      <c r="AK82" s="149">
        <f>'Provinces Matrix (intraprov)'!AK82 / 'Provinces Matrix (intraprov)'!$CK$82</f>
        <v>1.9520084772939585E-4</v>
      </c>
      <c r="AL82" s="149">
        <f>'Provinces Matrix (intraprov)'!AL82 / 'Provinces Matrix (intraprov)'!$CK$82</f>
        <v>2.0914376542435271E-4</v>
      </c>
      <c r="AM82" s="149">
        <f>'Provinces Matrix (intraprov)'!AM82 / 'Provinces Matrix (intraprov)'!$CK$82</f>
        <v>1.5337209464452533E-4</v>
      </c>
      <c r="AN82" s="173">
        <f>'Provinces Matrix (intraprov)'!AN82 / 'Provinces Matrix (intraprov)'!$CK$82</f>
        <v>3.0674418928905065E-4</v>
      </c>
      <c r="AO82" s="149">
        <f>'Provinces Matrix (intraprov)'!AO82 / 'Provinces Matrix (intraprov)'!$CK$82</f>
        <v>0</v>
      </c>
      <c r="AP82" s="149">
        <f>'Provinces Matrix (intraprov)'!AP82 / 'Provinces Matrix (intraprov)'!$CK$82</f>
        <v>0</v>
      </c>
      <c r="AQ82" s="149">
        <f>'Provinces Matrix (intraprov)'!AQ82 / 'Provinces Matrix (intraprov)'!$CK$82</f>
        <v>8.3657506169741079E-5</v>
      </c>
      <c r="AR82" s="149">
        <f>'Provinces Matrix (intraprov)'!AR82 / 'Provinces Matrix (intraprov)'!$CK$82</f>
        <v>2.2308668311930954E-4</v>
      </c>
      <c r="AS82" s="149">
        <f>'Provinces Matrix (intraprov)'!AS82 / 'Provinces Matrix (intraprov)'!$CK$82</f>
        <v>0</v>
      </c>
      <c r="AT82" s="149">
        <f>'Provinces Matrix (intraprov)'!AT82 / 'Provinces Matrix (intraprov)'!$CK$82</f>
        <v>1.1154334155965477E-4</v>
      </c>
      <c r="AU82" s="149">
        <f>'Provinces Matrix (intraprov)'!AU82 / 'Provinces Matrix (intraprov)'!$CK$82</f>
        <v>1.3942917694956847E-5</v>
      </c>
      <c r="AV82" s="149">
        <f>'Provinces Matrix (intraprov)'!AV82 / 'Provinces Matrix (intraprov)'!$CK$82</f>
        <v>8.7840381478228129E-4</v>
      </c>
      <c r="AW82" s="149">
        <f>'Provinces Matrix (intraprov)'!AW82 / 'Provinces Matrix (intraprov)'!$CK$82</f>
        <v>0</v>
      </c>
      <c r="AX82" s="149">
        <f>'Provinces Matrix (intraprov)'!AX82 / 'Provinces Matrix (intraprov)'!$CK$82</f>
        <v>1.1154334155965477E-4</v>
      </c>
      <c r="AY82" s="149">
        <f>'Provinces Matrix (intraprov)'!AY82 / 'Provinces Matrix (intraprov)'!$CK$82</f>
        <v>2.7885835389913693E-5</v>
      </c>
      <c r="AZ82" s="149">
        <f>'Provinces Matrix (intraprov)'!AZ82 / 'Provinces Matrix (intraprov)'!$CK$82</f>
        <v>0</v>
      </c>
      <c r="BA82" s="149">
        <f>'Provinces Matrix (intraprov)'!BA82 / 'Provinces Matrix (intraprov)'!$CK$82</f>
        <v>1.3942917694956847E-5</v>
      </c>
      <c r="BB82" s="149">
        <f>'Provinces Matrix (intraprov)'!BB82 / 'Provinces Matrix (intraprov)'!$CK$82</f>
        <v>2.7885835389913693E-5</v>
      </c>
      <c r="BC82" s="149">
        <f>'Provinces Matrix (intraprov)'!BC82 / 'Provinces Matrix (intraprov)'!$CK$82</f>
        <v>4.182875308487054E-5</v>
      </c>
      <c r="BD82" s="149">
        <f>'Provinces Matrix (intraprov)'!BD82 / 'Provinces Matrix (intraprov)'!$CK$82</f>
        <v>8.3657506169741079E-5</v>
      </c>
      <c r="BE82" s="149">
        <f>'Provinces Matrix (intraprov)'!BE82 / 'Provinces Matrix (intraprov)'!$CK$82</f>
        <v>9.7600423864697926E-5</v>
      </c>
      <c r="BF82" s="149">
        <f>'Provinces Matrix (intraprov)'!BF82 / 'Provinces Matrix (intraprov)'!$CK$82</f>
        <v>0</v>
      </c>
      <c r="BG82" s="149">
        <f>'Provinces Matrix (intraprov)'!BG82 / 'Provinces Matrix (intraprov)'!$CK$82</f>
        <v>9.7600423864697926E-5</v>
      </c>
      <c r="BH82" s="149">
        <f>'Provinces Matrix (intraprov)'!BH82 / 'Provinces Matrix (intraprov)'!$CK$82</f>
        <v>0</v>
      </c>
      <c r="BI82" s="149">
        <f>'Provinces Matrix (intraprov)'!BI82 / 'Provinces Matrix (intraprov)'!$CK$82</f>
        <v>5.5771670779827386E-5</v>
      </c>
      <c r="BJ82" s="149">
        <f>'Provinces Matrix (intraprov)'!BJ82 / 'Provinces Matrix (intraprov)'!$CK$82</f>
        <v>0</v>
      </c>
      <c r="BK82" s="149">
        <f>'Provinces Matrix (intraprov)'!BK82 / 'Provinces Matrix (intraprov)'!$CK$82</f>
        <v>0</v>
      </c>
      <c r="BL82" s="149">
        <f>'Provinces Matrix (intraprov)'!BL82 / 'Provinces Matrix (intraprov)'!$CK$82</f>
        <v>7.9474630861254029E-4</v>
      </c>
      <c r="BM82" s="149">
        <f>'Provinces Matrix (intraprov)'!BM82 / 'Provinces Matrix (intraprov)'!$CK$82</f>
        <v>8.3657506169741079E-5</v>
      </c>
      <c r="BN82" s="149">
        <f>'Provinces Matrix (intraprov)'!BN82 / 'Provinces Matrix (intraprov)'!$CK$82</f>
        <v>2.5097251850922326E-4</v>
      </c>
      <c r="BO82" s="149">
        <f>'Provinces Matrix (intraprov)'!BO82 / 'Provinces Matrix (intraprov)'!$CK$82</f>
        <v>0</v>
      </c>
      <c r="BP82" s="149">
        <f>'Provinces Matrix (intraprov)'!BP82 / 'Provinces Matrix (intraprov)'!$CK$82</f>
        <v>6.6926004935792863E-4</v>
      </c>
      <c r="BQ82" s="149">
        <f>'Provinces Matrix (intraprov)'!BQ82 / 'Provinces Matrix (intraprov)'!$CK$82</f>
        <v>7.9474630861254029E-4</v>
      </c>
      <c r="BR82" s="149">
        <f>'Provinces Matrix (intraprov)'!BR82 / 'Provinces Matrix (intraprov)'!$CK$82</f>
        <v>2.7885835389913693E-5</v>
      </c>
      <c r="BS82" s="149">
        <f>'Provinces Matrix (intraprov)'!BS82 / 'Provinces Matrix (intraprov)'!$CK$82</f>
        <v>0</v>
      </c>
      <c r="BT82" s="149">
        <f>'Provinces Matrix (intraprov)'!BT82 / 'Provinces Matrix (intraprov)'!$CK$82</f>
        <v>2.7885835389913693E-5</v>
      </c>
      <c r="BU82" s="149">
        <f>'Provinces Matrix (intraprov)'!BU82 / 'Provinces Matrix (intraprov)'!$CK$82</f>
        <v>1.8125793003443902E-4</v>
      </c>
      <c r="BV82" s="149">
        <f>'Provinces Matrix (intraprov)'!BV82 / 'Provinces Matrix (intraprov)'!$CK$82</f>
        <v>5.8560254318818753E-4</v>
      </c>
      <c r="BW82" s="173">
        <f>'Provinces Matrix (intraprov)'!BW82 / 'Provinces Matrix (intraprov)'!$CK$82</f>
        <v>3.0674418928905065E-4</v>
      </c>
      <c r="BX82" s="173">
        <f>'Provinces Matrix (intraprov)'!BX82 / 'Provinces Matrix (intraprov)'!$CK$82</f>
        <v>2.0914376542435271E-4</v>
      </c>
      <c r="BY82" s="173">
        <f>'Provinces Matrix (intraprov)'!BY82 / 'Provinces Matrix (intraprov)'!$CK$82</f>
        <v>4.3223044854366226E-4</v>
      </c>
      <c r="BZ82" s="149">
        <f>'Provinces Matrix (intraprov)'!BZ82 / 'Provinces Matrix (intraprov)'!$CK$82</f>
        <v>0</v>
      </c>
      <c r="CA82" s="149">
        <f>'Provinces Matrix (intraprov)'!CA82 / 'Provinces Matrix (intraprov)'!$CK$82</f>
        <v>0</v>
      </c>
      <c r="CB82" s="149">
        <f>'Provinces Matrix (intraprov)'!CB82 / 'Provinces Matrix (intraprov)'!$CK$82</f>
        <v>0</v>
      </c>
      <c r="CC82" s="149">
        <f>'Provinces Matrix (intraprov)'!CC82 / 'Provinces Matrix (intraprov)'!$CK$82</f>
        <v>3.3463002467896432E-4</v>
      </c>
      <c r="CD82" s="149">
        <f>'Provinces Matrix (intraprov)'!CD82 / 'Provinces Matrix (intraprov)'!$CK$82</f>
        <v>0</v>
      </c>
      <c r="CE82" s="149">
        <f>'Provinces Matrix (intraprov)'!CE82 / 'Provinces Matrix (intraprov)'!$CK$82</f>
        <v>7.8638055799556614E-3</v>
      </c>
      <c r="CF82" s="150">
        <f>'Provinces Matrix (intraprov)'!CF82 / 'Provinces Matrix (intraprov)'!$CK$82</f>
        <v>1.4640063579704689E-3</v>
      </c>
      <c r="CG82" s="151">
        <f t="shared" si="8"/>
        <v>4.182875308487054E-5</v>
      </c>
      <c r="CH82" s="151">
        <f t="shared" si="9"/>
        <v>1.6592072056998647E-3</v>
      </c>
      <c r="CI82" s="151">
        <f t="shared" si="10"/>
        <v>1.2548625925461164E-3</v>
      </c>
      <c r="CJ82" s="152">
        <f>'Provinces Matrix (intraprov)'!CJ82 / 'Provinces Matrix (intraprov)'!CK82</f>
        <v>3.5317410521325691E-2</v>
      </c>
      <c r="CK82" s="152">
        <f>CJ82 - CE93</f>
        <v>1.4683137575124662E-2</v>
      </c>
      <c r="CL82" s="145"/>
      <c r="CM82" s="145"/>
    </row>
    <row r="83" spans="1:91">
      <c r="A83" s="167" t="s">
        <v>2266</v>
      </c>
      <c r="B83" s="150">
        <f>'Provinces Matrix (intraprov)'!B83 / 'Provinces Matrix (intraprov)'!$CK$83</f>
        <v>0</v>
      </c>
      <c r="C83" s="150">
        <f>'Provinces Matrix (intraprov)'!C83 / 'Provinces Matrix (intraprov)'!$CK$83</f>
        <v>5.1742872419324235E-5</v>
      </c>
      <c r="D83" s="150">
        <f>'Provinces Matrix (intraprov)'!D83 / 'Provinces Matrix (intraprov)'!$CK$83</f>
        <v>0</v>
      </c>
      <c r="E83" s="150">
        <f>'Provinces Matrix (intraprov)'!E83 / 'Provinces Matrix (intraprov)'!$CK$83</f>
        <v>0</v>
      </c>
      <c r="F83" s="150">
        <f>'Provinces Matrix (intraprov)'!F83 / 'Provinces Matrix (intraprov)'!$CK$83</f>
        <v>0</v>
      </c>
      <c r="G83" s="150">
        <f>'Provinces Matrix (intraprov)'!G83 / 'Provinces Matrix (intraprov)'!$CK$83</f>
        <v>1.7247624139774747E-5</v>
      </c>
      <c r="H83" s="150">
        <f>'Provinces Matrix (intraprov)'!H83 / 'Provinces Matrix (intraprov)'!$CK$83</f>
        <v>2.7596198623639596E-4</v>
      </c>
      <c r="I83" s="150">
        <f>'Provinces Matrix (intraprov)'!I83 / 'Provinces Matrix (intraprov)'!$CK$83</f>
        <v>0</v>
      </c>
      <c r="J83" s="150">
        <f>'Provinces Matrix (intraprov)'!J83 / 'Provinces Matrix (intraprov)'!$CK$83</f>
        <v>0</v>
      </c>
      <c r="K83" s="150">
        <f>'Provinces Matrix (intraprov)'!K83 / 'Provinces Matrix (intraprov)'!$CK$83</f>
        <v>6.899049655909899E-5</v>
      </c>
      <c r="L83" s="150">
        <f>'Provinces Matrix (intraprov)'!L83 / 'Provinces Matrix (intraprov)'!$CK$83</f>
        <v>0</v>
      </c>
      <c r="M83" s="150">
        <f>'Provinces Matrix (intraprov)'!M83 / 'Provinces Matrix (intraprov)'!$CK$83</f>
        <v>1.3798099311819798E-4</v>
      </c>
      <c r="N83" s="150">
        <f>'Provinces Matrix (intraprov)'!N83 / 'Provinces Matrix (intraprov)'!$CK$83</f>
        <v>6.899049655909899E-5</v>
      </c>
      <c r="O83" s="150">
        <f>'Provinces Matrix (intraprov)'!O83 / 'Provinces Matrix (intraprov)'!$CK$83</f>
        <v>2.0697148967729694E-4</v>
      </c>
      <c r="P83" s="150">
        <f>'Provinces Matrix (intraprov)'!P83 / 'Provinces Matrix (intraprov)'!$CK$83</f>
        <v>1.7247624139774747E-5</v>
      </c>
      <c r="Q83" s="150">
        <f>'Provinces Matrix (intraprov)'!Q83 / 'Provinces Matrix (intraprov)'!$CK$83</f>
        <v>3.4495248279549495E-5</v>
      </c>
      <c r="R83" s="150">
        <f>'Provinces Matrix (intraprov)'!R83 / 'Provinces Matrix (intraprov)'!$CK$83</f>
        <v>0</v>
      </c>
      <c r="S83" s="150">
        <f>'Provinces Matrix (intraprov)'!S83 / 'Provinces Matrix (intraprov)'!$CK$83</f>
        <v>0</v>
      </c>
      <c r="T83" s="150">
        <f>'Provinces Matrix (intraprov)'!T83 / 'Provinces Matrix (intraprov)'!$CK$83</f>
        <v>1.7247624139774747E-5</v>
      </c>
      <c r="U83" s="150">
        <f>'Provinces Matrix (intraprov)'!U83 / 'Provinces Matrix (intraprov)'!$CK$83</f>
        <v>0</v>
      </c>
      <c r="V83" s="150">
        <f>'Provinces Matrix (intraprov)'!V83 / 'Provinces Matrix (intraprov)'!$CK$83</f>
        <v>1.5522861725797272E-4</v>
      </c>
      <c r="W83" s="150">
        <f>'Provinces Matrix (intraprov)'!W83 / 'Provinces Matrix (intraprov)'!$CK$83</f>
        <v>3.794477310750444E-4</v>
      </c>
      <c r="X83" s="150">
        <f>'Provinces Matrix (intraprov)'!X83 / 'Provinces Matrix (intraprov)'!$CK$83</f>
        <v>0</v>
      </c>
      <c r="Y83" s="150">
        <f>'Provinces Matrix (intraprov)'!Y83 / 'Provinces Matrix (intraprov)'!$CK$83</f>
        <v>1.0348574483864847E-4</v>
      </c>
      <c r="Z83" s="150">
        <f>'Provinces Matrix (intraprov)'!Z83 / 'Provinces Matrix (intraprov)'!$CK$83</f>
        <v>8.623812069887373E-5</v>
      </c>
      <c r="AA83" s="150">
        <f>'Provinces Matrix (intraprov)'!AA83 / 'Provinces Matrix (intraprov)'!$CK$83</f>
        <v>5.1742872419324235E-5</v>
      </c>
      <c r="AB83" s="150">
        <f>'Provinces Matrix (intraprov)'!AB83 / 'Provinces Matrix (intraprov)'!$CK$83</f>
        <v>0</v>
      </c>
      <c r="AC83" s="150">
        <f>'Provinces Matrix (intraprov)'!AC83 / 'Provinces Matrix (intraprov)'!$CK$83</f>
        <v>0</v>
      </c>
      <c r="AD83" s="150">
        <f>'Provinces Matrix (intraprov)'!AD83 / 'Provinces Matrix (intraprov)'!$CK$83</f>
        <v>0</v>
      </c>
      <c r="AE83" s="150">
        <f>'Provinces Matrix (intraprov)'!AE83 / 'Provinces Matrix (intraprov)'!$CK$83</f>
        <v>5.1742872419324235E-5</v>
      </c>
      <c r="AF83" s="150">
        <f>'Provinces Matrix (intraprov)'!AF83 / 'Provinces Matrix (intraprov)'!$CK$83</f>
        <v>0</v>
      </c>
      <c r="AG83" s="150">
        <f>'Provinces Matrix (intraprov)'!AG83 / 'Provinces Matrix (intraprov)'!$CK$83</f>
        <v>0</v>
      </c>
      <c r="AH83" s="150">
        <f>'Provinces Matrix (intraprov)'!AH83 / 'Provinces Matrix (intraprov)'!$CK$83</f>
        <v>1.7247624139774747E-5</v>
      </c>
      <c r="AI83" s="150">
        <f>'Provinces Matrix (intraprov)'!AI83 / 'Provinces Matrix (intraprov)'!$CK$83</f>
        <v>1.7247624139774747E-5</v>
      </c>
      <c r="AJ83" s="150">
        <f>'Provinces Matrix (intraprov)'!AJ83 / 'Provinces Matrix (intraprov)'!$CK$83</f>
        <v>6.2091446903189088E-4</v>
      </c>
      <c r="AK83" s="150">
        <f>'Provinces Matrix (intraprov)'!AK83 / 'Provinces Matrix (intraprov)'!$CK$83</f>
        <v>1.897238655375222E-4</v>
      </c>
      <c r="AL83" s="150">
        <f>'Provinces Matrix (intraprov)'!AL83 / 'Provinces Matrix (intraprov)'!$CK$83</f>
        <v>1.897238655375222E-4</v>
      </c>
      <c r="AM83" s="150">
        <f>'Provinces Matrix (intraprov)'!AM83 / 'Provinces Matrix (intraprov)'!$CK$83</f>
        <v>8.623812069887373E-5</v>
      </c>
      <c r="AN83" s="174">
        <f>'Provinces Matrix (intraprov)'!AN83 / 'Provinces Matrix (intraprov)'!$CK$83</f>
        <v>2.4146673795684645E-4</v>
      </c>
      <c r="AO83" s="150">
        <f>'Provinces Matrix (intraprov)'!AO83 / 'Provinces Matrix (intraprov)'!$CK$83</f>
        <v>0</v>
      </c>
      <c r="AP83" s="150">
        <f>'Provinces Matrix (intraprov)'!AP83 / 'Provinces Matrix (intraprov)'!$CK$83</f>
        <v>0</v>
      </c>
      <c r="AQ83" s="150">
        <f>'Provinces Matrix (intraprov)'!AQ83 / 'Provinces Matrix (intraprov)'!$CK$83</f>
        <v>1.7247624139774746E-4</v>
      </c>
      <c r="AR83" s="150">
        <f>'Provinces Matrix (intraprov)'!AR83 / 'Provinces Matrix (intraprov)'!$CK$83</f>
        <v>3.4495248279549495E-5</v>
      </c>
      <c r="AS83" s="150">
        <f>'Provinces Matrix (intraprov)'!AS83 / 'Provinces Matrix (intraprov)'!$CK$83</f>
        <v>0</v>
      </c>
      <c r="AT83" s="150">
        <f>'Provinces Matrix (intraprov)'!AT83 / 'Provinces Matrix (intraprov)'!$CK$83</f>
        <v>8.623812069887373E-5</v>
      </c>
      <c r="AU83" s="150">
        <f>'Provinces Matrix (intraprov)'!AU83 / 'Provinces Matrix (intraprov)'!$CK$83</f>
        <v>3.2770485865572015E-4</v>
      </c>
      <c r="AV83" s="150">
        <f>'Provinces Matrix (intraprov)'!AV83 / 'Provinces Matrix (intraprov)'!$CK$83</f>
        <v>1.7247624139774746E-4</v>
      </c>
      <c r="AW83" s="150">
        <f>'Provinces Matrix (intraprov)'!AW83 / 'Provinces Matrix (intraprov)'!$CK$83</f>
        <v>0</v>
      </c>
      <c r="AX83" s="150">
        <f>'Provinces Matrix (intraprov)'!AX83 / 'Provinces Matrix (intraprov)'!$CK$83</f>
        <v>0</v>
      </c>
      <c r="AY83" s="150">
        <f>'Provinces Matrix (intraprov)'!AY83 / 'Provinces Matrix (intraprov)'!$CK$83</f>
        <v>0</v>
      </c>
      <c r="AZ83" s="150">
        <f>'Provinces Matrix (intraprov)'!AZ83 / 'Provinces Matrix (intraprov)'!$CK$83</f>
        <v>0</v>
      </c>
      <c r="BA83" s="150">
        <f>'Provinces Matrix (intraprov)'!BA83 / 'Provinces Matrix (intraprov)'!$CK$83</f>
        <v>0</v>
      </c>
      <c r="BB83" s="150">
        <f>'Provinces Matrix (intraprov)'!BB83 / 'Provinces Matrix (intraprov)'!$CK$83</f>
        <v>0</v>
      </c>
      <c r="BC83" s="150">
        <f>'Provinces Matrix (intraprov)'!BC83 / 'Provinces Matrix (intraprov)'!$CK$83</f>
        <v>3.4495248279549495E-5</v>
      </c>
      <c r="BD83" s="150">
        <f>'Provinces Matrix (intraprov)'!BD83 / 'Provinces Matrix (intraprov)'!$CK$83</f>
        <v>0</v>
      </c>
      <c r="BE83" s="150">
        <f>'Provinces Matrix (intraprov)'!BE83 / 'Provinces Matrix (intraprov)'!$CK$83</f>
        <v>0</v>
      </c>
      <c r="BF83" s="150">
        <f>'Provinces Matrix (intraprov)'!BF83 / 'Provinces Matrix (intraprov)'!$CK$83</f>
        <v>0</v>
      </c>
      <c r="BG83" s="150">
        <f>'Provinces Matrix (intraprov)'!BG83 / 'Provinces Matrix (intraprov)'!$CK$83</f>
        <v>1.0348574483864847E-4</v>
      </c>
      <c r="BH83" s="150">
        <f>'Provinces Matrix (intraprov)'!BH83 / 'Provinces Matrix (intraprov)'!$CK$83</f>
        <v>3.4495248279549495E-5</v>
      </c>
      <c r="BI83" s="150">
        <f>'Provinces Matrix (intraprov)'!BI83 / 'Provinces Matrix (intraprov)'!$CK$83</f>
        <v>0</v>
      </c>
      <c r="BJ83" s="150">
        <f>'Provinces Matrix (intraprov)'!BJ83 / 'Provinces Matrix (intraprov)'!$CK$83</f>
        <v>0</v>
      </c>
      <c r="BK83" s="150">
        <f>'Provinces Matrix (intraprov)'!BK83 / 'Provinces Matrix (intraprov)'!$CK$83</f>
        <v>0</v>
      </c>
      <c r="BL83" s="150">
        <f>'Provinces Matrix (intraprov)'!BL83 / 'Provinces Matrix (intraprov)'!$CK$83</f>
        <v>2.4146673795684645E-4</v>
      </c>
      <c r="BM83" s="150">
        <f>'Provinces Matrix (intraprov)'!BM83 / 'Provinces Matrix (intraprov)'!$CK$83</f>
        <v>0</v>
      </c>
      <c r="BN83" s="150">
        <f>'Provinces Matrix (intraprov)'!BN83 / 'Provinces Matrix (intraprov)'!$CK$83</f>
        <v>1.0348574483864847E-4</v>
      </c>
      <c r="BO83" s="150">
        <f>'Provinces Matrix (intraprov)'!BO83 / 'Provinces Matrix (intraprov)'!$CK$83</f>
        <v>1.0348574483864847E-4</v>
      </c>
      <c r="BP83" s="150">
        <f>'Provinces Matrix (intraprov)'!BP83 / 'Provinces Matrix (intraprov)'!$CK$83</f>
        <v>0</v>
      </c>
      <c r="BQ83" s="150">
        <f>'Provinces Matrix (intraprov)'!BQ83 / 'Provinces Matrix (intraprov)'!$CK$83</f>
        <v>5.1742872419324235E-5</v>
      </c>
      <c r="BR83" s="150">
        <f>'Provinces Matrix (intraprov)'!BR83 / 'Provinces Matrix (intraprov)'!$CK$83</f>
        <v>0</v>
      </c>
      <c r="BS83" s="150">
        <f>'Provinces Matrix (intraprov)'!BS83 / 'Provinces Matrix (intraprov)'!$CK$83</f>
        <v>2.4146673795684645E-4</v>
      </c>
      <c r="BT83" s="150">
        <f>'Provinces Matrix (intraprov)'!BT83 / 'Provinces Matrix (intraprov)'!$CK$83</f>
        <v>0</v>
      </c>
      <c r="BU83" s="150">
        <f>'Provinces Matrix (intraprov)'!BU83 / 'Provinces Matrix (intraprov)'!$CK$83</f>
        <v>2.9665913520412561E-3</v>
      </c>
      <c r="BV83" s="150">
        <f>'Provinces Matrix (intraprov)'!BV83 / 'Provinces Matrix (intraprov)'!$CK$83</f>
        <v>1.2504527501336691E-2</v>
      </c>
      <c r="BW83" s="174">
        <f>'Provinces Matrix (intraprov)'!BW83 / 'Provinces Matrix (intraprov)'!$CK$83</f>
        <v>2.0697148967729694E-4</v>
      </c>
      <c r="BX83" s="174">
        <f>'Provinces Matrix (intraprov)'!BX83 / 'Provinces Matrix (intraprov)'!$CK$83</f>
        <v>8.623812069887373E-5</v>
      </c>
      <c r="BY83" s="174">
        <f>'Provinces Matrix (intraprov)'!BY83 / 'Provinces Matrix (intraprov)'!$CK$83</f>
        <v>1.7247624139774747E-5</v>
      </c>
      <c r="BZ83" s="150">
        <f>'Provinces Matrix (intraprov)'!BZ83 / 'Provinces Matrix (intraprov)'!$CK$83</f>
        <v>0</v>
      </c>
      <c r="CA83" s="150">
        <f>'Provinces Matrix (intraprov)'!CA83 / 'Provinces Matrix (intraprov)'!$CK$83</f>
        <v>0</v>
      </c>
      <c r="CB83" s="150">
        <f>'Provinces Matrix (intraprov)'!CB83 / 'Provinces Matrix (intraprov)'!$CK$83</f>
        <v>0</v>
      </c>
      <c r="CC83" s="150">
        <f>'Provinces Matrix (intraprov)'!CC83 / 'Provinces Matrix (intraprov)'!$CK$83</f>
        <v>0</v>
      </c>
      <c r="CD83" s="150">
        <f>'Provinces Matrix (intraprov)'!CD83 / 'Provinces Matrix (intraprov)'!$CK$83</f>
        <v>0</v>
      </c>
      <c r="CE83" s="150">
        <f>'Provinces Matrix (intraprov)'!CE83 / 'Provinces Matrix (intraprov)'!$CK$83</f>
        <v>0</v>
      </c>
      <c r="CF83" s="150">
        <f>'Provinces Matrix (intraprov)'!CF83 / 'Provinces Matrix (intraprov)'!$CK$83</f>
        <v>5.8641922075234134E-4</v>
      </c>
      <c r="CG83" s="151">
        <f t="shared" ref="CG83:CG92" si="13">J83 + P83</f>
        <v>1.7247624139774747E-5</v>
      </c>
      <c r="CH83" s="151">
        <f t="shared" ref="CH83:CH86" si="14">AK83 + CF83</f>
        <v>7.7614308628986357E-4</v>
      </c>
      <c r="CI83" s="151">
        <f t="shared" ref="CI83:CI86" si="15">AN83 + BW83 + BX83 + BY83</f>
        <v>5.5192397247279192E-4</v>
      </c>
      <c r="CJ83" s="152">
        <f>'Provinces Matrix (intraprov)'!CJ83 / 'Provinces Matrix (intraprov)'!CK83</f>
        <v>2.1162834819503613E-2</v>
      </c>
      <c r="CK83" s="146" t="s">
        <v>2179</v>
      </c>
      <c r="CL83" s="145"/>
      <c r="CM83" s="145"/>
    </row>
    <row r="84" spans="1:91">
      <c r="A84" s="167" t="s">
        <v>2267</v>
      </c>
      <c r="B84" s="150">
        <f>'Provinces Matrix (intraprov)'!B84 / 'Provinces Matrix (intraprov)'!$CK$84</f>
        <v>0</v>
      </c>
      <c r="C84" s="150">
        <f>'Provinces Matrix (intraprov)'!C84 / 'Provinces Matrix (intraprov)'!$CK$84</f>
        <v>8.9613034623217919E-4</v>
      </c>
      <c r="D84" s="150">
        <f>'Provinces Matrix (intraprov)'!D84 / 'Provinces Matrix (intraprov)'!$CK$84</f>
        <v>8.1466395112016288E-5</v>
      </c>
      <c r="E84" s="150">
        <f>'Provinces Matrix (intraprov)'!E84 / 'Provinces Matrix (intraprov)'!$CK$84</f>
        <v>0</v>
      </c>
      <c r="F84" s="150">
        <f>'Provinces Matrix (intraprov)'!F84 / 'Provinces Matrix (intraprov)'!$CK$84</f>
        <v>0</v>
      </c>
      <c r="G84" s="150">
        <f>'Provinces Matrix (intraprov)'!G84 / 'Provinces Matrix (intraprov)'!$CK$84</f>
        <v>4.0733197556008148E-4</v>
      </c>
      <c r="H84" s="150">
        <f>'Provinces Matrix (intraprov)'!H84 / 'Provinces Matrix (intraprov)'!$CK$84</f>
        <v>0</v>
      </c>
      <c r="I84" s="150">
        <f>'Provinces Matrix (intraprov)'!I84 / 'Provinces Matrix (intraprov)'!$CK$84</f>
        <v>0</v>
      </c>
      <c r="J84" s="150">
        <f>'Provinces Matrix (intraprov)'!J84 / 'Provinces Matrix (intraprov)'!$CK$84</f>
        <v>0</v>
      </c>
      <c r="K84" s="150">
        <f>'Provinces Matrix (intraprov)'!K84 / 'Provinces Matrix (intraprov)'!$CK$84</f>
        <v>0</v>
      </c>
      <c r="L84" s="150">
        <f>'Provinces Matrix (intraprov)'!L84 / 'Provinces Matrix (intraprov)'!$CK$84</f>
        <v>0</v>
      </c>
      <c r="M84" s="150">
        <f>'Provinces Matrix (intraprov)'!M84 / 'Provinces Matrix (intraprov)'!$CK$84</f>
        <v>8.1466395112016288E-5</v>
      </c>
      <c r="N84" s="150">
        <f>'Provinces Matrix (intraprov)'!N84 / 'Provinces Matrix (intraprov)'!$CK$84</f>
        <v>1.6293279022403258E-4</v>
      </c>
      <c r="O84" s="150">
        <f>'Provinces Matrix (intraprov)'!O84 / 'Provinces Matrix (intraprov)'!$CK$84</f>
        <v>8.1466395112016288E-5</v>
      </c>
      <c r="P84" s="150">
        <f>'Provinces Matrix (intraprov)'!P84 / 'Provinces Matrix (intraprov)'!$CK$84</f>
        <v>0</v>
      </c>
      <c r="Q84" s="150">
        <f>'Provinces Matrix (intraprov)'!Q84 / 'Provinces Matrix (intraprov)'!$CK$84</f>
        <v>0</v>
      </c>
      <c r="R84" s="150">
        <f>'Provinces Matrix (intraprov)'!R84 / 'Provinces Matrix (intraprov)'!$CK$84</f>
        <v>8.1466395112016288E-5</v>
      </c>
      <c r="S84" s="150">
        <f>'Provinces Matrix (intraprov)'!S84 / 'Provinces Matrix (intraprov)'!$CK$84</f>
        <v>0</v>
      </c>
      <c r="T84" s="150">
        <f>'Provinces Matrix (intraprov)'!T84 / 'Provinces Matrix (intraprov)'!$CK$84</f>
        <v>0</v>
      </c>
      <c r="U84" s="150">
        <f>'Provinces Matrix (intraprov)'!U84 / 'Provinces Matrix (intraprov)'!$CK$84</f>
        <v>0</v>
      </c>
      <c r="V84" s="150">
        <f>'Provinces Matrix (intraprov)'!V84 / 'Provinces Matrix (intraprov)'!$CK$84</f>
        <v>1.2219959266802445E-3</v>
      </c>
      <c r="W84" s="150">
        <f>'Provinces Matrix (intraprov)'!W84 / 'Provinces Matrix (intraprov)'!$CK$84</f>
        <v>8.1466395112016296E-4</v>
      </c>
      <c r="X84" s="150">
        <f>'Provinces Matrix (intraprov)'!X84 / 'Provinces Matrix (intraprov)'!$CK$84</f>
        <v>5.7026476578411409E-4</v>
      </c>
      <c r="Y84" s="150">
        <f>'Provinces Matrix (intraprov)'!Y84 / 'Provinces Matrix (intraprov)'!$CK$84</f>
        <v>1.3034623217922606E-3</v>
      </c>
      <c r="Z84" s="150">
        <f>'Provinces Matrix (intraprov)'!Z84 / 'Provinces Matrix (intraprov)'!$CK$84</f>
        <v>0</v>
      </c>
      <c r="AA84" s="150">
        <f>'Provinces Matrix (intraprov)'!AA84 / 'Provinces Matrix (intraprov)'!$CK$84</f>
        <v>0</v>
      </c>
      <c r="AB84" s="150">
        <f>'Provinces Matrix (intraprov)'!AB84 / 'Provinces Matrix (intraprov)'!$CK$84</f>
        <v>0</v>
      </c>
      <c r="AC84" s="150">
        <f>'Provinces Matrix (intraprov)'!AC84 / 'Provinces Matrix (intraprov)'!$CK$84</f>
        <v>0</v>
      </c>
      <c r="AD84" s="150">
        <f>'Provinces Matrix (intraprov)'!AD84 / 'Provinces Matrix (intraprov)'!$CK$84</f>
        <v>0</v>
      </c>
      <c r="AE84" s="150">
        <f>'Provinces Matrix (intraprov)'!AE84 / 'Provinces Matrix (intraprov)'!$CK$84</f>
        <v>8.1466395112016288E-5</v>
      </c>
      <c r="AF84" s="150">
        <f>'Provinces Matrix (intraprov)'!AF84 / 'Provinces Matrix (intraprov)'!$CK$84</f>
        <v>0</v>
      </c>
      <c r="AG84" s="150">
        <f>'Provinces Matrix (intraprov)'!AG84 / 'Provinces Matrix (intraprov)'!$CK$84</f>
        <v>0</v>
      </c>
      <c r="AH84" s="150">
        <f>'Provinces Matrix (intraprov)'!AH84 / 'Provinces Matrix (intraprov)'!$CK$84</f>
        <v>0</v>
      </c>
      <c r="AI84" s="150">
        <f>'Provinces Matrix (intraprov)'!AI84 / 'Provinces Matrix (intraprov)'!$CK$84</f>
        <v>5.7026476578411409E-4</v>
      </c>
      <c r="AJ84" s="150">
        <f>'Provinces Matrix (intraprov)'!AJ84 / 'Provinces Matrix (intraprov)'!$CK$84</f>
        <v>0</v>
      </c>
      <c r="AK84" s="150">
        <f>'Provinces Matrix (intraprov)'!AK84 / 'Provinces Matrix (intraprov)'!$CK$84</f>
        <v>0</v>
      </c>
      <c r="AL84" s="150">
        <f>'Provinces Matrix (intraprov)'!AL84 / 'Provinces Matrix (intraprov)'!$CK$84</f>
        <v>4.8879837067209776E-4</v>
      </c>
      <c r="AM84" s="150">
        <f>'Provinces Matrix (intraprov)'!AM84 / 'Provinces Matrix (intraprov)'!$CK$84</f>
        <v>0</v>
      </c>
      <c r="AN84" s="174">
        <f>'Provinces Matrix (intraprov)'!AN84 / 'Provinces Matrix (intraprov)'!$CK$84</f>
        <v>8.9613034623217919E-4</v>
      </c>
      <c r="AO84" s="150">
        <f>'Provinces Matrix (intraprov)'!AO84 / 'Provinces Matrix (intraprov)'!$CK$84</f>
        <v>0</v>
      </c>
      <c r="AP84" s="150">
        <f>'Provinces Matrix (intraprov)'!AP84 / 'Provinces Matrix (intraprov)'!$CK$84</f>
        <v>1.0590631364562118E-3</v>
      </c>
      <c r="AQ84" s="150">
        <f>'Provinces Matrix (intraprov)'!AQ84 / 'Provinces Matrix (intraprov)'!$CK$84</f>
        <v>0</v>
      </c>
      <c r="AR84" s="150">
        <f>'Provinces Matrix (intraprov)'!AR84 / 'Provinces Matrix (intraprov)'!$CK$84</f>
        <v>8.1466395112016288E-5</v>
      </c>
      <c r="AS84" s="150">
        <f>'Provinces Matrix (intraprov)'!AS84 / 'Provinces Matrix (intraprov)'!$CK$84</f>
        <v>0</v>
      </c>
      <c r="AT84" s="150">
        <f>'Provinces Matrix (intraprov)'!AT84 / 'Provinces Matrix (intraprov)'!$CK$84</f>
        <v>8.1466395112016288E-5</v>
      </c>
      <c r="AU84" s="150">
        <f>'Provinces Matrix (intraprov)'!AU84 / 'Provinces Matrix (intraprov)'!$CK$84</f>
        <v>0</v>
      </c>
      <c r="AV84" s="150">
        <f>'Provinces Matrix (intraprov)'!AV84 / 'Provinces Matrix (intraprov)'!$CK$84</f>
        <v>0</v>
      </c>
      <c r="AW84" s="150">
        <f>'Provinces Matrix (intraprov)'!AW84 / 'Provinces Matrix (intraprov)'!$CK$84</f>
        <v>0</v>
      </c>
      <c r="AX84" s="150">
        <f>'Provinces Matrix (intraprov)'!AX84 / 'Provinces Matrix (intraprov)'!$CK$84</f>
        <v>0</v>
      </c>
      <c r="AY84" s="150">
        <f>'Provinces Matrix (intraprov)'!AY84 / 'Provinces Matrix (intraprov)'!$CK$84</f>
        <v>0</v>
      </c>
      <c r="AZ84" s="150">
        <f>'Provinces Matrix (intraprov)'!AZ84 / 'Provinces Matrix (intraprov)'!$CK$84</f>
        <v>0</v>
      </c>
      <c r="BA84" s="150">
        <f>'Provinces Matrix (intraprov)'!BA84 / 'Provinces Matrix (intraprov)'!$CK$84</f>
        <v>0</v>
      </c>
      <c r="BB84" s="150">
        <f>'Provinces Matrix (intraprov)'!BB84 / 'Provinces Matrix (intraprov)'!$CK$84</f>
        <v>0</v>
      </c>
      <c r="BC84" s="150">
        <f>'Provinces Matrix (intraprov)'!BC84 / 'Provinces Matrix (intraprov)'!$CK$84</f>
        <v>0</v>
      </c>
      <c r="BD84" s="150">
        <f>'Provinces Matrix (intraprov)'!BD84 / 'Provinces Matrix (intraprov)'!$CK$84</f>
        <v>2.4439918533604888E-4</v>
      </c>
      <c r="BE84" s="150">
        <f>'Provinces Matrix (intraprov)'!BE84 / 'Provinces Matrix (intraprov)'!$CK$84</f>
        <v>0</v>
      </c>
      <c r="BF84" s="150">
        <f>'Provinces Matrix (intraprov)'!BF84 / 'Provinces Matrix (intraprov)'!$CK$84</f>
        <v>0</v>
      </c>
      <c r="BG84" s="150">
        <f>'Provinces Matrix (intraprov)'!BG84 / 'Provinces Matrix (intraprov)'!$CK$84</f>
        <v>1.1405295315682282E-3</v>
      </c>
      <c r="BH84" s="150">
        <f>'Provinces Matrix (intraprov)'!BH84 / 'Provinces Matrix (intraprov)'!$CK$84</f>
        <v>0</v>
      </c>
      <c r="BI84" s="150">
        <f>'Provinces Matrix (intraprov)'!BI84 / 'Provinces Matrix (intraprov)'!$CK$84</f>
        <v>9.7759674134419551E-4</v>
      </c>
      <c r="BJ84" s="150">
        <f>'Provinces Matrix (intraprov)'!BJ84 / 'Provinces Matrix (intraprov)'!$CK$84</f>
        <v>0</v>
      </c>
      <c r="BK84" s="150">
        <f>'Provinces Matrix (intraprov)'!BK84 / 'Provinces Matrix (intraprov)'!$CK$84</f>
        <v>0</v>
      </c>
      <c r="BL84" s="150">
        <f>'Provinces Matrix (intraprov)'!BL84 / 'Provinces Matrix (intraprov)'!$CK$84</f>
        <v>0</v>
      </c>
      <c r="BM84" s="150">
        <f>'Provinces Matrix (intraprov)'!BM84 / 'Provinces Matrix (intraprov)'!$CK$84</f>
        <v>5.7026476578411409E-4</v>
      </c>
      <c r="BN84" s="150">
        <f>'Provinces Matrix (intraprov)'!BN84 / 'Provinces Matrix (intraprov)'!$CK$84</f>
        <v>0</v>
      </c>
      <c r="BO84" s="150">
        <f>'Provinces Matrix (intraprov)'!BO84 / 'Provinces Matrix (intraprov)'!$CK$84</f>
        <v>0</v>
      </c>
      <c r="BP84" s="150">
        <f>'Provinces Matrix (intraprov)'!BP84 / 'Provinces Matrix (intraprov)'!$CK$84</f>
        <v>7.0875763747454178E-3</v>
      </c>
      <c r="BQ84" s="150">
        <f>'Provinces Matrix (intraprov)'!BQ84 / 'Provinces Matrix (intraprov)'!$CK$84</f>
        <v>3.2586558044806515E-4</v>
      </c>
      <c r="BR84" s="150">
        <f>'Provinces Matrix (intraprov)'!BR84 / 'Provinces Matrix (intraprov)'!$CK$84</f>
        <v>0</v>
      </c>
      <c r="BS84" s="150">
        <f>'Provinces Matrix (intraprov)'!BS84 / 'Provinces Matrix (intraprov)'!$CK$84</f>
        <v>0</v>
      </c>
      <c r="BT84" s="150">
        <f>'Provinces Matrix (intraprov)'!BT84 / 'Provinces Matrix (intraprov)'!$CK$84</f>
        <v>0</v>
      </c>
      <c r="BU84" s="150">
        <f>'Provinces Matrix (intraprov)'!BU84 / 'Provinces Matrix (intraprov)'!$CK$84</f>
        <v>0</v>
      </c>
      <c r="BV84" s="150">
        <f>'Provinces Matrix (intraprov)'!BV84 / 'Provinces Matrix (intraprov)'!$CK$84</f>
        <v>6.5173116089613031E-4</v>
      </c>
      <c r="BW84" s="174">
        <f>'Provinces Matrix (intraprov)'!BW84 / 'Provinces Matrix (intraprov)'!$CK$84</f>
        <v>5.7026476578411409E-4</v>
      </c>
      <c r="BX84" s="174">
        <f>'Provinces Matrix (intraprov)'!BX84 / 'Provinces Matrix (intraprov)'!$CK$84</f>
        <v>4.8879837067209776E-4</v>
      </c>
      <c r="BY84" s="174">
        <f>'Provinces Matrix (intraprov)'!BY84 / 'Provinces Matrix (intraprov)'!$CK$84</f>
        <v>8.9613034623217919E-4</v>
      </c>
      <c r="BZ84" s="150">
        <f>'Provinces Matrix (intraprov)'!BZ84 / 'Provinces Matrix (intraprov)'!$CK$84</f>
        <v>0</v>
      </c>
      <c r="CA84" s="150">
        <f>'Provinces Matrix (intraprov)'!CA84 / 'Provinces Matrix (intraprov)'!$CK$84</f>
        <v>0</v>
      </c>
      <c r="CB84" s="150">
        <f>'Provinces Matrix (intraprov)'!CB84 / 'Provinces Matrix (intraprov)'!$CK$84</f>
        <v>0</v>
      </c>
      <c r="CC84" s="150">
        <f>'Provinces Matrix (intraprov)'!CC84 / 'Provinces Matrix (intraprov)'!$CK$84</f>
        <v>0</v>
      </c>
      <c r="CD84" s="150">
        <f>'Provinces Matrix (intraprov)'!CD84 / 'Provinces Matrix (intraprov)'!$CK$84</f>
        <v>0</v>
      </c>
      <c r="CE84" s="150">
        <f>'Provinces Matrix (intraprov)'!CE84 / 'Provinces Matrix (intraprov)'!$CK$84</f>
        <v>4.0733197556008148E-4</v>
      </c>
      <c r="CF84" s="150">
        <f>'Provinces Matrix (intraprov)'!CF84 / 'Provinces Matrix (intraprov)'!$CK$84</f>
        <v>1.3849287169042769E-3</v>
      </c>
      <c r="CG84" s="151">
        <f t="shared" si="13"/>
        <v>0</v>
      </c>
      <c r="CH84" s="151">
        <f t="shared" si="14"/>
        <v>1.3849287169042769E-3</v>
      </c>
      <c r="CI84" s="151">
        <f t="shared" si="15"/>
        <v>2.8513238289205704E-3</v>
      </c>
      <c r="CJ84" s="152">
        <f>'Provinces Matrix (intraprov)'!CJ84 / 'Provinces Matrix (intraprov)'!CK84</f>
        <v>2.370672097759674E-2</v>
      </c>
      <c r="CK84" s="146" t="s">
        <v>2179</v>
      </c>
      <c r="CL84" s="145"/>
      <c r="CM84" s="145"/>
    </row>
    <row r="85" spans="1:91">
      <c r="A85" s="167" t="s">
        <v>2155</v>
      </c>
      <c r="B85" s="150">
        <f>'Provinces Matrix (intraprov)'!B85 / 'Provinces Matrix (intraprov)'!$CK$85</f>
        <v>0</v>
      </c>
      <c r="C85" s="150">
        <f>'Provinces Matrix (intraprov)'!C85 / 'Provinces Matrix (intraprov)'!$CK$85</f>
        <v>0</v>
      </c>
      <c r="D85" s="150">
        <f>'Provinces Matrix (intraprov)'!D85 / 'Provinces Matrix (intraprov)'!$CK$85</f>
        <v>1.034875297526648E-4</v>
      </c>
      <c r="E85" s="150">
        <f>'Provinces Matrix (intraprov)'!E85 / 'Provinces Matrix (intraprov)'!$CK$85</f>
        <v>0</v>
      </c>
      <c r="F85" s="150">
        <f>'Provinces Matrix (intraprov)'!F85 / 'Provinces Matrix (intraprov)'!$CK$85</f>
        <v>0</v>
      </c>
      <c r="G85" s="150">
        <f>'Provinces Matrix (intraprov)'!G85 / 'Provinces Matrix (intraprov)'!$CK$85</f>
        <v>0</v>
      </c>
      <c r="H85" s="150">
        <f>'Provinces Matrix (intraprov)'!H85 / 'Provinces Matrix (intraprov)'!$CK$85</f>
        <v>2.5871882438166199E-3</v>
      </c>
      <c r="I85" s="150">
        <f>'Provinces Matrix (intraprov)'!I85 / 'Provinces Matrix (intraprov)'!$CK$85</f>
        <v>0</v>
      </c>
      <c r="J85" s="150">
        <f>'Provinces Matrix (intraprov)'!J85 / 'Provinces Matrix (intraprov)'!$CK$85</f>
        <v>0</v>
      </c>
      <c r="K85" s="150">
        <f>'Provinces Matrix (intraprov)'!K85 / 'Provinces Matrix (intraprov)'!$CK$85</f>
        <v>0</v>
      </c>
      <c r="L85" s="150">
        <f>'Provinces Matrix (intraprov)'!L85 / 'Provinces Matrix (intraprov)'!$CK$85</f>
        <v>0</v>
      </c>
      <c r="M85" s="150">
        <f>'Provinces Matrix (intraprov)'!M85 / 'Provinces Matrix (intraprov)'!$CK$85</f>
        <v>0</v>
      </c>
      <c r="N85" s="150">
        <f>'Provinces Matrix (intraprov)'!N85 / 'Provinces Matrix (intraprov)'!$CK$85</f>
        <v>0</v>
      </c>
      <c r="O85" s="150">
        <f>'Provinces Matrix (intraprov)'!O85 / 'Provinces Matrix (intraprov)'!$CK$85</f>
        <v>0</v>
      </c>
      <c r="P85" s="150">
        <f>'Provinces Matrix (intraprov)'!P85 / 'Provinces Matrix (intraprov)'!$CK$85</f>
        <v>0</v>
      </c>
      <c r="Q85" s="150">
        <f>'Provinces Matrix (intraprov)'!Q85 / 'Provinces Matrix (intraprov)'!$CK$85</f>
        <v>0</v>
      </c>
      <c r="R85" s="150">
        <f>'Provinces Matrix (intraprov)'!R85 / 'Provinces Matrix (intraprov)'!$CK$85</f>
        <v>0</v>
      </c>
      <c r="S85" s="150">
        <f>'Provinces Matrix (intraprov)'!S85 / 'Provinces Matrix (intraprov)'!$CK$85</f>
        <v>0</v>
      </c>
      <c r="T85" s="150">
        <f>'Provinces Matrix (intraprov)'!T85 / 'Provinces Matrix (intraprov)'!$CK$85</f>
        <v>0</v>
      </c>
      <c r="U85" s="150">
        <f>'Provinces Matrix (intraprov)'!U85 / 'Provinces Matrix (intraprov)'!$CK$85</f>
        <v>0</v>
      </c>
      <c r="V85" s="150">
        <f>'Provinces Matrix (intraprov)'!V85 / 'Provinces Matrix (intraprov)'!$CK$85</f>
        <v>0</v>
      </c>
      <c r="W85" s="150">
        <f>'Provinces Matrix (intraprov)'!W85 / 'Provinces Matrix (intraprov)'!$CK$85</f>
        <v>0</v>
      </c>
      <c r="X85" s="150">
        <f>'Provinces Matrix (intraprov)'!X85 / 'Provinces Matrix (intraprov)'!$CK$85</f>
        <v>0</v>
      </c>
      <c r="Y85" s="150">
        <f>'Provinces Matrix (intraprov)'!Y85 / 'Provinces Matrix (intraprov)'!$CK$85</f>
        <v>0</v>
      </c>
      <c r="Z85" s="150">
        <f>'Provinces Matrix (intraprov)'!Z85 / 'Provinces Matrix (intraprov)'!$CK$85</f>
        <v>0</v>
      </c>
      <c r="AA85" s="150">
        <f>'Provinces Matrix (intraprov)'!AA85 / 'Provinces Matrix (intraprov)'!$CK$85</f>
        <v>0</v>
      </c>
      <c r="AB85" s="150">
        <f>'Provinces Matrix (intraprov)'!AB85 / 'Provinces Matrix (intraprov)'!$CK$85</f>
        <v>0</v>
      </c>
      <c r="AC85" s="150">
        <f>'Provinces Matrix (intraprov)'!AC85 / 'Provinces Matrix (intraprov)'!$CK$85</f>
        <v>0</v>
      </c>
      <c r="AD85" s="150">
        <f>'Provinces Matrix (intraprov)'!AD85 / 'Provinces Matrix (intraprov)'!$CK$85</f>
        <v>0</v>
      </c>
      <c r="AE85" s="150">
        <f>'Provinces Matrix (intraprov)'!AE85 / 'Provinces Matrix (intraprov)'!$CK$85</f>
        <v>0</v>
      </c>
      <c r="AF85" s="150">
        <f>'Provinces Matrix (intraprov)'!AF85 / 'Provinces Matrix (intraprov)'!$CK$85</f>
        <v>0</v>
      </c>
      <c r="AG85" s="150">
        <f>'Provinces Matrix (intraprov)'!AG85 / 'Provinces Matrix (intraprov)'!$CK$85</f>
        <v>0</v>
      </c>
      <c r="AH85" s="150">
        <f>'Provinces Matrix (intraprov)'!AH85 / 'Provinces Matrix (intraprov)'!$CK$85</f>
        <v>0</v>
      </c>
      <c r="AI85" s="150">
        <f>'Provinces Matrix (intraprov)'!AI85 / 'Provinces Matrix (intraprov)'!$CK$85</f>
        <v>0</v>
      </c>
      <c r="AJ85" s="150">
        <f>'Provinces Matrix (intraprov)'!AJ85 / 'Provinces Matrix (intraprov)'!$CK$85</f>
        <v>0</v>
      </c>
      <c r="AK85" s="150">
        <f>'Provinces Matrix (intraprov)'!AK85 / 'Provinces Matrix (intraprov)'!$CK$85</f>
        <v>1.034875297526648E-4</v>
      </c>
      <c r="AL85" s="150">
        <f>'Provinces Matrix (intraprov)'!AL85 / 'Provinces Matrix (intraprov)'!$CK$85</f>
        <v>0</v>
      </c>
      <c r="AM85" s="150">
        <f>'Provinces Matrix (intraprov)'!AM85 / 'Provinces Matrix (intraprov)'!$CK$85</f>
        <v>0</v>
      </c>
      <c r="AN85" s="174">
        <f>'Provinces Matrix (intraprov)'!AN85 / 'Provinces Matrix (intraprov)'!$CK$85</f>
        <v>3.1046258925799441E-4</v>
      </c>
      <c r="AO85" s="150">
        <f>'Provinces Matrix (intraprov)'!AO85 / 'Provinces Matrix (intraprov)'!$CK$85</f>
        <v>0</v>
      </c>
      <c r="AP85" s="150">
        <f>'Provinces Matrix (intraprov)'!AP85 / 'Provinces Matrix (intraprov)'!$CK$85</f>
        <v>0</v>
      </c>
      <c r="AQ85" s="150">
        <f>'Provinces Matrix (intraprov)'!AQ85 / 'Provinces Matrix (intraprov)'!$CK$85</f>
        <v>0</v>
      </c>
      <c r="AR85" s="150">
        <f>'Provinces Matrix (intraprov)'!AR85 / 'Provinces Matrix (intraprov)'!$CK$85</f>
        <v>0</v>
      </c>
      <c r="AS85" s="150">
        <f>'Provinces Matrix (intraprov)'!AS85 / 'Provinces Matrix (intraprov)'!$CK$85</f>
        <v>0</v>
      </c>
      <c r="AT85" s="150">
        <f>'Provinces Matrix (intraprov)'!AT85 / 'Provinces Matrix (intraprov)'!$CK$85</f>
        <v>0</v>
      </c>
      <c r="AU85" s="150">
        <f>'Provinces Matrix (intraprov)'!AU85 / 'Provinces Matrix (intraprov)'!$CK$85</f>
        <v>0</v>
      </c>
      <c r="AV85" s="150">
        <f>'Provinces Matrix (intraprov)'!AV85 / 'Provinces Matrix (intraprov)'!$CK$85</f>
        <v>0</v>
      </c>
      <c r="AW85" s="150">
        <f>'Provinces Matrix (intraprov)'!AW85 / 'Provinces Matrix (intraprov)'!$CK$85</f>
        <v>0</v>
      </c>
      <c r="AX85" s="150">
        <f>'Provinces Matrix (intraprov)'!AX85 / 'Provinces Matrix (intraprov)'!$CK$85</f>
        <v>4.1395011901065919E-4</v>
      </c>
      <c r="AY85" s="150">
        <f>'Provinces Matrix (intraprov)'!AY85 / 'Provinces Matrix (intraprov)'!$CK$85</f>
        <v>0</v>
      </c>
      <c r="AZ85" s="150">
        <f>'Provinces Matrix (intraprov)'!AZ85 / 'Provinces Matrix (intraprov)'!$CK$85</f>
        <v>0</v>
      </c>
      <c r="BA85" s="150">
        <f>'Provinces Matrix (intraprov)'!BA85 / 'Provinces Matrix (intraprov)'!$CK$85</f>
        <v>0</v>
      </c>
      <c r="BB85" s="150">
        <f>'Provinces Matrix (intraprov)'!BB85 / 'Provinces Matrix (intraprov)'!$CK$85</f>
        <v>0</v>
      </c>
      <c r="BC85" s="150">
        <f>'Provinces Matrix (intraprov)'!BC85 / 'Provinces Matrix (intraprov)'!$CK$85</f>
        <v>0</v>
      </c>
      <c r="BD85" s="150">
        <f>'Provinces Matrix (intraprov)'!BD85 / 'Provinces Matrix (intraprov)'!$CK$85</f>
        <v>2.0697505950532959E-4</v>
      </c>
      <c r="BE85" s="150">
        <f>'Provinces Matrix (intraprov)'!BE85 / 'Provinces Matrix (intraprov)'!$CK$85</f>
        <v>0</v>
      </c>
      <c r="BF85" s="150">
        <f>'Provinces Matrix (intraprov)'!BF85 / 'Provinces Matrix (intraprov)'!$CK$85</f>
        <v>0</v>
      </c>
      <c r="BG85" s="150">
        <f>'Provinces Matrix (intraprov)'!BG85 / 'Provinces Matrix (intraprov)'!$CK$85</f>
        <v>0</v>
      </c>
      <c r="BH85" s="150">
        <f>'Provinces Matrix (intraprov)'!BH85 / 'Provinces Matrix (intraprov)'!$CK$85</f>
        <v>0</v>
      </c>
      <c r="BI85" s="150">
        <f>'Provinces Matrix (intraprov)'!BI85 / 'Provinces Matrix (intraprov)'!$CK$85</f>
        <v>0</v>
      </c>
      <c r="BJ85" s="150">
        <f>'Provinces Matrix (intraprov)'!BJ85 / 'Provinces Matrix (intraprov)'!$CK$85</f>
        <v>0</v>
      </c>
      <c r="BK85" s="150">
        <f>'Provinces Matrix (intraprov)'!BK85 / 'Provinces Matrix (intraprov)'!$CK$85</f>
        <v>0</v>
      </c>
      <c r="BL85" s="150">
        <f>'Provinces Matrix (intraprov)'!BL85 / 'Provinces Matrix (intraprov)'!$CK$85</f>
        <v>0</v>
      </c>
      <c r="BM85" s="150">
        <f>'Provinces Matrix (intraprov)'!BM85 / 'Provinces Matrix (intraprov)'!$CK$85</f>
        <v>0</v>
      </c>
      <c r="BN85" s="150">
        <f>'Provinces Matrix (intraprov)'!BN85 / 'Provinces Matrix (intraprov)'!$CK$85</f>
        <v>0</v>
      </c>
      <c r="BO85" s="150">
        <f>'Provinces Matrix (intraprov)'!BO85 / 'Provinces Matrix (intraprov)'!$CK$85</f>
        <v>2.0697505950532959E-4</v>
      </c>
      <c r="BP85" s="150">
        <f>'Provinces Matrix (intraprov)'!BP85 / 'Provinces Matrix (intraprov)'!$CK$85</f>
        <v>0</v>
      </c>
      <c r="BQ85" s="150">
        <f>'Provinces Matrix (intraprov)'!BQ85 / 'Provinces Matrix (intraprov)'!$CK$85</f>
        <v>0</v>
      </c>
      <c r="BR85" s="150">
        <f>'Provinces Matrix (intraprov)'!BR85 / 'Provinces Matrix (intraprov)'!$CK$85</f>
        <v>0</v>
      </c>
      <c r="BS85" s="150">
        <f>'Provinces Matrix (intraprov)'!BS85 / 'Provinces Matrix (intraprov)'!$CK$85</f>
        <v>0</v>
      </c>
      <c r="BT85" s="150">
        <f>'Provinces Matrix (intraprov)'!BT85 / 'Provinces Matrix (intraprov)'!$CK$85</f>
        <v>0</v>
      </c>
      <c r="BU85" s="150">
        <f>'Provinces Matrix (intraprov)'!BU85 / 'Provinces Matrix (intraprov)'!$CK$85</f>
        <v>0</v>
      </c>
      <c r="BV85" s="150">
        <f>'Provinces Matrix (intraprov)'!BV85 / 'Provinces Matrix (intraprov)'!$CK$85</f>
        <v>8.2790023802131838E-4</v>
      </c>
      <c r="BW85" s="174">
        <f>'Provinces Matrix (intraprov)'!BW85 / 'Provinces Matrix (intraprov)'!$CK$85</f>
        <v>2.0697505950532959E-4</v>
      </c>
      <c r="BX85" s="174">
        <f>'Provinces Matrix (intraprov)'!BX85 / 'Provinces Matrix (intraprov)'!$CK$85</f>
        <v>0</v>
      </c>
      <c r="BY85" s="174">
        <f>'Provinces Matrix (intraprov)'!BY85 / 'Provinces Matrix (intraprov)'!$CK$85</f>
        <v>1.034875297526648E-4</v>
      </c>
      <c r="BZ85" s="150">
        <f>'Provinces Matrix (intraprov)'!BZ85 / 'Provinces Matrix (intraprov)'!$CK$85</f>
        <v>0</v>
      </c>
      <c r="CA85" s="150">
        <f>'Provinces Matrix (intraprov)'!CA85 / 'Provinces Matrix (intraprov)'!$CK$85</f>
        <v>0</v>
      </c>
      <c r="CB85" s="150">
        <f>'Provinces Matrix (intraprov)'!CB85 / 'Provinces Matrix (intraprov)'!$CK$85</f>
        <v>0</v>
      </c>
      <c r="CC85" s="150">
        <f>'Provinces Matrix (intraprov)'!CC85 / 'Provinces Matrix (intraprov)'!$CK$85</f>
        <v>0</v>
      </c>
      <c r="CD85" s="150">
        <f>'Provinces Matrix (intraprov)'!CD85 / 'Provinces Matrix (intraprov)'!$CK$85</f>
        <v>0</v>
      </c>
      <c r="CE85" s="150">
        <f>'Provinces Matrix (intraprov)'!CE85 / 'Provinces Matrix (intraprov)'!$CK$85</f>
        <v>0</v>
      </c>
      <c r="CF85" s="150">
        <f>'Provinces Matrix (intraprov)'!CF85 / 'Provinces Matrix (intraprov)'!$CK$85</f>
        <v>0</v>
      </c>
      <c r="CG85" s="151">
        <f t="shared" si="13"/>
        <v>0</v>
      </c>
      <c r="CH85" s="151">
        <f t="shared" si="14"/>
        <v>1.034875297526648E-4</v>
      </c>
      <c r="CI85" s="151">
        <f t="shared" si="15"/>
        <v>6.2092517851598881E-4</v>
      </c>
      <c r="CJ85" s="152">
        <f>'Provinces Matrix (intraprov)'!CJ85 / 'Provinces Matrix (intraprov)'!CK85</f>
        <v>5.0708889578805752E-3</v>
      </c>
      <c r="CK85" s="146" t="s">
        <v>2179</v>
      </c>
      <c r="CL85" s="145"/>
      <c r="CM85" s="145"/>
    </row>
    <row r="86" spans="1:91">
      <c r="A86" s="167" t="s">
        <v>2268</v>
      </c>
      <c r="B86" s="150">
        <f>'Provinces Matrix (intraprov)'!B86 / 'Provinces Matrix (intraprov)'!$CK$86</f>
        <v>0</v>
      </c>
      <c r="C86" s="150">
        <f>'Provinces Matrix (intraprov)'!C86 / 'Provinces Matrix (intraprov)'!$CK$86</f>
        <v>0</v>
      </c>
      <c r="D86" s="150">
        <f>'Provinces Matrix (intraprov)'!D86 / 'Provinces Matrix (intraprov)'!$CK$86</f>
        <v>0</v>
      </c>
      <c r="E86" s="150">
        <f>'Provinces Matrix (intraprov)'!E86 / 'Provinces Matrix (intraprov)'!$CK$86</f>
        <v>0</v>
      </c>
      <c r="F86" s="150">
        <f>'Provinces Matrix (intraprov)'!F86 / 'Provinces Matrix (intraprov)'!$CK$86</f>
        <v>0</v>
      </c>
      <c r="G86" s="150">
        <f>'Provinces Matrix (intraprov)'!G86 / 'Provinces Matrix (intraprov)'!$CK$86</f>
        <v>0</v>
      </c>
      <c r="H86" s="150">
        <f>'Provinces Matrix (intraprov)'!H86 / 'Provinces Matrix (intraprov)'!$CK$86</f>
        <v>0</v>
      </c>
      <c r="I86" s="150">
        <f>'Provinces Matrix (intraprov)'!I86 / 'Provinces Matrix (intraprov)'!$CK$86</f>
        <v>0</v>
      </c>
      <c r="J86" s="150">
        <f>'Provinces Matrix (intraprov)'!J86 / 'Provinces Matrix (intraprov)'!$CK$86</f>
        <v>0</v>
      </c>
      <c r="K86" s="150">
        <f>'Provinces Matrix (intraprov)'!K86 / 'Provinces Matrix (intraprov)'!$CK$86</f>
        <v>0</v>
      </c>
      <c r="L86" s="150">
        <f>'Provinces Matrix (intraprov)'!L86 / 'Provinces Matrix (intraprov)'!$CK$86</f>
        <v>0</v>
      </c>
      <c r="M86" s="150">
        <f>'Provinces Matrix (intraprov)'!M86 / 'Provinces Matrix (intraprov)'!$CK$86</f>
        <v>0</v>
      </c>
      <c r="N86" s="150">
        <f>'Provinces Matrix (intraprov)'!N86 / 'Provinces Matrix (intraprov)'!$CK$86</f>
        <v>0</v>
      </c>
      <c r="O86" s="150">
        <f>'Provinces Matrix (intraprov)'!O86 / 'Provinces Matrix (intraprov)'!$CK$86</f>
        <v>0</v>
      </c>
      <c r="P86" s="150">
        <f>'Provinces Matrix (intraprov)'!P86 / 'Provinces Matrix (intraprov)'!$CK$86</f>
        <v>0</v>
      </c>
      <c r="Q86" s="150">
        <f>'Provinces Matrix (intraprov)'!Q86 / 'Provinces Matrix (intraprov)'!$CK$86</f>
        <v>0</v>
      </c>
      <c r="R86" s="150">
        <f>'Provinces Matrix (intraprov)'!R86 / 'Provinces Matrix (intraprov)'!$CK$86</f>
        <v>0</v>
      </c>
      <c r="S86" s="150">
        <f>'Provinces Matrix (intraprov)'!S86 / 'Provinces Matrix (intraprov)'!$CK$86</f>
        <v>0</v>
      </c>
      <c r="T86" s="150">
        <f>'Provinces Matrix (intraprov)'!T86 / 'Provinces Matrix (intraprov)'!$CK$86</f>
        <v>0</v>
      </c>
      <c r="U86" s="150">
        <f>'Provinces Matrix (intraprov)'!U86 / 'Provinces Matrix (intraprov)'!$CK$86</f>
        <v>3.7855844942459115E-5</v>
      </c>
      <c r="V86" s="150">
        <f>'Provinces Matrix (intraprov)'!V86 / 'Provinces Matrix (intraprov)'!$CK$86</f>
        <v>0</v>
      </c>
      <c r="W86" s="150">
        <f>'Provinces Matrix (intraprov)'!W86 / 'Provinces Matrix (intraprov)'!$CK$86</f>
        <v>0</v>
      </c>
      <c r="X86" s="150">
        <f>'Provinces Matrix (intraprov)'!X86 / 'Provinces Matrix (intraprov)'!$CK$86</f>
        <v>0</v>
      </c>
      <c r="Y86" s="150">
        <f>'Provinces Matrix (intraprov)'!Y86 / 'Provinces Matrix (intraprov)'!$CK$86</f>
        <v>1.1356753482737735E-4</v>
      </c>
      <c r="Z86" s="150">
        <f>'Provinces Matrix (intraprov)'!Z86 / 'Provinces Matrix (intraprov)'!$CK$86</f>
        <v>0</v>
      </c>
      <c r="AA86" s="150">
        <f>'Provinces Matrix (intraprov)'!AA86 / 'Provinces Matrix (intraprov)'!$CK$86</f>
        <v>0</v>
      </c>
      <c r="AB86" s="150">
        <f>'Provinces Matrix (intraprov)'!AB86 / 'Provinces Matrix (intraprov)'!$CK$86</f>
        <v>0</v>
      </c>
      <c r="AC86" s="150">
        <f>'Provinces Matrix (intraprov)'!AC86 / 'Provinces Matrix (intraprov)'!$CK$86</f>
        <v>0</v>
      </c>
      <c r="AD86" s="150">
        <f>'Provinces Matrix (intraprov)'!AD86 / 'Provinces Matrix (intraprov)'!$CK$86</f>
        <v>0</v>
      </c>
      <c r="AE86" s="150">
        <f>'Provinces Matrix (intraprov)'!AE86 / 'Provinces Matrix (intraprov)'!$CK$86</f>
        <v>0</v>
      </c>
      <c r="AF86" s="150">
        <f>'Provinces Matrix (intraprov)'!AF86 / 'Provinces Matrix (intraprov)'!$CK$86</f>
        <v>0</v>
      </c>
      <c r="AG86" s="150">
        <f>'Provinces Matrix (intraprov)'!AG86 / 'Provinces Matrix (intraprov)'!$CK$86</f>
        <v>0</v>
      </c>
      <c r="AH86" s="150">
        <f>'Provinces Matrix (intraprov)'!AH86 / 'Provinces Matrix (intraprov)'!$CK$86</f>
        <v>0</v>
      </c>
      <c r="AI86" s="150">
        <f>'Provinces Matrix (intraprov)'!AI86 / 'Provinces Matrix (intraprov)'!$CK$86</f>
        <v>1.5142337976983646E-4</v>
      </c>
      <c r="AJ86" s="150">
        <f>'Provinces Matrix (intraprov)'!AJ86 / 'Provinces Matrix (intraprov)'!$CK$86</f>
        <v>0</v>
      </c>
      <c r="AK86" s="150">
        <f>'Provinces Matrix (intraprov)'!AK86 / 'Provinces Matrix (intraprov)'!$CK$86</f>
        <v>7.5711689884918229E-5</v>
      </c>
      <c r="AL86" s="150">
        <f>'Provinces Matrix (intraprov)'!AL86 / 'Provinces Matrix (intraprov)'!$CK$86</f>
        <v>3.7855844942459115E-5</v>
      </c>
      <c r="AM86" s="150">
        <f>'Provinces Matrix (intraprov)'!AM86 / 'Provinces Matrix (intraprov)'!$CK$86</f>
        <v>3.937007874015748E-3</v>
      </c>
      <c r="AN86" s="174">
        <f>'Provinces Matrix (intraprov)'!AN86 / 'Provinces Matrix (intraprov)'!$CK$86</f>
        <v>5.2998182919442765E-4</v>
      </c>
      <c r="AO86" s="150">
        <f>'Provinces Matrix (intraprov)'!AO86 / 'Provinces Matrix (intraprov)'!$CK$86</f>
        <v>0</v>
      </c>
      <c r="AP86" s="150">
        <f>'Provinces Matrix (intraprov)'!AP86 / 'Provinces Matrix (intraprov)'!$CK$86</f>
        <v>0</v>
      </c>
      <c r="AQ86" s="150">
        <f>'Provinces Matrix (intraprov)'!AQ86 / 'Provinces Matrix (intraprov)'!$CK$86</f>
        <v>0</v>
      </c>
      <c r="AR86" s="150">
        <f>'Provinces Matrix (intraprov)'!AR86 / 'Provinces Matrix (intraprov)'!$CK$86</f>
        <v>0</v>
      </c>
      <c r="AS86" s="150">
        <f>'Provinces Matrix (intraprov)'!AS86 / 'Provinces Matrix (intraprov)'!$CK$86</f>
        <v>0</v>
      </c>
      <c r="AT86" s="150">
        <f>'Provinces Matrix (intraprov)'!AT86 / 'Provinces Matrix (intraprov)'!$CK$86</f>
        <v>0</v>
      </c>
      <c r="AU86" s="150">
        <f>'Provinces Matrix (intraprov)'!AU86 / 'Provinces Matrix (intraprov)'!$CK$86</f>
        <v>0</v>
      </c>
      <c r="AV86" s="150">
        <f>'Provinces Matrix (intraprov)'!AV86 / 'Provinces Matrix (intraprov)'!$CK$86</f>
        <v>6.4354936402180498E-4</v>
      </c>
      <c r="AW86" s="150">
        <f>'Provinces Matrix (intraprov)'!AW86 / 'Provinces Matrix (intraprov)'!$CK$86</f>
        <v>7.5711689884918229E-5</v>
      </c>
      <c r="AX86" s="150">
        <f>'Provinces Matrix (intraprov)'!AX86 / 'Provinces Matrix (intraprov)'!$CK$86</f>
        <v>0</v>
      </c>
      <c r="AY86" s="150">
        <f>'Provinces Matrix (intraprov)'!AY86 / 'Provinces Matrix (intraprov)'!$CK$86</f>
        <v>0</v>
      </c>
      <c r="AZ86" s="150">
        <f>'Provinces Matrix (intraprov)'!AZ86 / 'Provinces Matrix (intraprov)'!$CK$86</f>
        <v>0</v>
      </c>
      <c r="BA86" s="150">
        <f>'Provinces Matrix (intraprov)'!BA86 / 'Provinces Matrix (intraprov)'!$CK$86</f>
        <v>0</v>
      </c>
      <c r="BB86" s="150">
        <f>'Provinces Matrix (intraprov)'!BB86 / 'Provinces Matrix (intraprov)'!$CK$86</f>
        <v>0</v>
      </c>
      <c r="BC86" s="150">
        <f>'Provinces Matrix (intraprov)'!BC86 / 'Provinces Matrix (intraprov)'!$CK$86</f>
        <v>0</v>
      </c>
      <c r="BD86" s="150">
        <f>'Provinces Matrix (intraprov)'!BD86 / 'Provinces Matrix (intraprov)'!$CK$86</f>
        <v>7.5711689884918229E-5</v>
      </c>
      <c r="BE86" s="150">
        <f>'Provinces Matrix (intraprov)'!BE86 / 'Provinces Matrix (intraprov)'!$CK$86</f>
        <v>0</v>
      </c>
      <c r="BF86" s="150">
        <f>'Provinces Matrix (intraprov)'!BF86 / 'Provinces Matrix (intraprov)'!$CK$86</f>
        <v>0</v>
      </c>
      <c r="BG86" s="150">
        <f>'Provinces Matrix (intraprov)'!BG86 / 'Provinces Matrix (intraprov)'!$CK$86</f>
        <v>0</v>
      </c>
      <c r="BH86" s="150">
        <f>'Provinces Matrix (intraprov)'!BH86 / 'Provinces Matrix (intraprov)'!$CK$86</f>
        <v>0</v>
      </c>
      <c r="BI86" s="150">
        <f>'Provinces Matrix (intraprov)'!BI86 / 'Provinces Matrix (intraprov)'!$CK$86</f>
        <v>0</v>
      </c>
      <c r="BJ86" s="150">
        <f>'Provinces Matrix (intraprov)'!BJ86 / 'Provinces Matrix (intraprov)'!$CK$86</f>
        <v>3.0284675953967292E-4</v>
      </c>
      <c r="BK86" s="150">
        <f>'Provinces Matrix (intraprov)'!BK86 / 'Provinces Matrix (intraprov)'!$CK$86</f>
        <v>0</v>
      </c>
      <c r="BL86" s="150">
        <f>'Provinces Matrix (intraprov)'!BL86 / 'Provinces Matrix (intraprov)'!$CK$86</f>
        <v>1.1356753482737735E-4</v>
      </c>
      <c r="BM86" s="150">
        <f>'Provinces Matrix (intraprov)'!BM86 / 'Provinces Matrix (intraprov)'!$CK$86</f>
        <v>0</v>
      </c>
      <c r="BN86" s="150">
        <f>'Provinces Matrix (intraprov)'!BN86 / 'Provinces Matrix (intraprov)'!$CK$86</f>
        <v>1.5142337976983646E-4</v>
      </c>
      <c r="BO86" s="150">
        <f>'Provinces Matrix (intraprov)'!BO86 / 'Provinces Matrix (intraprov)'!$CK$86</f>
        <v>0</v>
      </c>
      <c r="BP86" s="150">
        <f>'Provinces Matrix (intraprov)'!BP86 / 'Provinces Matrix (intraprov)'!$CK$86</f>
        <v>0</v>
      </c>
      <c r="BQ86" s="150">
        <f>'Provinces Matrix (intraprov)'!BQ86 / 'Provinces Matrix (intraprov)'!$CK$86</f>
        <v>0</v>
      </c>
      <c r="BR86" s="150">
        <f>'Provinces Matrix (intraprov)'!BR86 / 'Provinces Matrix (intraprov)'!$CK$86</f>
        <v>0</v>
      </c>
      <c r="BS86" s="150">
        <f>'Provinces Matrix (intraprov)'!BS86 / 'Provinces Matrix (intraprov)'!$CK$86</f>
        <v>0</v>
      </c>
      <c r="BT86" s="150">
        <f>'Provinces Matrix (intraprov)'!BT86 / 'Provinces Matrix (intraprov)'!$CK$86</f>
        <v>0</v>
      </c>
      <c r="BU86" s="150">
        <f>'Provinces Matrix (intraprov)'!BU86 / 'Provinces Matrix (intraprov)'!$CK$86</f>
        <v>0</v>
      </c>
      <c r="BV86" s="150">
        <f>'Provinces Matrix (intraprov)'!BV86 / 'Provinces Matrix (intraprov)'!$CK$86</f>
        <v>2.6499091459721382E-4</v>
      </c>
      <c r="BW86" s="174">
        <f>'Provinces Matrix (intraprov)'!BW86 / 'Provinces Matrix (intraprov)'!$CK$86</f>
        <v>0</v>
      </c>
      <c r="BX86" s="174">
        <f>'Provinces Matrix (intraprov)'!BX86 / 'Provinces Matrix (intraprov)'!$CK$86</f>
        <v>0</v>
      </c>
      <c r="BY86" s="174">
        <f>'Provinces Matrix (intraprov)'!BY86 / 'Provinces Matrix (intraprov)'!$CK$86</f>
        <v>0</v>
      </c>
      <c r="BZ86" s="150">
        <f>'Provinces Matrix (intraprov)'!BZ86 / 'Provinces Matrix (intraprov)'!$CK$86</f>
        <v>0</v>
      </c>
      <c r="CA86" s="150">
        <f>'Provinces Matrix (intraprov)'!CA86 / 'Provinces Matrix (intraprov)'!$CK$86</f>
        <v>0</v>
      </c>
      <c r="CB86" s="150">
        <f>'Provinces Matrix (intraprov)'!CB86 / 'Provinces Matrix (intraprov)'!$CK$86</f>
        <v>0</v>
      </c>
      <c r="CC86" s="150">
        <f>'Provinces Matrix (intraprov)'!CC86 / 'Provinces Matrix (intraprov)'!$CK$86</f>
        <v>0</v>
      </c>
      <c r="CD86" s="150">
        <f>'Provinces Matrix (intraprov)'!CD86 / 'Provinces Matrix (intraprov)'!$CK$86</f>
        <v>0</v>
      </c>
      <c r="CE86" s="150">
        <f>'Provinces Matrix (intraprov)'!CE86 / 'Provinces Matrix (intraprov)'!$CK$86</f>
        <v>0</v>
      </c>
      <c r="CF86" s="150">
        <f>'Provinces Matrix (intraprov)'!CF86 / 'Provinces Matrix (intraprov)'!$CK$86</f>
        <v>8.97183525136281E-3</v>
      </c>
      <c r="CG86" s="151">
        <f t="shared" si="13"/>
        <v>0</v>
      </c>
      <c r="CH86" s="151">
        <f t="shared" si="14"/>
        <v>9.0475469412477274E-3</v>
      </c>
      <c r="CI86" s="151">
        <f t="shared" si="15"/>
        <v>5.2998182919442765E-4</v>
      </c>
      <c r="CJ86" s="152">
        <f>'Provinces Matrix (intraprov)'!CJ86 / 'Provinces Matrix (intraprov)'!CK86</f>
        <v>1.5483040581465778E-2</v>
      </c>
      <c r="CK86" s="146" t="s">
        <v>2179</v>
      </c>
      <c r="CL86" s="145"/>
      <c r="CM86" s="145"/>
    </row>
    <row r="87" spans="1:91">
      <c r="A87" s="154" t="s">
        <v>2180</v>
      </c>
      <c r="B87" s="155">
        <f>B8 + B85</f>
        <v>0</v>
      </c>
      <c r="C87" s="155">
        <f t="shared" ref="C87:BN87" si="16">C8 + C85</f>
        <v>0</v>
      </c>
      <c r="D87" s="155">
        <f t="shared" si="16"/>
        <v>1.034875297526648E-4</v>
      </c>
      <c r="E87" s="155">
        <f t="shared" si="16"/>
        <v>0</v>
      </c>
      <c r="F87" s="155">
        <f t="shared" si="16"/>
        <v>0</v>
      </c>
      <c r="G87" s="155">
        <f t="shared" si="16"/>
        <v>0</v>
      </c>
      <c r="H87" s="155">
        <f t="shared" si="16"/>
        <v>5.6647684513451688E-2</v>
      </c>
      <c r="I87" s="155">
        <f t="shared" si="16"/>
        <v>0</v>
      </c>
      <c r="J87" s="155">
        <f t="shared" si="16"/>
        <v>1.1918098824875455E-4</v>
      </c>
      <c r="K87" s="155">
        <f t="shared" si="16"/>
        <v>0</v>
      </c>
      <c r="L87" s="155">
        <f t="shared" si="16"/>
        <v>7.1508592949252734E-5</v>
      </c>
      <c r="M87" s="155">
        <f t="shared" si="16"/>
        <v>0</v>
      </c>
      <c r="N87" s="155">
        <f t="shared" si="16"/>
        <v>0</v>
      </c>
      <c r="O87" s="155">
        <f t="shared" si="16"/>
        <v>0</v>
      </c>
      <c r="P87" s="155">
        <f t="shared" si="16"/>
        <v>0</v>
      </c>
      <c r="Q87" s="155">
        <f t="shared" si="16"/>
        <v>0</v>
      </c>
      <c r="R87" s="155">
        <f t="shared" si="16"/>
        <v>0</v>
      </c>
      <c r="S87" s="155">
        <f t="shared" si="16"/>
        <v>0</v>
      </c>
      <c r="T87" s="155">
        <f t="shared" si="16"/>
        <v>0</v>
      </c>
      <c r="U87" s="155">
        <f t="shared" si="16"/>
        <v>0</v>
      </c>
      <c r="V87" s="155">
        <f t="shared" si="16"/>
        <v>0</v>
      </c>
      <c r="W87" s="155">
        <f t="shared" si="16"/>
        <v>0</v>
      </c>
      <c r="X87" s="155">
        <f t="shared" si="16"/>
        <v>0</v>
      </c>
      <c r="Y87" s="155">
        <f t="shared" si="16"/>
        <v>0</v>
      </c>
      <c r="Z87" s="155">
        <f t="shared" si="16"/>
        <v>0</v>
      </c>
      <c r="AA87" s="155">
        <f t="shared" si="16"/>
        <v>0</v>
      </c>
      <c r="AB87" s="155">
        <f t="shared" si="16"/>
        <v>0</v>
      </c>
      <c r="AC87" s="155">
        <f t="shared" si="16"/>
        <v>0</v>
      </c>
      <c r="AD87" s="155">
        <f t="shared" si="16"/>
        <v>0</v>
      </c>
      <c r="AE87" s="155">
        <f t="shared" si="16"/>
        <v>0</v>
      </c>
      <c r="AF87" s="155">
        <f t="shared" si="16"/>
        <v>0</v>
      </c>
      <c r="AG87" s="155">
        <f t="shared" si="16"/>
        <v>0</v>
      </c>
      <c r="AH87" s="155">
        <f t="shared" si="16"/>
        <v>0</v>
      </c>
      <c r="AI87" s="155">
        <f t="shared" si="16"/>
        <v>0</v>
      </c>
      <c r="AJ87" s="155">
        <f t="shared" si="16"/>
        <v>0</v>
      </c>
      <c r="AK87" s="155">
        <f t="shared" si="16"/>
        <v>1.034875297526648E-4</v>
      </c>
      <c r="AL87" s="155">
        <f t="shared" si="16"/>
        <v>0</v>
      </c>
      <c r="AM87" s="155">
        <f t="shared" si="16"/>
        <v>0</v>
      </c>
      <c r="AN87" s="175">
        <f t="shared" si="16"/>
        <v>3.3429878690774531E-4</v>
      </c>
      <c r="AO87" s="155">
        <f t="shared" si="16"/>
        <v>0</v>
      </c>
      <c r="AP87" s="155">
        <f t="shared" si="16"/>
        <v>0</v>
      </c>
      <c r="AQ87" s="155">
        <f t="shared" si="16"/>
        <v>0</v>
      </c>
      <c r="AR87" s="155">
        <f t="shared" si="16"/>
        <v>0</v>
      </c>
      <c r="AS87" s="155">
        <f t="shared" si="16"/>
        <v>0</v>
      </c>
      <c r="AT87" s="155">
        <f t="shared" si="16"/>
        <v>0</v>
      </c>
      <c r="AU87" s="155">
        <f t="shared" si="16"/>
        <v>0</v>
      </c>
      <c r="AV87" s="155">
        <f t="shared" si="16"/>
        <v>0</v>
      </c>
      <c r="AW87" s="155">
        <f t="shared" si="16"/>
        <v>0</v>
      </c>
      <c r="AX87" s="155">
        <f t="shared" si="16"/>
        <v>4.1395011901065919E-4</v>
      </c>
      <c r="AY87" s="155">
        <f t="shared" si="16"/>
        <v>0</v>
      </c>
      <c r="AZ87" s="155">
        <f t="shared" si="16"/>
        <v>0</v>
      </c>
      <c r="BA87" s="155">
        <f t="shared" si="16"/>
        <v>0</v>
      </c>
      <c r="BB87" s="155">
        <f t="shared" si="16"/>
        <v>4.7672395299501825E-5</v>
      </c>
      <c r="BC87" s="155">
        <f t="shared" si="16"/>
        <v>0</v>
      </c>
      <c r="BD87" s="155">
        <f t="shared" si="16"/>
        <v>2.0697505950532959E-4</v>
      </c>
      <c r="BE87" s="155">
        <f t="shared" si="16"/>
        <v>0</v>
      </c>
      <c r="BF87" s="155">
        <f t="shared" si="16"/>
        <v>0</v>
      </c>
      <c r="BG87" s="155">
        <f t="shared" si="16"/>
        <v>0</v>
      </c>
      <c r="BH87" s="155">
        <f t="shared" si="16"/>
        <v>0</v>
      </c>
      <c r="BI87" s="155">
        <f t="shared" si="16"/>
        <v>0</v>
      </c>
      <c r="BJ87" s="155">
        <f t="shared" si="16"/>
        <v>0</v>
      </c>
      <c r="BK87" s="155">
        <f t="shared" si="16"/>
        <v>0</v>
      </c>
      <c r="BL87" s="155">
        <f t="shared" si="16"/>
        <v>0</v>
      </c>
      <c r="BM87" s="155">
        <f t="shared" si="16"/>
        <v>0</v>
      </c>
      <c r="BN87" s="155">
        <f t="shared" si="16"/>
        <v>0</v>
      </c>
      <c r="BO87" s="155">
        <f t="shared" ref="BO87:CE87" si="17">BO8 + BO85</f>
        <v>3.0231985010433323E-4</v>
      </c>
      <c r="BP87" s="155">
        <f t="shared" si="17"/>
        <v>0</v>
      </c>
      <c r="BQ87" s="155">
        <f t="shared" si="17"/>
        <v>0</v>
      </c>
      <c r="BR87" s="155">
        <f t="shared" si="17"/>
        <v>0</v>
      </c>
      <c r="BS87" s="155">
        <f t="shared" si="17"/>
        <v>0</v>
      </c>
      <c r="BT87" s="155">
        <f t="shared" si="17"/>
        <v>0</v>
      </c>
      <c r="BU87" s="155">
        <f t="shared" si="17"/>
        <v>0</v>
      </c>
      <c r="BV87" s="155">
        <f t="shared" si="17"/>
        <v>1.2569517957168347E-3</v>
      </c>
      <c r="BW87" s="175">
        <f t="shared" si="17"/>
        <v>2.0697505950532959E-4</v>
      </c>
      <c r="BX87" s="175">
        <f t="shared" si="17"/>
        <v>0</v>
      </c>
      <c r="BY87" s="175">
        <f t="shared" si="17"/>
        <v>1.034875297526648E-4</v>
      </c>
      <c r="BZ87" s="155">
        <f t="shared" si="17"/>
        <v>0</v>
      </c>
      <c r="CA87" s="155">
        <f t="shared" si="17"/>
        <v>0</v>
      </c>
      <c r="CB87" s="155">
        <f t="shared" si="17"/>
        <v>0</v>
      </c>
      <c r="CC87" s="155">
        <f t="shared" si="17"/>
        <v>0</v>
      </c>
      <c r="CD87" s="155">
        <f t="shared" si="17"/>
        <v>0</v>
      </c>
      <c r="CE87" s="155">
        <f t="shared" si="17"/>
        <v>0</v>
      </c>
      <c r="CF87" s="155">
        <f>CF8 + CF85</f>
        <v>9.534479059900365E-5</v>
      </c>
      <c r="CG87" s="151">
        <f t="shared" ref="CG87" si="18">J87 + P87</f>
        <v>1.1918098824875455E-4</v>
      </c>
      <c r="CH87" s="151">
        <f t="shared" ref="CH87" si="19">AK87 + CF87</f>
        <v>1.9883232035166845E-4</v>
      </c>
      <c r="CI87" s="151">
        <f t="shared" ref="CI87" si="20">AN87 + BW87 + BX87 + BY87</f>
        <v>6.4476137616573971E-4</v>
      </c>
      <c r="CJ87" s="152">
        <f xml:space="preserve"> CJ9 + CJ85</f>
        <v>3.3926711858910934E-2</v>
      </c>
      <c r="CK87" s="152">
        <f>CJ87 - H93</f>
        <v>-2.4940899929172332E-2</v>
      </c>
      <c r="CL87" s="145"/>
      <c r="CM87" s="145"/>
    </row>
    <row r="88" spans="1:91">
      <c r="A88" s="154" t="s">
        <v>2099</v>
      </c>
      <c r="B88" s="151">
        <f>B15</f>
        <v>3.3951822364065393E-4</v>
      </c>
      <c r="C88" s="151">
        <f t="shared" ref="C88:BN88" si="21">C15</f>
        <v>0</v>
      </c>
      <c r="D88" s="151">
        <f t="shared" si="21"/>
        <v>3.3951822364065389E-5</v>
      </c>
      <c r="E88" s="151">
        <f t="shared" si="21"/>
        <v>8.4879555910163471E-6</v>
      </c>
      <c r="F88" s="151">
        <f t="shared" si="21"/>
        <v>8.4879555910163471E-6</v>
      </c>
      <c r="G88" s="151">
        <f t="shared" si="21"/>
        <v>2.5463866773049043E-5</v>
      </c>
      <c r="H88" s="151">
        <f t="shared" si="21"/>
        <v>8.4879555910163471E-6</v>
      </c>
      <c r="I88" s="151">
        <f t="shared" si="21"/>
        <v>1.6975911182032694E-5</v>
      </c>
      <c r="J88" s="151">
        <f t="shared" si="21"/>
        <v>5.1776529105199717E-4</v>
      </c>
      <c r="K88" s="151">
        <f t="shared" si="21"/>
        <v>7.6391600319147129E-5</v>
      </c>
      <c r="L88" s="151">
        <f t="shared" si="21"/>
        <v>2.2917480095744139E-4</v>
      </c>
      <c r="M88" s="151">
        <f t="shared" si="21"/>
        <v>8.4879555910163471E-6</v>
      </c>
      <c r="N88" s="151">
        <f t="shared" si="21"/>
        <v>5.9415689137114432E-5</v>
      </c>
      <c r="O88" s="151">
        <f t="shared" si="21"/>
        <v>2.2917480095744139E-4</v>
      </c>
      <c r="P88" s="151">
        <f t="shared" si="21"/>
        <v>7.4609129645033696E-3</v>
      </c>
      <c r="Q88" s="151">
        <f t="shared" si="21"/>
        <v>8.4879555910163471E-6</v>
      </c>
      <c r="R88" s="151">
        <f t="shared" si="21"/>
        <v>5.9415689137114432E-5</v>
      </c>
      <c r="S88" s="151">
        <f t="shared" si="21"/>
        <v>0</v>
      </c>
      <c r="T88" s="151">
        <f t="shared" si="21"/>
        <v>5.9415689137114432E-5</v>
      </c>
      <c r="U88" s="151">
        <f t="shared" si="21"/>
        <v>0</v>
      </c>
      <c r="V88" s="151">
        <f t="shared" si="21"/>
        <v>4.3288573514183373E-4</v>
      </c>
      <c r="W88" s="151">
        <f t="shared" si="21"/>
        <v>3.3951822364065389E-5</v>
      </c>
      <c r="X88" s="151">
        <f t="shared" si="21"/>
        <v>8.4879555910163471E-6</v>
      </c>
      <c r="Y88" s="151">
        <f t="shared" si="21"/>
        <v>3.3951822364065389E-5</v>
      </c>
      <c r="Z88" s="151">
        <f t="shared" si="21"/>
        <v>0</v>
      </c>
      <c r="AA88" s="151">
        <f t="shared" si="21"/>
        <v>0</v>
      </c>
      <c r="AB88" s="151">
        <f t="shared" si="21"/>
        <v>1.1883137827422886E-4</v>
      </c>
      <c r="AC88" s="151">
        <f t="shared" si="21"/>
        <v>4.5834960191488278E-4</v>
      </c>
      <c r="AD88" s="151">
        <f t="shared" si="21"/>
        <v>4.6683755750589914E-4</v>
      </c>
      <c r="AE88" s="151">
        <f t="shared" si="21"/>
        <v>1.0185546709219617E-4</v>
      </c>
      <c r="AF88" s="151">
        <f t="shared" si="21"/>
        <v>1.0949462712411089E-3</v>
      </c>
      <c r="AG88" s="151">
        <f t="shared" si="21"/>
        <v>5.3474120223402991E-4</v>
      </c>
      <c r="AH88" s="151">
        <f t="shared" si="21"/>
        <v>1.8673502300235964E-4</v>
      </c>
      <c r="AI88" s="151">
        <f t="shared" si="21"/>
        <v>2.2917480095744139E-4</v>
      </c>
      <c r="AJ88" s="151">
        <f t="shared" si="21"/>
        <v>8.4879555910163471E-6</v>
      </c>
      <c r="AK88" s="151">
        <f t="shared" si="21"/>
        <v>5.0927733546098086E-5</v>
      </c>
      <c r="AL88" s="151">
        <f t="shared" si="21"/>
        <v>6.7903644728130777E-5</v>
      </c>
      <c r="AM88" s="151">
        <f t="shared" si="21"/>
        <v>4.2439777955081741E-5</v>
      </c>
      <c r="AN88" s="176">
        <f t="shared" si="21"/>
        <v>8.4879555910163473E-4</v>
      </c>
      <c r="AO88" s="151">
        <f t="shared" si="21"/>
        <v>0</v>
      </c>
      <c r="AP88" s="151">
        <f t="shared" si="21"/>
        <v>4.2439777955081741E-5</v>
      </c>
      <c r="AQ88" s="151">
        <f t="shared" si="21"/>
        <v>0</v>
      </c>
      <c r="AR88" s="151">
        <f t="shared" si="21"/>
        <v>3.3951822364065389E-5</v>
      </c>
      <c r="AS88" s="151">
        <f t="shared" si="21"/>
        <v>3.3951822364065389E-5</v>
      </c>
      <c r="AT88" s="151">
        <f t="shared" si="21"/>
        <v>3.3951822364065389E-5</v>
      </c>
      <c r="AU88" s="151">
        <f t="shared" si="21"/>
        <v>8.4879555910163471E-6</v>
      </c>
      <c r="AV88" s="151">
        <f t="shared" si="21"/>
        <v>0</v>
      </c>
      <c r="AW88" s="151">
        <f t="shared" si="21"/>
        <v>4.2439777955081741E-5</v>
      </c>
      <c r="AX88" s="151">
        <f t="shared" si="21"/>
        <v>1.6975911182032696E-4</v>
      </c>
      <c r="AY88" s="151">
        <f t="shared" si="21"/>
        <v>1.1034342268321252E-4</v>
      </c>
      <c r="AZ88" s="151">
        <f t="shared" si="21"/>
        <v>3.3951822364065389E-5</v>
      </c>
      <c r="BA88" s="151">
        <f t="shared" si="21"/>
        <v>4.2439777955081741E-5</v>
      </c>
      <c r="BB88" s="151">
        <f t="shared" si="21"/>
        <v>2.5463866773049043E-5</v>
      </c>
      <c r="BC88" s="151">
        <f t="shared" si="21"/>
        <v>2.2068684536642505E-4</v>
      </c>
      <c r="BD88" s="151">
        <f t="shared" si="21"/>
        <v>1.782470674113433E-4</v>
      </c>
      <c r="BE88" s="151">
        <f t="shared" si="21"/>
        <v>1.9522297859337601E-4</v>
      </c>
      <c r="BF88" s="151">
        <f t="shared" si="21"/>
        <v>3.3951822364065389E-5</v>
      </c>
      <c r="BG88" s="151">
        <f t="shared" si="21"/>
        <v>2.4615071213947407E-4</v>
      </c>
      <c r="BH88" s="151">
        <f t="shared" si="21"/>
        <v>3.3951822364065389E-5</v>
      </c>
      <c r="BI88" s="151">
        <f t="shared" si="21"/>
        <v>1.6975911182032694E-5</v>
      </c>
      <c r="BJ88" s="151">
        <f t="shared" si="21"/>
        <v>0</v>
      </c>
      <c r="BK88" s="151">
        <f t="shared" si="21"/>
        <v>0</v>
      </c>
      <c r="BL88" s="151">
        <f t="shared" si="21"/>
        <v>4.2439777955081741E-5</v>
      </c>
      <c r="BM88" s="151">
        <f t="shared" si="21"/>
        <v>0</v>
      </c>
      <c r="BN88" s="151">
        <f t="shared" si="21"/>
        <v>8.4879555910163471E-6</v>
      </c>
      <c r="BO88" s="151">
        <f t="shared" ref="BO88:CE88" si="22">BO15</f>
        <v>0</v>
      </c>
      <c r="BP88" s="151">
        <f t="shared" si="22"/>
        <v>0</v>
      </c>
      <c r="BQ88" s="151">
        <f t="shared" si="22"/>
        <v>4.2439777955081741E-5</v>
      </c>
      <c r="BR88" s="151">
        <f t="shared" si="22"/>
        <v>1.0185546709219617E-4</v>
      </c>
      <c r="BS88" s="151">
        <f t="shared" si="22"/>
        <v>0</v>
      </c>
      <c r="BT88" s="151">
        <f t="shared" si="22"/>
        <v>2.5463866773049043E-5</v>
      </c>
      <c r="BU88" s="151">
        <f t="shared" si="22"/>
        <v>8.4879555910163471E-6</v>
      </c>
      <c r="BV88" s="151">
        <f t="shared" si="22"/>
        <v>3.3951822364065389E-5</v>
      </c>
      <c r="BW88" s="176">
        <f t="shared" si="22"/>
        <v>9.1669920382976555E-4</v>
      </c>
      <c r="BX88" s="176">
        <f t="shared" si="22"/>
        <v>3.564941348226866E-4</v>
      </c>
      <c r="BY88" s="176">
        <f t="shared" si="22"/>
        <v>6.8752440287232416E-4</v>
      </c>
      <c r="BZ88" s="151">
        <f t="shared" si="22"/>
        <v>7.6391600319147129E-5</v>
      </c>
      <c r="CA88" s="151">
        <f t="shared" si="22"/>
        <v>0</v>
      </c>
      <c r="CB88" s="151">
        <f t="shared" si="22"/>
        <v>0</v>
      </c>
      <c r="CC88" s="151">
        <f t="shared" si="22"/>
        <v>0</v>
      </c>
      <c r="CD88" s="151">
        <f t="shared" si="22"/>
        <v>3.6498209041370297E-4</v>
      </c>
      <c r="CE88" s="151">
        <f t="shared" si="22"/>
        <v>8.4879555910163471E-6</v>
      </c>
      <c r="CF88" s="151">
        <f t="shared" ref="CF88" si="23">CF15</f>
        <v>2.8010253450353947E-4</v>
      </c>
      <c r="CG88" s="151">
        <f t="shared" si="13"/>
        <v>7.9786782555553663E-3</v>
      </c>
      <c r="CH88" s="151">
        <f t="shared" ref="CH88:CH92" si="24">AK88 + CF88</f>
        <v>3.3103026804963756E-4</v>
      </c>
      <c r="CI88" s="151">
        <f t="shared" ref="CI88:CI92" si="25">AN88 + BW88 + BX88 + BY88</f>
        <v>2.8095133006264109E-3</v>
      </c>
      <c r="CJ88" s="156">
        <f>CJ15</f>
        <v>1.8325496121004294E-2</v>
      </c>
      <c r="CK88" s="152">
        <f>CJ88 - CG93</f>
        <v>-9.3795477948255268E-3</v>
      </c>
      <c r="CL88" s="145"/>
      <c r="CM88" s="145"/>
    </row>
    <row r="89" spans="1:91">
      <c r="A89" s="154" t="s">
        <v>2100</v>
      </c>
      <c r="B89" s="151">
        <f>B36 + B86</f>
        <v>8.7330905534159476E-6</v>
      </c>
      <c r="C89" s="151">
        <f t="shared" ref="C89:BN89" si="26">C36 + C86</f>
        <v>8.7330905534159476E-6</v>
      </c>
      <c r="D89" s="151">
        <f t="shared" si="26"/>
        <v>8.7330905534159476E-6</v>
      </c>
      <c r="E89" s="151">
        <f t="shared" si="26"/>
        <v>0</v>
      </c>
      <c r="F89" s="151">
        <f t="shared" si="26"/>
        <v>0</v>
      </c>
      <c r="G89" s="151">
        <f t="shared" si="26"/>
        <v>0</v>
      </c>
      <c r="H89" s="151">
        <f t="shared" si="26"/>
        <v>0</v>
      </c>
      <c r="I89" s="151">
        <f t="shared" si="26"/>
        <v>0</v>
      </c>
      <c r="J89" s="151">
        <f t="shared" si="26"/>
        <v>0</v>
      </c>
      <c r="K89" s="151">
        <f t="shared" si="26"/>
        <v>8.7330905534159476E-6</v>
      </c>
      <c r="L89" s="151">
        <f t="shared" si="26"/>
        <v>0</v>
      </c>
      <c r="M89" s="151">
        <f t="shared" si="26"/>
        <v>8.7330905534159476E-6</v>
      </c>
      <c r="N89" s="151">
        <f t="shared" si="26"/>
        <v>1.3099635830123921E-4</v>
      </c>
      <c r="O89" s="151">
        <f t="shared" si="26"/>
        <v>0</v>
      </c>
      <c r="P89" s="151">
        <f t="shared" si="26"/>
        <v>0</v>
      </c>
      <c r="Q89" s="151">
        <f t="shared" si="26"/>
        <v>0</v>
      </c>
      <c r="R89" s="151">
        <f t="shared" si="26"/>
        <v>1.7466181106831895E-5</v>
      </c>
      <c r="S89" s="151">
        <f t="shared" si="26"/>
        <v>0</v>
      </c>
      <c r="T89" s="151">
        <f t="shared" si="26"/>
        <v>0</v>
      </c>
      <c r="U89" s="151">
        <f t="shared" si="26"/>
        <v>3.7855844942459115E-5</v>
      </c>
      <c r="V89" s="151">
        <f t="shared" si="26"/>
        <v>0</v>
      </c>
      <c r="W89" s="151">
        <f t="shared" si="26"/>
        <v>1.7466181106831895E-5</v>
      </c>
      <c r="X89" s="151">
        <f t="shared" si="26"/>
        <v>0</v>
      </c>
      <c r="Y89" s="151">
        <f t="shared" si="26"/>
        <v>1.8343225925470492E-4</v>
      </c>
      <c r="Z89" s="151">
        <f t="shared" si="26"/>
        <v>0</v>
      </c>
      <c r="AA89" s="151">
        <f t="shared" si="26"/>
        <v>0</v>
      </c>
      <c r="AB89" s="151">
        <f t="shared" si="26"/>
        <v>0</v>
      </c>
      <c r="AC89" s="151">
        <f t="shared" si="26"/>
        <v>0</v>
      </c>
      <c r="AD89" s="151">
        <f t="shared" si="26"/>
        <v>0</v>
      </c>
      <c r="AE89" s="151">
        <f t="shared" si="26"/>
        <v>1.7466181106831895E-5</v>
      </c>
      <c r="AF89" s="151">
        <f t="shared" si="26"/>
        <v>0</v>
      </c>
      <c r="AG89" s="151">
        <f t="shared" si="26"/>
        <v>0</v>
      </c>
      <c r="AH89" s="151">
        <f t="shared" si="26"/>
        <v>8.7330905534159476E-6</v>
      </c>
      <c r="AI89" s="151">
        <f t="shared" si="26"/>
        <v>1.5142337976983646E-4</v>
      </c>
      <c r="AJ89" s="151">
        <f t="shared" si="26"/>
        <v>4.977861615447091E-4</v>
      </c>
      <c r="AK89" s="151">
        <f t="shared" si="26"/>
        <v>1.8397959816749399E-3</v>
      </c>
      <c r="AL89" s="151">
        <f t="shared" si="26"/>
        <v>7.2788207156122912E-5</v>
      </c>
      <c r="AM89" s="151">
        <f t="shared" si="26"/>
        <v>4.0854704134238194E-3</v>
      </c>
      <c r="AN89" s="176">
        <f t="shared" si="26"/>
        <v>5.4744801030125949E-4</v>
      </c>
      <c r="AO89" s="151">
        <f t="shared" si="26"/>
        <v>0</v>
      </c>
      <c r="AP89" s="151">
        <f t="shared" si="26"/>
        <v>0</v>
      </c>
      <c r="AQ89" s="151">
        <f t="shared" si="26"/>
        <v>2.6199271660247846E-5</v>
      </c>
      <c r="AR89" s="151">
        <f t="shared" si="26"/>
        <v>1.3099635830123921E-4</v>
      </c>
      <c r="AS89" s="151">
        <f t="shared" si="26"/>
        <v>0</v>
      </c>
      <c r="AT89" s="151">
        <f t="shared" si="26"/>
        <v>0</v>
      </c>
      <c r="AU89" s="151">
        <f t="shared" si="26"/>
        <v>8.7330905534159476E-6</v>
      </c>
      <c r="AV89" s="151">
        <f t="shared" si="26"/>
        <v>7.3961336010938043E-4</v>
      </c>
      <c r="AW89" s="151">
        <f t="shared" si="26"/>
        <v>7.5711689884918229E-5</v>
      </c>
      <c r="AX89" s="151">
        <f t="shared" si="26"/>
        <v>0</v>
      </c>
      <c r="AY89" s="151">
        <f t="shared" si="26"/>
        <v>0</v>
      </c>
      <c r="AZ89" s="151">
        <f t="shared" si="26"/>
        <v>0</v>
      </c>
      <c r="BA89" s="151">
        <f t="shared" si="26"/>
        <v>0</v>
      </c>
      <c r="BB89" s="151">
        <f t="shared" si="26"/>
        <v>0</v>
      </c>
      <c r="BC89" s="151">
        <f t="shared" si="26"/>
        <v>0</v>
      </c>
      <c r="BD89" s="151">
        <f t="shared" si="26"/>
        <v>7.5711689884918229E-5</v>
      </c>
      <c r="BE89" s="151">
        <f t="shared" si="26"/>
        <v>0</v>
      </c>
      <c r="BF89" s="151">
        <f t="shared" si="26"/>
        <v>0</v>
      </c>
      <c r="BG89" s="151">
        <f t="shared" si="26"/>
        <v>7.8597814980743542E-5</v>
      </c>
      <c r="BH89" s="151">
        <f t="shared" si="26"/>
        <v>0</v>
      </c>
      <c r="BI89" s="151">
        <f t="shared" si="26"/>
        <v>0</v>
      </c>
      <c r="BJ89" s="151">
        <f t="shared" si="26"/>
        <v>3.2904603119992079E-4</v>
      </c>
      <c r="BK89" s="151">
        <f t="shared" si="26"/>
        <v>0</v>
      </c>
      <c r="BL89" s="151">
        <f t="shared" si="26"/>
        <v>1.2230062538079331E-4</v>
      </c>
      <c r="BM89" s="151">
        <f t="shared" si="26"/>
        <v>0</v>
      </c>
      <c r="BN89" s="151">
        <f t="shared" si="26"/>
        <v>1.5142337976983646E-4</v>
      </c>
      <c r="BO89" s="151">
        <f t="shared" ref="BO89:CE89" si="27">BO36 + BO86</f>
        <v>0</v>
      </c>
      <c r="BP89" s="151">
        <f t="shared" si="27"/>
        <v>8.7330905534159476E-6</v>
      </c>
      <c r="BQ89" s="151">
        <f t="shared" si="27"/>
        <v>1.7466181106831895E-5</v>
      </c>
      <c r="BR89" s="151">
        <f t="shared" si="27"/>
        <v>0</v>
      </c>
      <c r="BS89" s="151">
        <f t="shared" si="27"/>
        <v>0</v>
      </c>
      <c r="BT89" s="151">
        <f t="shared" si="27"/>
        <v>0</v>
      </c>
      <c r="BU89" s="151">
        <f t="shared" si="27"/>
        <v>1.7466181106831895E-5</v>
      </c>
      <c r="BV89" s="151">
        <f t="shared" si="27"/>
        <v>3.0865636736429359E-4</v>
      </c>
      <c r="BW89" s="176">
        <f t="shared" si="27"/>
        <v>3.493236221366379E-5</v>
      </c>
      <c r="BX89" s="176">
        <f t="shared" si="27"/>
        <v>8.7330905534159476E-6</v>
      </c>
      <c r="BY89" s="176">
        <f t="shared" si="27"/>
        <v>3.493236221366379E-5</v>
      </c>
      <c r="BZ89" s="151">
        <f t="shared" si="27"/>
        <v>0</v>
      </c>
      <c r="CA89" s="151">
        <f t="shared" si="27"/>
        <v>0</v>
      </c>
      <c r="CB89" s="151">
        <f t="shared" si="27"/>
        <v>0</v>
      </c>
      <c r="CC89" s="151">
        <f t="shared" si="27"/>
        <v>8.7330905534159476E-6</v>
      </c>
      <c r="CD89" s="151">
        <f t="shared" si="27"/>
        <v>0</v>
      </c>
      <c r="CE89" s="151">
        <f t="shared" si="27"/>
        <v>0</v>
      </c>
      <c r="CF89" s="151">
        <f t="shared" ref="CF89" si="28">CF36 + CF86</f>
        <v>1.513739718207447E-2</v>
      </c>
      <c r="CG89" s="151">
        <f t="shared" si="13"/>
        <v>0</v>
      </c>
      <c r="CH89" s="151">
        <f t="shared" si="24"/>
        <v>1.6977193163749411E-2</v>
      </c>
      <c r="CI89" s="151">
        <f t="shared" si="25"/>
        <v>6.2604582528200299E-4</v>
      </c>
      <c r="CJ89" s="156">
        <f>CJ36 + CJ86</f>
        <v>2.4967176922475499E-2</v>
      </c>
      <c r="CK89" s="152">
        <f>CJ89 - CH93</f>
        <v>-0.10272201044454787</v>
      </c>
      <c r="CL89" s="145"/>
      <c r="CM89" s="145"/>
    </row>
    <row r="90" spans="1:91">
      <c r="A90" s="154" t="s">
        <v>2103</v>
      </c>
      <c r="B90" s="151">
        <f>B39 + B74 + B75 + B76</f>
        <v>1.5883503284057709E-4</v>
      </c>
      <c r="C90" s="151">
        <f t="shared" ref="C90:BN90" si="29">C39 + C74 + C75 + C76</f>
        <v>3.3718295624320289E-4</v>
      </c>
      <c r="D90" s="151">
        <f t="shared" si="29"/>
        <v>1.7631715351783045E-4</v>
      </c>
      <c r="E90" s="151">
        <f t="shared" si="29"/>
        <v>6.9305910855941796E-4</v>
      </c>
      <c r="F90" s="151">
        <f t="shared" si="29"/>
        <v>2.1394742567915357E-3</v>
      </c>
      <c r="G90" s="151">
        <f t="shared" si="29"/>
        <v>9.2067965447044722E-4</v>
      </c>
      <c r="H90" s="151">
        <f t="shared" si="29"/>
        <v>8.5526089162622741E-5</v>
      </c>
      <c r="I90" s="151">
        <f t="shared" si="29"/>
        <v>6.5244045644502697E-4</v>
      </c>
      <c r="J90" s="151">
        <f t="shared" si="29"/>
        <v>4.9991027858568984E-5</v>
      </c>
      <c r="K90" s="151">
        <f t="shared" si="29"/>
        <v>2.7072254244347293E-3</v>
      </c>
      <c r="L90" s="151">
        <f t="shared" si="29"/>
        <v>4.5593285735706185E-4</v>
      </c>
      <c r="M90" s="151">
        <f t="shared" si="29"/>
        <v>1.5517932876482508E-3</v>
      </c>
      <c r="N90" s="151">
        <f t="shared" si="29"/>
        <v>3.2147444652589425E-4</v>
      </c>
      <c r="O90" s="151">
        <f t="shared" si="29"/>
        <v>7.3170923166560641E-3</v>
      </c>
      <c r="P90" s="151">
        <f t="shared" si="29"/>
        <v>1.7455587126617449E-3</v>
      </c>
      <c r="Q90" s="151">
        <f t="shared" si="29"/>
        <v>6.943348179447703E-4</v>
      </c>
      <c r="R90" s="151">
        <f t="shared" si="29"/>
        <v>2.3627026405224072E-3</v>
      </c>
      <c r="S90" s="151">
        <f t="shared" si="29"/>
        <v>1.5992993235149274E-5</v>
      </c>
      <c r="T90" s="151">
        <f t="shared" si="29"/>
        <v>8.5058861137114685E-4</v>
      </c>
      <c r="U90" s="151">
        <f t="shared" si="29"/>
        <v>4.1188783088235879E-4</v>
      </c>
      <c r="V90" s="151">
        <f t="shared" si="29"/>
        <v>6.0512250252396848E-3</v>
      </c>
      <c r="W90" s="151">
        <f t="shared" si="29"/>
        <v>2.0444734914823511E-3</v>
      </c>
      <c r="X90" s="151">
        <f t="shared" si="29"/>
        <v>4.0180677786822512E-4</v>
      </c>
      <c r="Y90" s="151">
        <f t="shared" si="29"/>
        <v>8.8565567502647932E-4</v>
      </c>
      <c r="Z90" s="151">
        <f t="shared" si="29"/>
        <v>2.6125889457240828E-4</v>
      </c>
      <c r="AA90" s="151">
        <f t="shared" si="29"/>
        <v>3.997343362448648E-4</v>
      </c>
      <c r="AB90" s="151">
        <f t="shared" si="29"/>
        <v>6.9656636775313385E-5</v>
      </c>
      <c r="AC90" s="151">
        <f t="shared" si="29"/>
        <v>5.7632757439075042E-4</v>
      </c>
      <c r="AD90" s="151">
        <f t="shared" si="29"/>
        <v>5.729620136878758E-4</v>
      </c>
      <c r="AE90" s="151">
        <f t="shared" si="29"/>
        <v>2.6413205363873841E-3</v>
      </c>
      <c r="AF90" s="151">
        <f t="shared" si="29"/>
        <v>1.7484747518348542E-3</v>
      </c>
      <c r="AG90" s="151">
        <f t="shared" si="29"/>
        <v>5.2741434258075207E-5</v>
      </c>
      <c r="AH90" s="151">
        <f t="shared" si="29"/>
        <v>5.1605171224940042E-4</v>
      </c>
      <c r="AI90" s="151">
        <f t="shared" si="29"/>
        <v>3.767391217259111E-3</v>
      </c>
      <c r="AJ90" s="151">
        <f t="shared" si="29"/>
        <v>5.3086207990067494E-4</v>
      </c>
      <c r="AK90" s="151">
        <f t="shared" si="29"/>
        <v>3.2996982694798068E-4</v>
      </c>
      <c r="AL90" s="151">
        <f t="shared" si="29"/>
        <v>3.8057987509482042E-3</v>
      </c>
      <c r="AM90" s="151">
        <f t="shared" si="29"/>
        <v>2.8399684487957793E-4</v>
      </c>
      <c r="AN90" s="176">
        <f t="shared" si="29"/>
        <v>1.2444732669146155E-2</v>
      </c>
      <c r="AO90" s="151">
        <f t="shared" si="29"/>
        <v>6.3379297780158579E-4</v>
      </c>
      <c r="AP90" s="151">
        <f t="shared" si="29"/>
        <v>1.3712250462823759E-3</v>
      </c>
      <c r="AQ90" s="151">
        <f t="shared" si="29"/>
        <v>4.1288543857044818E-4</v>
      </c>
      <c r="AR90" s="151">
        <f t="shared" si="29"/>
        <v>4.788644406654706E-4</v>
      </c>
      <c r="AS90" s="151">
        <f t="shared" si="29"/>
        <v>1.5023304901728807E-5</v>
      </c>
      <c r="AT90" s="151">
        <f t="shared" si="29"/>
        <v>2.4061897437645165E-3</v>
      </c>
      <c r="AU90" s="151">
        <f t="shared" si="29"/>
        <v>1.1085623479918304E-3</v>
      </c>
      <c r="AV90" s="151">
        <f t="shared" si="29"/>
        <v>4.9359402519458479E-4</v>
      </c>
      <c r="AW90" s="151">
        <f t="shared" si="29"/>
        <v>5.9613636713437264E-4</v>
      </c>
      <c r="AX90" s="151">
        <f t="shared" si="29"/>
        <v>2.2357378654421257E-3</v>
      </c>
      <c r="AY90" s="151">
        <f t="shared" si="29"/>
        <v>3.5496978593487573E-4</v>
      </c>
      <c r="AZ90" s="151">
        <f t="shared" si="29"/>
        <v>5.0529029643449385E-4</v>
      </c>
      <c r="BA90" s="151">
        <f t="shared" si="29"/>
        <v>1.2072713985800598E-3</v>
      </c>
      <c r="BB90" s="151">
        <f t="shared" si="29"/>
        <v>7.2975020951750961E-4</v>
      </c>
      <c r="BC90" s="151">
        <f t="shared" si="29"/>
        <v>2.6035851675344436E-3</v>
      </c>
      <c r="BD90" s="151">
        <f t="shared" si="29"/>
        <v>3.874975069141611E-3</v>
      </c>
      <c r="BE90" s="151">
        <f t="shared" si="29"/>
        <v>2.8723739867051426E-3</v>
      </c>
      <c r="BF90" s="151">
        <f t="shared" si="29"/>
        <v>1.5347337956475609E-4</v>
      </c>
      <c r="BG90" s="151">
        <f t="shared" si="29"/>
        <v>4.2354568760663907E-3</v>
      </c>
      <c r="BH90" s="151">
        <f t="shared" si="29"/>
        <v>7.7430812912497669E-4</v>
      </c>
      <c r="BI90" s="151">
        <f t="shared" si="29"/>
        <v>1.6034266004687295E-3</v>
      </c>
      <c r="BJ90" s="151">
        <f t="shared" si="29"/>
        <v>7.2022297711123002E-5</v>
      </c>
      <c r="BK90" s="151">
        <f t="shared" si="29"/>
        <v>1.400295170563454E-3</v>
      </c>
      <c r="BL90" s="151">
        <f t="shared" si="29"/>
        <v>7.5807876782618482E-4</v>
      </c>
      <c r="BM90" s="151">
        <f t="shared" si="29"/>
        <v>3.7382277807167491E-4</v>
      </c>
      <c r="BN90" s="151">
        <f t="shared" si="29"/>
        <v>2.0900930896344095E-4</v>
      </c>
      <c r="BO90" s="151">
        <f t="shared" ref="BO90:CE90" si="30">BO39 + BO74 + BO75 + BO76</f>
        <v>7.5944545024229324E-5</v>
      </c>
      <c r="BP90" s="151">
        <f t="shared" si="30"/>
        <v>6.9252789249485847E-4</v>
      </c>
      <c r="BQ90" s="151">
        <f t="shared" si="30"/>
        <v>3.865790969361702E-4</v>
      </c>
      <c r="BR90" s="151">
        <f t="shared" si="30"/>
        <v>1.1795716759204118E-3</v>
      </c>
      <c r="BS90" s="151">
        <f t="shared" si="30"/>
        <v>8.9418370654802495E-5</v>
      </c>
      <c r="BT90" s="151">
        <f t="shared" si="30"/>
        <v>5.8310388035944698E-4</v>
      </c>
      <c r="BU90" s="151">
        <f t="shared" si="30"/>
        <v>6.6971507664831181E-4</v>
      </c>
      <c r="BV90" s="151">
        <f t="shared" si="30"/>
        <v>1.1387779098408822E-3</v>
      </c>
      <c r="BW90" s="176">
        <f t="shared" si="30"/>
        <v>1.8268447381047295E-2</v>
      </c>
      <c r="BX90" s="176">
        <f t="shared" si="30"/>
        <v>1.0887092143842052E-2</v>
      </c>
      <c r="BY90" s="176">
        <f t="shared" si="30"/>
        <v>1.5892553319496058E-2</v>
      </c>
      <c r="BZ90" s="151">
        <f t="shared" si="30"/>
        <v>1.2055361082802314E-4</v>
      </c>
      <c r="CA90" s="151">
        <f t="shared" si="30"/>
        <v>6.3069610609076324E-5</v>
      </c>
      <c r="CB90" s="151">
        <f t="shared" si="30"/>
        <v>1.2704734922125234E-4</v>
      </c>
      <c r="CC90" s="151">
        <f t="shared" si="30"/>
        <v>1.4483424080798083E-5</v>
      </c>
      <c r="CD90" s="151">
        <f t="shared" si="30"/>
        <v>1.5273356720438396E-5</v>
      </c>
      <c r="CE90" s="151">
        <f t="shared" si="30"/>
        <v>2.4431033592401542E-5</v>
      </c>
      <c r="CF90" s="151">
        <f t="shared" ref="CF90" si="31">CF39 + CF74 + CF75 + CF76</f>
        <v>1.0511517290091718E-2</v>
      </c>
      <c r="CG90" s="151">
        <f t="shared" si="13"/>
        <v>1.7955497405203139E-3</v>
      </c>
      <c r="CH90" s="151">
        <f t="shared" si="24"/>
        <v>1.0841487117039698E-2</v>
      </c>
      <c r="CI90" s="151">
        <f t="shared" si="25"/>
        <v>5.7492825513531562E-2</v>
      </c>
      <c r="CJ90" s="156">
        <f>CJ39 + CJ74 + CJ75 + CJ76</f>
        <v>0.1532527576715943</v>
      </c>
      <c r="CK90" s="152">
        <f>CJ90 - CI93</f>
        <v>-0.22249427802074107</v>
      </c>
      <c r="CL90" s="145"/>
      <c r="CM90" s="145"/>
    </row>
    <row r="91" spans="1:91">
      <c r="A91" s="154" t="s">
        <v>2102</v>
      </c>
      <c r="B91" s="151">
        <f>B67 + B84</f>
        <v>4.5399859260436292E-5</v>
      </c>
      <c r="C91" s="151">
        <f t="shared" ref="C91:BN91" si="32">C67 + C84</f>
        <v>2.575925138868322E-3</v>
      </c>
      <c r="D91" s="151">
        <f t="shared" si="32"/>
        <v>6.4896463586747004E-4</v>
      </c>
      <c r="E91" s="151">
        <f t="shared" si="32"/>
        <v>0</v>
      </c>
      <c r="F91" s="151">
        <f t="shared" si="32"/>
        <v>2.0429936667196332E-4</v>
      </c>
      <c r="G91" s="151">
        <f t="shared" si="32"/>
        <v>4.0733197556008148E-4</v>
      </c>
      <c r="H91" s="151">
        <f t="shared" si="32"/>
        <v>0</v>
      </c>
      <c r="I91" s="151">
        <f t="shared" si="32"/>
        <v>2.2699929630218146E-5</v>
      </c>
      <c r="J91" s="151">
        <f t="shared" si="32"/>
        <v>0</v>
      </c>
      <c r="K91" s="151">
        <f t="shared" si="32"/>
        <v>4.5399859260436292E-5</v>
      </c>
      <c r="L91" s="151">
        <f t="shared" si="32"/>
        <v>0</v>
      </c>
      <c r="M91" s="151">
        <f t="shared" si="32"/>
        <v>2.6306583215376147E-4</v>
      </c>
      <c r="N91" s="151">
        <f t="shared" si="32"/>
        <v>3.8993208652621404E-4</v>
      </c>
      <c r="O91" s="151">
        <f t="shared" si="32"/>
        <v>2.8576576178397959E-4</v>
      </c>
      <c r="P91" s="151">
        <f t="shared" si="32"/>
        <v>0</v>
      </c>
      <c r="Q91" s="151">
        <f t="shared" si="32"/>
        <v>2.2699929630218146E-5</v>
      </c>
      <c r="R91" s="151">
        <f t="shared" si="32"/>
        <v>1.4956618400267072E-4</v>
      </c>
      <c r="S91" s="151">
        <f t="shared" si="32"/>
        <v>0</v>
      </c>
      <c r="T91" s="151">
        <f t="shared" si="32"/>
        <v>0</v>
      </c>
      <c r="U91" s="151">
        <f t="shared" si="32"/>
        <v>0</v>
      </c>
      <c r="V91" s="151">
        <f t="shared" si="32"/>
        <v>1.7440943081752619E-3</v>
      </c>
      <c r="W91" s="151">
        <f t="shared" si="32"/>
        <v>1.6772612770684526E-3</v>
      </c>
      <c r="X91" s="151">
        <f t="shared" si="32"/>
        <v>1.2966625139510949E-3</v>
      </c>
      <c r="Y91" s="151">
        <f t="shared" si="32"/>
        <v>1.6212613366153148E-3</v>
      </c>
      <c r="Z91" s="151">
        <f t="shared" si="32"/>
        <v>0</v>
      </c>
      <c r="AA91" s="151">
        <f t="shared" si="32"/>
        <v>2.2699929630218146E-5</v>
      </c>
      <c r="AB91" s="151">
        <f t="shared" si="32"/>
        <v>0</v>
      </c>
      <c r="AC91" s="151">
        <f t="shared" si="32"/>
        <v>0</v>
      </c>
      <c r="AD91" s="151">
        <f t="shared" si="32"/>
        <v>4.5399859260436292E-5</v>
      </c>
      <c r="AE91" s="151">
        <f t="shared" si="32"/>
        <v>8.1466395112016288E-5</v>
      </c>
      <c r="AF91" s="151">
        <f t="shared" si="32"/>
        <v>0</v>
      </c>
      <c r="AG91" s="151">
        <f t="shared" si="32"/>
        <v>0</v>
      </c>
      <c r="AH91" s="151">
        <f t="shared" si="32"/>
        <v>0</v>
      </c>
      <c r="AI91" s="151">
        <f t="shared" si="32"/>
        <v>6.3836455467476856E-4</v>
      </c>
      <c r="AJ91" s="151">
        <f t="shared" si="32"/>
        <v>0</v>
      </c>
      <c r="AK91" s="151">
        <f t="shared" si="32"/>
        <v>1.5889950741152702E-4</v>
      </c>
      <c r="AL91" s="151">
        <f t="shared" si="32"/>
        <v>1.5102952040319142E-3</v>
      </c>
      <c r="AM91" s="151">
        <f t="shared" si="32"/>
        <v>2.2699929630218146E-5</v>
      </c>
      <c r="AN91" s="176">
        <f t="shared" si="32"/>
        <v>1.5544283055085053E-3</v>
      </c>
      <c r="AO91" s="151">
        <f t="shared" si="32"/>
        <v>2.2699929630218146E-5</v>
      </c>
      <c r="AP91" s="151">
        <f t="shared" si="32"/>
        <v>1.0817630660864301E-3</v>
      </c>
      <c r="AQ91" s="151">
        <f t="shared" si="32"/>
        <v>0</v>
      </c>
      <c r="AR91" s="151">
        <f t="shared" si="32"/>
        <v>1.4956618400267072E-4</v>
      </c>
      <c r="AS91" s="151">
        <f t="shared" si="32"/>
        <v>0</v>
      </c>
      <c r="AT91" s="151">
        <f t="shared" si="32"/>
        <v>8.1466395112016288E-5</v>
      </c>
      <c r="AU91" s="151">
        <f t="shared" si="32"/>
        <v>4.5399859260436292E-5</v>
      </c>
      <c r="AV91" s="151">
        <f t="shared" si="32"/>
        <v>3.1779901482305404E-4</v>
      </c>
      <c r="AW91" s="151">
        <f t="shared" si="32"/>
        <v>0</v>
      </c>
      <c r="AX91" s="151">
        <f t="shared" si="32"/>
        <v>0</v>
      </c>
      <c r="AY91" s="151">
        <f t="shared" si="32"/>
        <v>0</v>
      </c>
      <c r="AZ91" s="151">
        <f t="shared" si="32"/>
        <v>0</v>
      </c>
      <c r="BA91" s="151">
        <f t="shared" si="32"/>
        <v>6.8099788890654435E-5</v>
      </c>
      <c r="BB91" s="151">
        <f t="shared" si="32"/>
        <v>0</v>
      </c>
      <c r="BC91" s="151">
        <f t="shared" si="32"/>
        <v>2.2699929630218146E-5</v>
      </c>
      <c r="BD91" s="151">
        <f t="shared" si="32"/>
        <v>3.3519890385692148E-4</v>
      </c>
      <c r="BE91" s="151">
        <f t="shared" si="32"/>
        <v>0</v>
      </c>
      <c r="BF91" s="151">
        <f t="shared" si="32"/>
        <v>0</v>
      </c>
      <c r="BG91" s="151">
        <f t="shared" si="32"/>
        <v>1.6626279130632455E-3</v>
      </c>
      <c r="BH91" s="151">
        <f t="shared" si="32"/>
        <v>0</v>
      </c>
      <c r="BI91" s="151">
        <f t="shared" si="32"/>
        <v>1.068396459865068E-3</v>
      </c>
      <c r="BJ91" s="151">
        <f t="shared" si="32"/>
        <v>0</v>
      </c>
      <c r="BK91" s="151">
        <f t="shared" si="32"/>
        <v>0</v>
      </c>
      <c r="BL91" s="151">
        <f t="shared" si="32"/>
        <v>2.0429936667196332E-4</v>
      </c>
      <c r="BM91" s="151">
        <f t="shared" si="32"/>
        <v>1.001563428758259E-3</v>
      </c>
      <c r="BN91" s="151">
        <f t="shared" si="32"/>
        <v>0</v>
      </c>
      <c r="BO91" s="151">
        <f t="shared" ref="BO91:CE91" si="33">BO67 + BO84</f>
        <v>0</v>
      </c>
      <c r="BP91" s="151">
        <f t="shared" si="33"/>
        <v>1.2898758360081263E-2</v>
      </c>
      <c r="BQ91" s="151">
        <f t="shared" si="33"/>
        <v>1.1884629063963546E-3</v>
      </c>
      <c r="BR91" s="151">
        <f t="shared" si="33"/>
        <v>0</v>
      </c>
      <c r="BS91" s="151">
        <f t="shared" si="33"/>
        <v>0</v>
      </c>
      <c r="BT91" s="151">
        <f t="shared" si="33"/>
        <v>9.0799718520872584E-5</v>
      </c>
      <c r="BU91" s="151">
        <f t="shared" si="33"/>
        <v>6.8099788890654435E-5</v>
      </c>
      <c r="BV91" s="151">
        <f t="shared" si="33"/>
        <v>7.6523080904722103E-4</v>
      </c>
      <c r="BW91" s="176">
        <f t="shared" si="33"/>
        <v>1.5690616695137125E-3</v>
      </c>
      <c r="BX91" s="176">
        <f t="shared" si="33"/>
        <v>1.8053942892247501E-3</v>
      </c>
      <c r="BY91" s="176">
        <f t="shared" si="33"/>
        <v>1.5771282351387237E-3</v>
      </c>
      <c r="BZ91" s="151">
        <f t="shared" si="33"/>
        <v>0</v>
      </c>
      <c r="CA91" s="151">
        <f t="shared" si="33"/>
        <v>0</v>
      </c>
      <c r="CB91" s="151">
        <f t="shared" si="33"/>
        <v>2.2699929630218146E-5</v>
      </c>
      <c r="CC91" s="151">
        <f t="shared" si="33"/>
        <v>0</v>
      </c>
      <c r="CD91" s="151">
        <f t="shared" si="33"/>
        <v>0</v>
      </c>
      <c r="CE91" s="151">
        <f t="shared" si="33"/>
        <v>4.5273183482051778E-4</v>
      </c>
      <c r="CF91" s="151">
        <f t="shared" ref="CF91" si="34">CF67 + CF84</f>
        <v>2.1794262539619122E-3</v>
      </c>
      <c r="CG91" s="151">
        <f t="shared" si="13"/>
        <v>0</v>
      </c>
      <c r="CH91" s="151">
        <f t="shared" si="24"/>
        <v>2.3383257613734392E-3</v>
      </c>
      <c r="CI91" s="151">
        <f t="shared" si="25"/>
        <v>6.506012499385691E-3</v>
      </c>
      <c r="CJ91" s="156">
        <f>CJ67 + CJ84</f>
        <v>4.4113957715162855E-2</v>
      </c>
      <c r="CK91" s="152">
        <f>CJ91 - BP93</f>
        <v>2.1613965591752247E-2</v>
      </c>
    </row>
    <row r="92" spans="1:91" ht="15" thickBot="1">
      <c r="A92" s="154" t="s">
        <v>2101</v>
      </c>
      <c r="B92" s="151">
        <f>B73 + B83</f>
        <v>0</v>
      </c>
      <c r="C92" s="151">
        <f t="shared" ref="C92:BN92" si="35">C73 + C83</f>
        <v>9.763811652465382E-5</v>
      </c>
      <c r="D92" s="151">
        <f t="shared" si="35"/>
        <v>2.8684527565830992E-5</v>
      </c>
      <c r="E92" s="151">
        <f t="shared" si="35"/>
        <v>1.1473811026332396E-5</v>
      </c>
      <c r="F92" s="151">
        <f t="shared" si="35"/>
        <v>0</v>
      </c>
      <c r="G92" s="151">
        <f t="shared" si="35"/>
        <v>2.2984529652940947E-5</v>
      </c>
      <c r="H92" s="151">
        <f t="shared" si="35"/>
        <v>7.1196680523702709E-4</v>
      </c>
      <c r="I92" s="151">
        <f t="shared" si="35"/>
        <v>0</v>
      </c>
      <c r="J92" s="151">
        <f t="shared" si="35"/>
        <v>0</v>
      </c>
      <c r="K92" s="151">
        <f t="shared" si="35"/>
        <v>8.0464307585431389E-5</v>
      </c>
      <c r="L92" s="151">
        <f t="shared" si="35"/>
        <v>5.7369055131661981E-6</v>
      </c>
      <c r="M92" s="151">
        <f t="shared" si="35"/>
        <v>1.6092861517086278E-4</v>
      </c>
      <c r="N92" s="151">
        <f t="shared" si="35"/>
        <v>2.5257147298041736E-4</v>
      </c>
      <c r="O92" s="151">
        <f t="shared" si="35"/>
        <v>2.8728816686162371E-4</v>
      </c>
      <c r="P92" s="151">
        <f t="shared" si="35"/>
        <v>6.3142868245104339E-5</v>
      </c>
      <c r="Q92" s="151">
        <f t="shared" si="35"/>
        <v>3.4495248279549495E-5</v>
      </c>
      <c r="R92" s="151">
        <f t="shared" si="35"/>
        <v>0</v>
      </c>
      <c r="S92" s="151">
        <f t="shared" si="35"/>
        <v>0</v>
      </c>
      <c r="T92" s="151">
        <f t="shared" si="35"/>
        <v>1.7247624139774747E-5</v>
      </c>
      <c r="U92" s="151">
        <f t="shared" si="35"/>
        <v>5.7369055131661981E-6</v>
      </c>
      <c r="V92" s="151">
        <f t="shared" si="35"/>
        <v>2.4701910546863189E-4</v>
      </c>
      <c r="W92" s="151">
        <f t="shared" si="35"/>
        <v>9.6461209341799654E-4</v>
      </c>
      <c r="X92" s="151">
        <f t="shared" si="35"/>
        <v>4.0158338592163385E-5</v>
      </c>
      <c r="Y92" s="151">
        <f t="shared" si="35"/>
        <v>3.042774377994654E-4</v>
      </c>
      <c r="Z92" s="151">
        <f t="shared" si="35"/>
        <v>9.197502621203993E-5</v>
      </c>
      <c r="AA92" s="151">
        <f t="shared" si="35"/>
        <v>5.1742872419324235E-5</v>
      </c>
      <c r="AB92" s="151">
        <f t="shared" si="35"/>
        <v>0</v>
      </c>
      <c r="AC92" s="151">
        <f t="shared" si="35"/>
        <v>2.2947622052664792E-5</v>
      </c>
      <c r="AD92" s="151">
        <f t="shared" si="35"/>
        <v>0</v>
      </c>
      <c r="AE92" s="151">
        <f t="shared" si="35"/>
        <v>1.1484883306415242E-4</v>
      </c>
      <c r="AF92" s="151">
        <f t="shared" si="35"/>
        <v>1.1473811026332396E-5</v>
      </c>
      <c r="AG92" s="151">
        <f t="shared" si="35"/>
        <v>0</v>
      </c>
      <c r="AH92" s="151">
        <f t="shared" si="35"/>
        <v>3.445834067927334E-5</v>
      </c>
      <c r="AI92" s="151">
        <f t="shared" si="35"/>
        <v>6.8879773758270525E-5</v>
      </c>
      <c r="AJ92" s="151">
        <f t="shared" si="35"/>
        <v>1.3552383747171643E-3</v>
      </c>
      <c r="AK92" s="151">
        <f t="shared" si="35"/>
        <v>3.9051555849833913E-4</v>
      </c>
      <c r="AL92" s="151">
        <f t="shared" si="35"/>
        <v>3.1019888131401236E-4</v>
      </c>
      <c r="AM92" s="151">
        <f t="shared" si="35"/>
        <v>2.009762309621977E-4</v>
      </c>
      <c r="AN92" s="176">
        <f t="shared" si="35"/>
        <v>4.2504771437816482E-4</v>
      </c>
      <c r="AO92" s="151">
        <f t="shared" si="35"/>
        <v>0</v>
      </c>
      <c r="AP92" s="151">
        <f t="shared" si="35"/>
        <v>0</v>
      </c>
      <c r="AQ92" s="151">
        <f t="shared" si="35"/>
        <v>1.0789073124780066E-3</v>
      </c>
      <c r="AR92" s="151">
        <f t="shared" si="35"/>
        <v>5.1639531138551016E-4</v>
      </c>
      <c r="AS92" s="151">
        <f t="shared" si="35"/>
        <v>0</v>
      </c>
      <c r="AT92" s="151">
        <f t="shared" si="35"/>
        <v>2.1818694750169628E-4</v>
      </c>
      <c r="AU92" s="151">
        <f t="shared" si="35"/>
        <v>4.1949534686637935E-4</v>
      </c>
      <c r="AV92" s="151">
        <f t="shared" si="35"/>
        <v>2.9295125717423759E-4</v>
      </c>
      <c r="AW92" s="151">
        <f t="shared" si="35"/>
        <v>2.2947622052664792E-5</v>
      </c>
      <c r="AX92" s="151">
        <f t="shared" si="35"/>
        <v>1.1473811026332396E-5</v>
      </c>
      <c r="AY92" s="151">
        <f t="shared" si="35"/>
        <v>0</v>
      </c>
      <c r="AZ92" s="151">
        <f t="shared" si="35"/>
        <v>1.7210716539498596E-5</v>
      </c>
      <c r="BA92" s="151">
        <f t="shared" si="35"/>
        <v>0</v>
      </c>
      <c r="BB92" s="151">
        <f t="shared" si="35"/>
        <v>2.8684527565830992E-5</v>
      </c>
      <c r="BC92" s="151">
        <f t="shared" si="35"/>
        <v>4.5969059305881894E-5</v>
      </c>
      <c r="BD92" s="151">
        <f t="shared" si="35"/>
        <v>3.4421433078997192E-5</v>
      </c>
      <c r="BE92" s="151">
        <f t="shared" si="35"/>
        <v>5.1632149618495785E-5</v>
      </c>
      <c r="BF92" s="151">
        <f t="shared" si="35"/>
        <v>0</v>
      </c>
      <c r="BG92" s="151">
        <f t="shared" si="35"/>
        <v>1.2643336689131327E-4</v>
      </c>
      <c r="BH92" s="151">
        <f t="shared" si="35"/>
        <v>4.0232153792715695E-5</v>
      </c>
      <c r="BI92" s="151">
        <f t="shared" si="35"/>
        <v>0</v>
      </c>
      <c r="BJ92" s="151">
        <f t="shared" si="35"/>
        <v>2.2947622052664792E-5</v>
      </c>
      <c r="BK92" s="151">
        <f t="shared" si="35"/>
        <v>1.1473811026332396E-5</v>
      </c>
      <c r="BL92" s="151">
        <f t="shared" si="35"/>
        <v>4.1357390335183239E-4</v>
      </c>
      <c r="BM92" s="151">
        <f t="shared" si="35"/>
        <v>5.7369055131661981E-6</v>
      </c>
      <c r="BN92" s="151">
        <f t="shared" si="35"/>
        <v>2.1822385510197244E-4</v>
      </c>
      <c r="BO92" s="151">
        <f t="shared" ref="BO92:CE92" si="36">BO73 + BO83</f>
        <v>1.1246549261822317E-3</v>
      </c>
      <c r="BP92" s="151">
        <f t="shared" si="36"/>
        <v>6.8842866157994384E-5</v>
      </c>
      <c r="BQ92" s="151">
        <f t="shared" si="36"/>
        <v>1.1484883306415242E-4</v>
      </c>
      <c r="BR92" s="151">
        <f t="shared" si="36"/>
        <v>3.4421433078997192E-5</v>
      </c>
      <c r="BS92" s="151">
        <f t="shared" si="36"/>
        <v>4.5946914745716199E-4</v>
      </c>
      <c r="BT92" s="151">
        <f t="shared" si="36"/>
        <v>4.0158338592163385E-5</v>
      </c>
      <c r="BU92" s="151">
        <f t="shared" si="36"/>
        <v>4.1311831712139944E-3</v>
      </c>
      <c r="BV92" s="151">
        <f t="shared" si="36"/>
        <v>2.1236097692375645E-2</v>
      </c>
      <c r="BW92" s="176">
        <f t="shared" si="36"/>
        <v>3.6760484404595048E-4</v>
      </c>
      <c r="BX92" s="176">
        <f t="shared" si="36"/>
        <v>1.665547978832005E-4</v>
      </c>
      <c r="BY92" s="176">
        <f t="shared" si="36"/>
        <v>1.8361788402159449E-4</v>
      </c>
      <c r="BZ92" s="151">
        <f t="shared" si="36"/>
        <v>5.7369055131661981E-6</v>
      </c>
      <c r="CA92" s="151">
        <f t="shared" si="36"/>
        <v>5.7369055131661981E-6</v>
      </c>
      <c r="CB92" s="151">
        <f t="shared" si="36"/>
        <v>0</v>
      </c>
      <c r="CC92" s="151">
        <f t="shared" si="36"/>
        <v>1.7210716539498596E-5</v>
      </c>
      <c r="CD92" s="151">
        <f t="shared" si="36"/>
        <v>0</v>
      </c>
      <c r="CE92" s="151">
        <f t="shared" si="36"/>
        <v>5.7369055131661981E-6</v>
      </c>
      <c r="CF92" s="151">
        <f t="shared" ref="CF92" si="37">CF73 + CF83</f>
        <v>7.5278948063416107E-4</v>
      </c>
      <c r="CG92" s="151">
        <f t="shared" si="13"/>
        <v>6.3142868245104339E-5</v>
      </c>
      <c r="CH92" s="151">
        <f t="shared" si="24"/>
        <v>1.1433050391325003E-3</v>
      </c>
      <c r="CI92" s="151">
        <f t="shared" si="25"/>
        <v>1.1428252403289103E-3</v>
      </c>
      <c r="CJ92" s="157">
        <f>CJ73 + CJ83</f>
        <v>3.8706291878765842E-2</v>
      </c>
      <c r="CK92" s="152">
        <f>CJ92 - BV93</f>
        <v>-1.571531449905117E-2</v>
      </c>
    </row>
    <row r="93" spans="1:91" ht="28.8">
      <c r="A93" s="144" t="s">
        <v>2177</v>
      </c>
      <c r="B93" s="158">
        <f xml:space="preserve"> SUM(B2:B86)</f>
        <v>1.4652552340680955E-2</v>
      </c>
      <c r="C93" s="158">
        <f t="shared" ref="C93:BN93" si="38" xml:space="preserve"> SUM(C2:C86)</f>
        <v>2.4136778710277539E-2</v>
      </c>
      <c r="D93" s="158">
        <f t="shared" si="38"/>
        <v>2.6259578086938535E-2</v>
      </c>
      <c r="E93" s="158">
        <f t="shared" si="38"/>
        <v>1.1270373063123354E-2</v>
      </c>
      <c r="F93" s="158">
        <f t="shared" si="38"/>
        <v>2.0966467059662982E-2</v>
      </c>
      <c r="G93" s="158">
        <f t="shared" si="38"/>
        <v>1.0871801255131108E-2</v>
      </c>
      <c r="H93" s="158">
        <f t="shared" si="38"/>
        <v>5.8867611788083266E-2</v>
      </c>
      <c r="I93" s="158">
        <f t="shared" si="38"/>
        <v>1.5637700206345549E-2</v>
      </c>
      <c r="J93" s="158">
        <f t="shared" si="38"/>
        <v>8.6457944958580476E-4</v>
      </c>
      <c r="K93" s="158">
        <f t="shared" si="38"/>
        <v>2.8611109950686577E-2</v>
      </c>
      <c r="L93" s="158">
        <f t="shared" si="38"/>
        <v>4.4191129327409269E-2</v>
      </c>
      <c r="M93" s="158">
        <f t="shared" si="38"/>
        <v>2.5941327107776507E-2</v>
      </c>
      <c r="N93" s="158">
        <f t="shared" si="38"/>
        <v>3.7950947516416013E-2</v>
      </c>
      <c r="O93" s="158">
        <f t="shared" si="38"/>
        <v>4.9761434629248452E-2</v>
      </c>
      <c r="P93" s="158">
        <f t="shared" si="38"/>
        <v>2.6840464466244017E-2</v>
      </c>
      <c r="Q93" s="158">
        <f t="shared" si="38"/>
        <v>1.387792585764925E-2</v>
      </c>
      <c r="R93" s="158">
        <f t="shared" si="38"/>
        <v>2.7418865519189151E-2</v>
      </c>
      <c r="S93" s="158">
        <f t="shared" si="38"/>
        <v>4.1853555001447763E-3</v>
      </c>
      <c r="T93" s="158">
        <f t="shared" si="38"/>
        <v>1.1055114350989704E-2</v>
      </c>
      <c r="U93" s="158">
        <f t="shared" si="38"/>
        <v>1.1693020035373897E-2</v>
      </c>
      <c r="V93" s="158">
        <f t="shared" si="38"/>
        <v>6.946803301928671E-2</v>
      </c>
      <c r="W93" s="158">
        <f t="shared" si="38"/>
        <v>6.6175015863928821E-2</v>
      </c>
      <c r="X93" s="158">
        <f t="shared" si="38"/>
        <v>3.0576473174536458E-2</v>
      </c>
      <c r="Y93" s="158">
        <f t="shared" si="38"/>
        <v>4.9710651077750384E-2</v>
      </c>
      <c r="Z93" s="158">
        <f t="shared" si="38"/>
        <v>1.5751017135012608E-2</v>
      </c>
      <c r="AA93" s="158">
        <f t="shared" si="38"/>
        <v>8.4663507798783295E-3</v>
      </c>
      <c r="AB93" s="158">
        <f t="shared" si="38"/>
        <v>1.2878946190809266E-2</v>
      </c>
      <c r="AC93" s="158">
        <f t="shared" si="38"/>
        <v>1.1496771175243883E-2</v>
      </c>
      <c r="AD93" s="158">
        <f t="shared" si="38"/>
        <v>1.5680755345283213E-2</v>
      </c>
      <c r="AE93" s="158">
        <f t="shared" si="38"/>
        <v>3.718119751798666E-2</v>
      </c>
      <c r="AF93" s="158">
        <f t="shared" si="38"/>
        <v>3.1104329346892497E-2</v>
      </c>
      <c r="AG93" s="158">
        <f t="shared" si="38"/>
        <v>1.2148500283343796E-2</v>
      </c>
      <c r="AH93" s="158">
        <f t="shared" si="38"/>
        <v>1.7557723098986112E-2</v>
      </c>
      <c r="AI93" s="158">
        <f t="shared" si="38"/>
        <v>4.9182457098157606E-2</v>
      </c>
      <c r="AJ93" s="158">
        <f t="shared" si="38"/>
        <v>2.4413699643539712E-2</v>
      </c>
      <c r="AK93" s="158">
        <f t="shared" si="38"/>
        <v>1.2090259471931463E-2</v>
      </c>
      <c r="AL93" s="158">
        <f t="shared" si="38"/>
        <v>4.5592425847912857E-2</v>
      </c>
      <c r="AM93" s="158">
        <f t="shared" si="38"/>
        <v>1.4129515687270397E-2</v>
      </c>
      <c r="AN93" s="177">
        <f t="shared" si="38"/>
        <v>7.6506766241971211E-2</v>
      </c>
      <c r="AO93" s="158">
        <f t="shared" si="38"/>
        <v>6.2667474487639431E-3</v>
      </c>
      <c r="AP93" s="158">
        <f t="shared" si="38"/>
        <v>1.5713063769456241E-2</v>
      </c>
      <c r="AQ93" s="158">
        <f t="shared" si="38"/>
        <v>1.7258925172240158E-2</v>
      </c>
      <c r="AR93" s="158">
        <f t="shared" si="38"/>
        <v>4.032306985995307E-2</v>
      </c>
      <c r="AS93" s="158">
        <f t="shared" si="38"/>
        <v>9.9609572377005306E-3</v>
      </c>
      <c r="AT93" s="158">
        <f t="shared" si="38"/>
        <v>3.1925283917766709E-2</v>
      </c>
      <c r="AU93" s="158">
        <f t="shared" si="38"/>
        <v>2.590329009235566E-2</v>
      </c>
      <c r="AV93" s="158">
        <f t="shared" si="38"/>
        <v>2.4036171040734113E-2</v>
      </c>
      <c r="AW93" s="158">
        <f t="shared" si="38"/>
        <v>6.707256643447396E-3</v>
      </c>
      <c r="AX93" s="158">
        <f t="shared" si="38"/>
        <v>2.956073285299202E-2</v>
      </c>
      <c r="AY93" s="158">
        <f t="shared" si="38"/>
        <v>1.6210085087230847E-2</v>
      </c>
      <c r="AZ93" s="158">
        <f t="shared" si="38"/>
        <v>9.4887008044509513E-3</v>
      </c>
      <c r="BA93" s="158">
        <f t="shared" si="38"/>
        <v>1.4703320823029871E-2</v>
      </c>
      <c r="BB93" s="158">
        <f t="shared" si="38"/>
        <v>2.1399932863337336E-2</v>
      </c>
      <c r="BC93" s="158">
        <f t="shared" si="38"/>
        <v>3.1264403949487339E-2</v>
      </c>
      <c r="BD93" s="158">
        <f t="shared" si="38"/>
        <v>4.0836649324662633E-2</v>
      </c>
      <c r="BE93" s="158">
        <f t="shared" si="38"/>
        <v>3.7717259827829815E-2</v>
      </c>
      <c r="BF93" s="158">
        <f t="shared" si="38"/>
        <v>7.0756950601268149E-3</v>
      </c>
      <c r="BG93" s="158">
        <f t="shared" si="38"/>
        <v>4.6307613690996001E-2</v>
      </c>
      <c r="BH93" s="158">
        <f t="shared" si="38"/>
        <v>8.4257692434190311E-3</v>
      </c>
      <c r="BI93" s="158">
        <f t="shared" si="38"/>
        <v>1.7023624831710008E-2</v>
      </c>
      <c r="BJ93" s="158">
        <f t="shared" si="38"/>
        <v>9.5737439199731714E-3</v>
      </c>
      <c r="BK93" s="158">
        <f t="shared" si="38"/>
        <v>1.1175905695901045E-2</v>
      </c>
      <c r="BL93" s="158">
        <f t="shared" si="38"/>
        <v>2.7090805915803172E-2</v>
      </c>
      <c r="BM93" s="158">
        <f t="shared" si="38"/>
        <v>8.990569574498241E-3</v>
      </c>
      <c r="BN93" s="158">
        <f t="shared" si="38"/>
        <v>1.2212821116194154E-2</v>
      </c>
      <c r="BO93" s="158">
        <f t="shared" ref="BO93:CF93" si="39" xml:space="preserve"> SUM(BO2:BO86)</f>
        <v>3.3300736610781287E-3</v>
      </c>
      <c r="BP93" s="158">
        <f t="shared" si="39"/>
        <v>2.2499992123410608E-2</v>
      </c>
      <c r="BQ93" s="158">
        <f t="shared" si="39"/>
        <v>2.1615157038095988E-2</v>
      </c>
      <c r="BR93" s="158">
        <f t="shared" si="39"/>
        <v>1.6130908053248311E-2</v>
      </c>
      <c r="BS93" s="158">
        <f t="shared" si="39"/>
        <v>2.7271330773882322E-3</v>
      </c>
      <c r="BT93" s="158">
        <f t="shared" si="39"/>
        <v>2.0930827557282726E-2</v>
      </c>
      <c r="BU93" s="158">
        <f t="shared" si="39"/>
        <v>2.3664964855609899E-2</v>
      </c>
      <c r="BV93" s="158">
        <f t="shared" si="39"/>
        <v>5.4421606377817011E-2</v>
      </c>
      <c r="BW93" s="177">
        <f t="shared" si="39"/>
        <v>0.13106561691251079</v>
      </c>
      <c r="BX93" s="177">
        <f t="shared" si="39"/>
        <v>6.6860858683226665E-2</v>
      </c>
      <c r="BY93" s="177">
        <f t="shared" si="39"/>
        <v>0.10131379385462669</v>
      </c>
      <c r="BZ93" s="158">
        <f t="shared" si="39"/>
        <v>1.0566365173305579E-2</v>
      </c>
      <c r="CA93" s="158">
        <f t="shared" si="39"/>
        <v>6.6115584137052654E-3</v>
      </c>
      <c r="CB93" s="158">
        <f t="shared" si="39"/>
        <v>3.5960304121800696E-3</v>
      </c>
      <c r="CC93" s="158">
        <f t="shared" si="39"/>
        <v>8.632885778561113E-3</v>
      </c>
      <c r="CD93" s="158">
        <f t="shared" si="39"/>
        <v>2.8502432119842241E-3</v>
      </c>
      <c r="CE93" s="158">
        <f t="shared" si="39"/>
        <v>2.0634272946201029E-2</v>
      </c>
      <c r="CF93" s="158">
        <f t="shared" si="39"/>
        <v>0.11559892789509191</v>
      </c>
      <c r="CG93" s="158">
        <f>J93 + P93</f>
        <v>2.770504391582982E-2</v>
      </c>
      <c r="CH93" s="158">
        <f>AK93 + CF93</f>
        <v>0.12768918736702337</v>
      </c>
      <c r="CI93" s="158">
        <f>AN93 + BW93 +BX93 + BY93</f>
        <v>0.37574703569233536</v>
      </c>
      <c r="CJ93" s="159"/>
      <c r="CK93" s="159"/>
    </row>
  </sheetData>
  <phoneticPr fontId="13"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6EF5F-2001-4988-9970-6A9C8C1DB693}">
  <dimension ref="A1:CQ97"/>
  <sheetViews>
    <sheetView zoomScale="70" zoomScaleNormal="70" workbookViewId="0">
      <pane xSplit="1" topLeftCell="CC1" activePane="topRight" state="frozen"/>
      <selection pane="topRight" activeCell="CM23" sqref="CM23"/>
    </sheetView>
  </sheetViews>
  <sheetFormatPr defaultRowHeight="14.4"/>
  <cols>
    <col min="1" max="1" width="24" style="21" customWidth="1"/>
    <col min="2" max="2" width="10" customWidth="1"/>
    <col min="3" max="82" width="10.77734375" customWidth="1"/>
    <col min="83" max="83" width="11.44140625" customWidth="1"/>
    <col min="84" max="86" width="11.6640625" style="70" customWidth="1"/>
    <col min="87" max="87" width="14" style="70" customWidth="1"/>
    <col min="88" max="89" width="11.6640625" style="70" customWidth="1"/>
    <col min="90" max="90" width="25.21875" customWidth="1"/>
    <col min="91" max="91" width="27.109375" customWidth="1"/>
    <col min="92" max="93" width="28.6640625" customWidth="1"/>
    <col min="94" max="94" width="27.77734375" customWidth="1"/>
    <col min="95" max="95" width="20.77734375" bestFit="1" customWidth="1"/>
  </cols>
  <sheetData>
    <row r="1" spans="1:95" s="21" customFormat="1" ht="44.4" customHeight="1">
      <c r="A1" s="110" t="s">
        <v>2141</v>
      </c>
      <c r="B1" s="168" t="s">
        <v>2275</v>
      </c>
      <c r="C1" s="168" t="s">
        <v>2276</v>
      </c>
      <c r="D1" s="168" t="s">
        <v>2277</v>
      </c>
      <c r="E1" s="168" t="s">
        <v>2278</v>
      </c>
      <c r="F1" s="168" t="s">
        <v>2279</v>
      </c>
      <c r="G1" s="168" t="s">
        <v>2280</v>
      </c>
      <c r="H1" s="168" t="s">
        <v>2281</v>
      </c>
      <c r="I1" s="168" t="s">
        <v>2282</v>
      </c>
      <c r="J1" s="171" t="s">
        <v>2283</v>
      </c>
      <c r="K1" s="168" t="s">
        <v>2284</v>
      </c>
      <c r="L1" s="168" t="s">
        <v>2285</v>
      </c>
      <c r="M1" s="169" t="s">
        <v>2286</v>
      </c>
      <c r="N1" s="169" t="s">
        <v>2287</v>
      </c>
      <c r="O1" s="169" t="s">
        <v>2288</v>
      </c>
      <c r="P1" s="171" t="s">
        <v>2289</v>
      </c>
      <c r="Q1" s="169" t="s">
        <v>2290</v>
      </c>
      <c r="R1" s="169" t="s">
        <v>2291</v>
      </c>
      <c r="S1" s="169" t="s">
        <v>2292</v>
      </c>
      <c r="T1" s="169" t="s">
        <v>2293</v>
      </c>
      <c r="U1" s="169" t="s">
        <v>2269</v>
      </c>
      <c r="V1" s="169" t="s">
        <v>2294</v>
      </c>
      <c r="W1" s="169" t="s">
        <v>2295</v>
      </c>
      <c r="X1" s="169" t="s">
        <v>2296</v>
      </c>
      <c r="Y1" s="169" t="s">
        <v>2297</v>
      </c>
      <c r="Z1" s="169" t="s">
        <v>2298</v>
      </c>
      <c r="AA1" s="169" t="s">
        <v>2299</v>
      </c>
      <c r="AB1" s="169" t="s">
        <v>2300</v>
      </c>
      <c r="AC1" s="169" t="s">
        <v>2301</v>
      </c>
      <c r="AD1" s="169" t="s">
        <v>2302</v>
      </c>
      <c r="AE1" s="169" t="s">
        <v>2303</v>
      </c>
      <c r="AF1" s="169" t="s">
        <v>2304</v>
      </c>
      <c r="AG1" s="169" t="s">
        <v>2305</v>
      </c>
      <c r="AH1" s="169" t="s">
        <v>2306</v>
      </c>
      <c r="AI1" s="169" t="s">
        <v>2307</v>
      </c>
      <c r="AJ1" s="169" t="s">
        <v>2308</v>
      </c>
      <c r="AK1" s="170" t="s">
        <v>2309</v>
      </c>
      <c r="AL1" s="169" t="s">
        <v>2310</v>
      </c>
      <c r="AM1" s="169" t="s">
        <v>2311</v>
      </c>
      <c r="AN1" s="169" t="s">
        <v>2312</v>
      </c>
      <c r="AO1" s="169" t="s">
        <v>2271</v>
      </c>
      <c r="AP1" s="169" t="s">
        <v>2313</v>
      </c>
      <c r="AQ1" s="169" t="s">
        <v>2314</v>
      </c>
      <c r="AR1" s="169" t="s">
        <v>2315</v>
      </c>
      <c r="AS1" s="169" t="s">
        <v>2316</v>
      </c>
      <c r="AT1" s="169" t="s">
        <v>2317</v>
      </c>
      <c r="AU1" s="169" t="s">
        <v>2318</v>
      </c>
      <c r="AV1" s="169" t="s">
        <v>2319</v>
      </c>
      <c r="AW1" s="169" t="s">
        <v>2320</v>
      </c>
      <c r="AX1" s="169" t="s">
        <v>2321</v>
      </c>
      <c r="AY1" s="169" t="s">
        <v>2322</v>
      </c>
      <c r="AZ1" s="169" t="s">
        <v>2270</v>
      </c>
      <c r="BA1" s="169" t="s">
        <v>2323</v>
      </c>
      <c r="BB1" s="169" t="s">
        <v>2324</v>
      </c>
      <c r="BC1" s="169" t="s">
        <v>2325</v>
      </c>
      <c r="BD1" s="169" t="s">
        <v>2326</v>
      </c>
      <c r="BE1" s="169" t="s">
        <v>2327</v>
      </c>
      <c r="BF1" s="169" t="s">
        <v>2328</v>
      </c>
      <c r="BG1" s="169" t="s">
        <v>2329</v>
      </c>
      <c r="BH1" s="169" t="s">
        <v>2330</v>
      </c>
      <c r="BI1" s="169" t="s">
        <v>2331</v>
      </c>
      <c r="BJ1" s="169" t="s">
        <v>2332</v>
      </c>
      <c r="BK1" s="169" t="s">
        <v>2333</v>
      </c>
      <c r="BL1" s="169" t="s">
        <v>2334</v>
      </c>
      <c r="BM1" s="169" t="s">
        <v>2335</v>
      </c>
      <c r="BN1" s="169" t="s">
        <v>2336</v>
      </c>
      <c r="BO1" s="169" t="s">
        <v>2337</v>
      </c>
      <c r="BP1" s="169" t="s">
        <v>2338</v>
      </c>
      <c r="BQ1" s="169" t="s">
        <v>2339</v>
      </c>
      <c r="BR1" s="169" t="s">
        <v>2340</v>
      </c>
      <c r="BS1" s="169" t="s">
        <v>2341</v>
      </c>
      <c r="BT1" s="169" t="s">
        <v>2342</v>
      </c>
      <c r="BU1" s="169" t="s">
        <v>2343</v>
      </c>
      <c r="BV1" s="169" t="s">
        <v>2344</v>
      </c>
      <c r="BW1" s="169" t="s">
        <v>2345</v>
      </c>
      <c r="BX1" s="169" t="s">
        <v>2346</v>
      </c>
      <c r="BY1" s="169" t="s">
        <v>2347</v>
      </c>
      <c r="BZ1" s="169" t="s">
        <v>2348</v>
      </c>
      <c r="CA1" s="169" t="s">
        <v>2349</v>
      </c>
      <c r="CB1" s="169" t="s">
        <v>2350</v>
      </c>
      <c r="CC1" s="169" t="s">
        <v>2351</v>
      </c>
      <c r="CD1" s="169" t="s">
        <v>2274</v>
      </c>
      <c r="CE1" s="169" t="s">
        <v>2272</v>
      </c>
      <c r="CF1" s="171" t="s">
        <v>2273</v>
      </c>
      <c r="CG1" s="77" t="s">
        <v>2104</v>
      </c>
      <c r="CH1" s="77" t="s">
        <v>2105</v>
      </c>
      <c r="CI1" s="77" t="s">
        <v>2106</v>
      </c>
      <c r="CJ1" s="77" t="s">
        <v>2144</v>
      </c>
      <c r="CK1" s="77" t="s">
        <v>2143</v>
      </c>
      <c r="CL1" s="62" t="s">
        <v>2082</v>
      </c>
      <c r="CM1" s="65" t="s">
        <v>2083</v>
      </c>
      <c r="CN1" s="62" t="s">
        <v>2139</v>
      </c>
      <c r="CO1" s="62" t="s">
        <v>2084</v>
      </c>
      <c r="CP1" s="108" t="s">
        <v>2090</v>
      </c>
      <c r="CQ1" s="21" t="s">
        <v>2140</v>
      </c>
    </row>
    <row r="2" spans="1:95">
      <c r="A2" s="165" t="s">
        <v>2182</v>
      </c>
      <c r="B2" s="59"/>
      <c r="C2" s="59">
        <v>1</v>
      </c>
      <c r="D2" s="59">
        <v>0</v>
      </c>
      <c r="E2" s="59">
        <v>0</v>
      </c>
      <c r="F2" s="59">
        <v>7</v>
      </c>
      <c r="G2" s="59">
        <v>0</v>
      </c>
      <c r="H2" s="59">
        <v>0</v>
      </c>
      <c r="I2" s="59">
        <v>4</v>
      </c>
      <c r="J2" s="59">
        <v>0</v>
      </c>
      <c r="K2" s="59">
        <v>1</v>
      </c>
      <c r="L2" s="59">
        <v>26</v>
      </c>
      <c r="M2" s="59">
        <v>0</v>
      </c>
      <c r="N2" s="59">
        <v>0</v>
      </c>
      <c r="O2" s="59">
        <v>2</v>
      </c>
      <c r="P2" s="59">
        <v>15</v>
      </c>
      <c r="Q2" s="59">
        <v>0</v>
      </c>
      <c r="R2" s="59">
        <v>1</v>
      </c>
      <c r="S2" s="59">
        <v>0</v>
      </c>
      <c r="T2" s="59">
        <v>0</v>
      </c>
      <c r="U2" s="59">
        <v>0</v>
      </c>
      <c r="V2" s="59">
        <v>17</v>
      </c>
      <c r="W2" s="59">
        <v>1</v>
      </c>
      <c r="X2" s="59">
        <v>0</v>
      </c>
      <c r="Y2" s="59">
        <v>2</v>
      </c>
      <c r="Z2" s="59">
        <v>0</v>
      </c>
      <c r="AA2" s="59">
        <v>0</v>
      </c>
      <c r="AB2" s="59">
        <v>1</v>
      </c>
      <c r="AC2" s="59">
        <v>7</v>
      </c>
      <c r="AD2" s="59">
        <v>38</v>
      </c>
      <c r="AE2" s="59">
        <v>1</v>
      </c>
      <c r="AF2" s="59">
        <v>3</v>
      </c>
      <c r="AG2" s="59">
        <v>1</v>
      </c>
      <c r="AH2" s="59">
        <v>18</v>
      </c>
      <c r="AI2" s="59">
        <v>10</v>
      </c>
      <c r="AJ2" s="59">
        <v>0</v>
      </c>
      <c r="AK2" s="59">
        <v>0</v>
      </c>
      <c r="AL2" s="59">
        <v>0</v>
      </c>
      <c r="AM2" s="59">
        <v>0</v>
      </c>
      <c r="AN2" s="59">
        <v>12</v>
      </c>
      <c r="AO2" s="59">
        <v>0</v>
      </c>
      <c r="AP2" s="59">
        <v>1</v>
      </c>
      <c r="AQ2" s="59">
        <v>0</v>
      </c>
      <c r="AR2" s="59">
        <v>1</v>
      </c>
      <c r="AS2" s="59">
        <v>4</v>
      </c>
      <c r="AT2" s="59">
        <v>2</v>
      </c>
      <c r="AU2" s="59">
        <v>0</v>
      </c>
      <c r="AV2" s="59">
        <v>0</v>
      </c>
      <c r="AW2" s="59">
        <v>1</v>
      </c>
      <c r="AX2" s="59">
        <v>4</v>
      </c>
      <c r="AY2" s="59">
        <v>1</v>
      </c>
      <c r="AZ2" s="59">
        <v>0</v>
      </c>
      <c r="BA2" s="59">
        <v>0</v>
      </c>
      <c r="BB2" s="59">
        <v>0</v>
      </c>
      <c r="BC2" s="59">
        <v>1</v>
      </c>
      <c r="BD2" s="59">
        <v>21</v>
      </c>
      <c r="BE2" s="59">
        <v>5</v>
      </c>
      <c r="BF2" s="59">
        <v>0</v>
      </c>
      <c r="BG2" s="59">
        <v>4</v>
      </c>
      <c r="BH2" s="59">
        <v>0</v>
      </c>
      <c r="BI2" s="59">
        <v>0</v>
      </c>
      <c r="BJ2" s="59">
        <v>0</v>
      </c>
      <c r="BK2" s="59">
        <v>4</v>
      </c>
      <c r="BL2" s="59">
        <v>0</v>
      </c>
      <c r="BM2" s="59">
        <v>1</v>
      </c>
      <c r="BN2" s="59">
        <v>3</v>
      </c>
      <c r="BO2" s="59">
        <v>0</v>
      </c>
      <c r="BP2" s="59">
        <v>0</v>
      </c>
      <c r="BQ2" s="59">
        <v>0</v>
      </c>
      <c r="BR2" s="59">
        <v>7</v>
      </c>
      <c r="BS2" s="59">
        <v>0</v>
      </c>
      <c r="BT2" s="59">
        <v>0</v>
      </c>
      <c r="BU2" s="59">
        <v>0</v>
      </c>
      <c r="BV2" s="59">
        <v>4</v>
      </c>
      <c r="BW2" s="59">
        <v>42</v>
      </c>
      <c r="BX2" s="59">
        <v>7</v>
      </c>
      <c r="BY2" s="59">
        <v>7</v>
      </c>
      <c r="BZ2" s="59">
        <v>0</v>
      </c>
      <c r="CA2" s="59">
        <v>0</v>
      </c>
      <c r="CB2" s="59">
        <v>0</v>
      </c>
      <c r="CC2" s="59">
        <v>0</v>
      </c>
      <c r="CD2" s="59">
        <v>0</v>
      </c>
      <c r="CE2" s="59">
        <v>0</v>
      </c>
      <c r="CF2" s="67">
        <v>6</v>
      </c>
      <c r="CG2" s="78">
        <f t="shared" ref="CG2:CG33" si="0">J2 + P2</f>
        <v>15</v>
      </c>
      <c r="CH2" s="78">
        <f t="shared" ref="CH2:CH33" si="1">AK2 + CF2</f>
        <v>6</v>
      </c>
      <c r="CI2" s="78">
        <f t="shared" ref="CI2:CI33" si="2">AN2 + BW2 + BX2 + BY2</f>
        <v>68</v>
      </c>
      <c r="CJ2" s="78">
        <f>BP2</f>
        <v>0</v>
      </c>
      <c r="CK2" s="78">
        <f>BV2</f>
        <v>4</v>
      </c>
      <c r="CL2" s="61">
        <v>541</v>
      </c>
      <c r="CM2" s="66">
        <f t="shared" ref="CM2:CM33" si="3">SUM(B2:CF2)</f>
        <v>294</v>
      </c>
      <c r="CN2" s="23">
        <f>CL2 - B93</f>
        <v>-119</v>
      </c>
      <c r="CO2" s="66">
        <f>CM2-B94</f>
        <v>-119</v>
      </c>
      <c r="CP2" s="72">
        <f>CM2/CL2</f>
        <v>0.54343807763401109</v>
      </c>
      <c r="CQ2" s="109">
        <v>24443</v>
      </c>
    </row>
    <row r="3" spans="1:95">
      <c r="A3" s="166" t="s">
        <v>2183</v>
      </c>
      <c r="B3" s="59">
        <v>3</v>
      </c>
      <c r="C3" s="59"/>
      <c r="D3" s="59">
        <v>294</v>
      </c>
      <c r="E3" s="59">
        <v>0</v>
      </c>
      <c r="F3" s="59">
        <v>0</v>
      </c>
      <c r="G3" s="59">
        <v>0</v>
      </c>
      <c r="H3" s="59">
        <v>0</v>
      </c>
      <c r="I3" s="59">
        <v>1</v>
      </c>
      <c r="J3" s="59">
        <v>0</v>
      </c>
      <c r="K3" s="59">
        <v>11</v>
      </c>
      <c r="L3" s="59">
        <v>1</v>
      </c>
      <c r="M3" s="59">
        <v>32</v>
      </c>
      <c r="N3" s="59">
        <v>39</v>
      </c>
      <c r="O3" s="59">
        <v>33</v>
      </c>
      <c r="P3" s="59">
        <v>2</v>
      </c>
      <c r="Q3" s="59">
        <v>4</v>
      </c>
      <c r="R3" s="59">
        <v>0</v>
      </c>
      <c r="S3" s="59">
        <v>3</v>
      </c>
      <c r="T3" s="59">
        <v>1</v>
      </c>
      <c r="U3" s="59">
        <v>0</v>
      </c>
      <c r="V3" s="59">
        <v>17</v>
      </c>
      <c r="W3" s="59">
        <v>113</v>
      </c>
      <c r="X3" s="59">
        <v>52</v>
      </c>
      <c r="Y3" s="59">
        <v>48</v>
      </c>
      <c r="Z3" s="59">
        <v>9</v>
      </c>
      <c r="AA3" s="59">
        <v>1</v>
      </c>
      <c r="AB3" s="59">
        <v>0</v>
      </c>
      <c r="AC3" s="59">
        <v>8</v>
      </c>
      <c r="AD3" s="59">
        <v>0</v>
      </c>
      <c r="AE3" s="59">
        <v>8</v>
      </c>
      <c r="AF3" s="59">
        <v>1</v>
      </c>
      <c r="AG3" s="59">
        <v>0</v>
      </c>
      <c r="AH3" s="59">
        <v>0</v>
      </c>
      <c r="AI3" s="59">
        <v>23</v>
      </c>
      <c r="AJ3" s="59">
        <v>18</v>
      </c>
      <c r="AK3" s="59">
        <v>0</v>
      </c>
      <c r="AL3" s="59">
        <v>16</v>
      </c>
      <c r="AM3" s="59">
        <v>0</v>
      </c>
      <c r="AN3" s="59">
        <v>70</v>
      </c>
      <c r="AO3" s="59">
        <v>0</v>
      </c>
      <c r="AP3" s="59">
        <v>2</v>
      </c>
      <c r="AQ3" s="59">
        <v>17</v>
      </c>
      <c r="AR3" s="59">
        <v>144</v>
      </c>
      <c r="AS3" s="59">
        <v>0</v>
      </c>
      <c r="AT3" s="59">
        <v>8</v>
      </c>
      <c r="AU3" s="59">
        <v>2</v>
      </c>
      <c r="AV3" s="59">
        <v>8</v>
      </c>
      <c r="AW3" s="59">
        <v>0</v>
      </c>
      <c r="AX3" s="59">
        <v>6</v>
      </c>
      <c r="AY3" s="59">
        <v>0</v>
      </c>
      <c r="AZ3" s="59">
        <v>0</v>
      </c>
      <c r="BA3" s="59">
        <v>0</v>
      </c>
      <c r="BB3" s="59">
        <v>0</v>
      </c>
      <c r="BC3" s="59">
        <v>5</v>
      </c>
      <c r="BD3" s="59">
        <v>6</v>
      </c>
      <c r="BE3" s="59">
        <v>17</v>
      </c>
      <c r="BF3" s="59">
        <v>0</v>
      </c>
      <c r="BG3" s="59">
        <v>25</v>
      </c>
      <c r="BH3" s="59">
        <v>0</v>
      </c>
      <c r="BI3" s="59">
        <v>10</v>
      </c>
      <c r="BJ3" s="59">
        <v>4</v>
      </c>
      <c r="BK3" s="59">
        <v>1</v>
      </c>
      <c r="BL3" s="59">
        <v>20</v>
      </c>
      <c r="BM3" s="59">
        <v>19</v>
      </c>
      <c r="BN3" s="59">
        <v>3</v>
      </c>
      <c r="BO3" s="59">
        <v>0</v>
      </c>
      <c r="BP3" s="59">
        <v>138</v>
      </c>
      <c r="BQ3" s="59">
        <v>114</v>
      </c>
      <c r="BR3" s="59">
        <v>0</v>
      </c>
      <c r="BS3" s="59">
        <v>0</v>
      </c>
      <c r="BT3" s="59">
        <v>1</v>
      </c>
      <c r="BU3" s="59">
        <v>10</v>
      </c>
      <c r="BV3" s="59">
        <v>43</v>
      </c>
      <c r="BW3" s="59">
        <v>50</v>
      </c>
      <c r="BX3" s="59">
        <v>20</v>
      </c>
      <c r="BY3" s="59">
        <v>67</v>
      </c>
      <c r="BZ3" s="59">
        <v>0</v>
      </c>
      <c r="CA3" s="59">
        <v>6</v>
      </c>
      <c r="CB3" s="59">
        <v>0</v>
      </c>
      <c r="CC3" s="59">
        <v>4</v>
      </c>
      <c r="CD3" s="59">
        <v>0</v>
      </c>
      <c r="CE3" s="59">
        <v>23</v>
      </c>
      <c r="CF3" s="67">
        <v>126</v>
      </c>
      <c r="CG3" s="78">
        <f t="shared" si="0"/>
        <v>2</v>
      </c>
      <c r="CH3" s="78">
        <f t="shared" si="1"/>
        <v>126</v>
      </c>
      <c r="CI3" s="78">
        <f t="shared" si="2"/>
        <v>207</v>
      </c>
      <c r="CJ3" s="78">
        <f t="shared" ref="CJ3:CJ66" si="4">BP3</f>
        <v>138</v>
      </c>
      <c r="CK3" s="78">
        <f t="shared" ref="CK3:CK66" si="5">BV3</f>
        <v>43</v>
      </c>
      <c r="CL3" s="61">
        <v>2259</v>
      </c>
      <c r="CM3" s="66">
        <f t="shared" si="3"/>
        <v>1707</v>
      </c>
      <c r="CN3" s="23">
        <f>CL3-C93</f>
        <v>379</v>
      </c>
      <c r="CO3" s="66">
        <f>CM3-C94</f>
        <v>379</v>
      </c>
      <c r="CP3" s="72">
        <f t="shared" ref="CP3:CP66" si="6">CM3/CL3</f>
        <v>0.75564409030544488</v>
      </c>
      <c r="CQ3" s="109">
        <v>63961</v>
      </c>
    </row>
    <row r="4" spans="1:95">
      <c r="A4" s="166" t="s">
        <v>2184</v>
      </c>
      <c r="B4" s="59">
        <v>0</v>
      </c>
      <c r="C4" s="59">
        <v>257</v>
      </c>
      <c r="D4" s="59"/>
      <c r="E4" s="59">
        <v>3</v>
      </c>
      <c r="F4" s="59">
        <v>6</v>
      </c>
      <c r="G4" s="59">
        <v>0</v>
      </c>
      <c r="H4" s="59">
        <v>0</v>
      </c>
      <c r="I4" s="59">
        <v>0</v>
      </c>
      <c r="J4" s="59">
        <v>0</v>
      </c>
      <c r="K4" s="59">
        <v>0</v>
      </c>
      <c r="L4" s="59">
        <v>2</v>
      </c>
      <c r="M4" s="59">
        <v>18</v>
      </c>
      <c r="N4" s="59">
        <v>86</v>
      </c>
      <c r="O4" s="59">
        <v>28</v>
      </c>
      <c r="P4" s="59">
        <v>8</v>
      </c>
      <c r="Q4" s="59">
        <v>6</v>
      </c>
      <c r="R4" s="59">
        <v>8</v>
      </c>
      <c r="S4" s="59">
        <v>1</v>
      </c>
      <c r="T4" s="59">
        <v>0</v>
      </c>
      <c r="U4" s="59">
        <v>0</v>
      </c>
      <c r="V4" s="59">
        <v>32</v>
      </c>
      <c r="W4" s="59">
        <v>77</v>
      </c>
      <c r="X4" s="59">
        <v>136</v>
      </c>
      <c r="Y4" s="59">
        <v>149</v>
      </c>
      <c r="Z4" s="59">
        <v>51</v>
      </c>
      <c r="AA4" s="59">
        <v>0</v>
      </c>
      <c r="AB4" s="59">
        <v>0</v>
      </c>
      <c r="AC4" s="59">
        <v>0</v>
      </c>
      <c r="AD4" s="59">
        <v>0</v>
      </c>
      <c r="AE4" s="59">
        <v>8</v>
      </c>
      <c r="AF4" s="59">
        <v>0</v>
      </c>
      <c r="AG4" s="59">
        <v>5</v>
      </c>
      <c r="AH4" s="59">
        <v>3</v>
      </c>
      <c r="AI4" s="59">
        <v>8</v>
      </c>
      <c r="AJ4" s="59">
        <v>15</v>
      </c>
      <c r="AK4" s="59">
        <v>24</v>
      </c>
      <c r="AL4" s="59">
        <v>23</v>
      </c>
      <c r="AM4" s="59">
        <v>2</v>
      </c>
      <c r="AN4" s="59">
        <v>28</v>
      </c>
      <c r="AO4" s="59">
        <v>0</v>
      </c>
      <c r="AP4" s="59">
        <v>0</v>
      </c>
      <c r="AQ4" s="59">
        <v>6</v>
      </c>
      <c r="AR4" s="59">
        <v>65</v>
      </c>
      <c r="AS4" s="59">
        <v>0</v>
      </c>
      <c r="AT4" s="59">
        <v>19</v>
      </c>
      <c r="AU4" s="59">
        <v>18</v>
      </c>
      <c r="AV4" s="59">
        <v>66</v>
      </c>
      <c r="AW4" s="59">
        <v>0</v>
      </c>
      <c r="AX4" s="59">
        <v>0</v>
      </c>
      <c r="AY4" s="59">
        <v>0</v>
      </c>
      <c r="AZ4" s="59">
        <v>5</v>
      </c>
      <c r="BA4" s="59">
        <v>3</v>
      </c>
      <c r="BB4" s="59">
        <v>0</v>
      </c>
      <c r="BC4" s="59">
        <v>6</v>
      </c>
      <c r="BD4" s="59">
        <v>4</v>
      </c>
      <c r="BE4" s="59">
        <v>22</v>
      </c>
      <c r="BF4" s="59">
        <v>0</v>
      </c>
      <c r="BG4" s="59">
        <v>15</v>
      </c>
      <c r="BH4" s="59">
        <v>0</v>
      </c>
      <c r="BI4" s="59">
        <v>0</v>
      </c>
      <c r="BJ4" s="59">
        <v>0</v>
      </c>
      <c r="BK4" s="59">
        <v>1</v>
      </c>
      <c r="BL4" s="59">
        <v>44</v>
      </c>
      <c r="BM4" s="59">
        <v>4</v>
      </c>
      <c r="BN4" s="59">
        <v>4</v>
      </c>
      <c r="BO4" s="59">
        <v>1</v>
      </c>
      <c r="BP4" s="59">
        <v>31</v>
      </c>
      <c r="BQ4" s="59">
        <v>200</v>
      </c>
      <c r="BR4" s="59">
        <v>4</v>
      </c>
      <c r="BS4" s="59">
        <v>0</v>
      </c>
      <c r="BT4" s="59">
        <v>2</v>
      </c>
      <c r="BU4" s="59">
        <v>5</v>
      </c>
      <c r="BV4" s="59">
        <v>51</v>
      </c>
      <c r="BW4" s="59">
        <v>20</v>
      </c>
      <c r="BX4" s="59">
        <v>26</v>
      </c>
      <c r="BY4" s="59">
        <v>29</v>
      </c>
      <c r="BZ4" s="59">
        <v>0</v>
      </c>
      <c r="CA4" s="59">
        <v>0</v>
      </c>
      <c r="CB4" s="59">
        <v>0</v>
      </c>
      <c r="CC4" s="59">
        <v>4</v>
      </c>
      <c r="CD4" s="59">
        <v>0</v>
      </c>
      <c r="CE4" s="59">
        <v>113</v>
      </c>
      <c r="CF4" s="67">
        <v>105</v>
      </c>
      <c r="CG4" s="78">
        <f t="shared" si="0"/>
        <v>8</v>
      </c>
      <c r="CH4" s="78">
        <f t="shared" si="1"/>
        <v>129</v>
      </c>
      <c r="CI4" s="78">
        <f t="shared" si="2"/>
        <v>103</v>
      </c>
      <c r="CJ4" s="78">
        <f t="shared" si="4"/>
        <v>31</v>
      </c>
      <c r="CK4" s="78">
        <f t="shared" si="5"/>
        <v>51</v>
      </c>
      <c r="CL4" s="61">
        <v>2436</v>
      </c>
      <c r="CM4" s="66">
        <f t="shared" si="3"/>
        <v>1857</v>
      </c>
      <c r="CN4" s="23">
        <f>CL4 - D93</f>
        <v>344</v>
      </c>
      <c r="CO4" s="66">
        <f>CM4 - D94</f>
        <v>344</v>
      </c>
      <c r="CP4" s="72">
        <f t="shared" si="6"/>
        <v>0.76231527093596063</v>
      </c>
      <c r="CQ4" s="109">
        <v>64430</v>
      </c>
    </row>
    <row r="5" spans="1:95">
      <c r="A5" s="166" t="s">
        <v>2185</v>
      </c>
      <c r="B5" s="59">
        <v>0</v>
      </c>
      <c r="C5" s="59">
        <v>0</v>
      </c>
      <c r="D5" s="59">
        <v>0</v>
      </c>
      <c r="E5" s="59"/>
      <c r="F5" s="59">
        <v>4</v>
      </c>
      <c r="G5" s="59">
        <v>59</v>
      </c>
      <c r="H5" s="59">
        <v>0</v>
      </c>
      <c r="I5" s="59">
        <v>3</v>
      </c>
      <c r="J5" s="59">
        <v>0</v>
      </c>
      <c r="K5" s="59">
        <v>8</v>
      </c>
      <c r="L5" s="59">
        <v>0</v>
      </c>
      <c r="M5" s="59">
        <v>2</v>
      </c>
      <c r="N5" s="59">
        <v>0</v>
      </c>
      <c r="O5" s="59">
        <v>16</v>
      </c>
      <c r="P5" s="59">
        <v>4</v>
      </c>
      <c r="Q5" s="59">
        <v>0</v>
      </c>
      <c r="R5" s="59">
        <v>3</v>
      </c>
      <c r="S5" s="59">
        <v>0</v>
      </c>
      <c r="T5" s="59">
        <v>59</v>
      </c>
      <c r="U5" s="59">
        <v>0</v>
      </c>
      <c r="V5" s="59">
        <v>30</v>
      </c>
      <c r="W5" s="59">
        <v>16</v>
      </c>
      <c r="X5" s="59">
        <v>1</v>
      </c>
      <c r="Y5" s="59">
        <v>2</v>
      </c>
      <c r="Z5" s="59">
        <v>0</v>
      </c>
      <c r="AA5" s="59">
        <v>1</v>
      </c>
      <c r="AB5" s="59">
        <v>1</v>
      </c>
      <c r="AC5" s="59">
        <v>0</v>
      </c>
      <c r="AD5" s="59">
        <v>4</v>
      </c>
      <c r="AE5" s="59">
        <v>73</v>
      </c>
      <c r="AF5" s="59">
        <v>2</v>
      </c>
      <c r="AG5" s="59">
        <v>0</v>
      </c>
      <c r="AH5" s="59">
        <v>0</v>
      </c>
      <c r="AI5" s="59">
        <v>7</v>
      </c>
      <c r="AJ5" s="59">
        <v>3</v>
      </c>
      <c r="AK5" s="59">
        <v>6</v>
      </c>
      <c r="AL5" s="59">
        <v>4</v>
      </c>
      <c r="AM5" s="59">
        <v>18</v>
      </c>
      <c r="AN5" s="59">
        <v>33</v>
      </c>
      <c r="AO5" s="59">
        <v>1</v>
      </c>
      <c r="AP5" s="59">
        <v>4</v>
      </c>
      <c r="AQ5" s="59">
        <v>0</v>
      </c>
      <c r="AR5" s="59">
        <v>5</v>
      </c>
      <c r="AS5" s="59">
        <v>0</v>
      </c>
      <c r="AT5" s="59">
        <v>42</v>
      </c>
      <c r="AU5" s="59">
        <v>9</v>
      </c>
      <c r="AV5" s="59">
        <v>2</v>
      </c>
      <c r="AW5" s="59">
        <v>0</v>
      </c>
      <c r="AX5" s="59">
        <v>9</v>
      </c>
      <c r="AY5" s="59">
        <v>0</v>
      </c>
      <c r="AZ5" s="59">
        <v>1</v>
      </c>
      <c r="BA5" s="59">
        <v>6</v>
      </c>
      <c r="BB5" s="59">
        <v>20</v>
      </c>
      <c r="BC5" s="59">
        <v>13</v>
      </c>
      <c r="BD5" s="59">
        <v>3</v>
      </c>
      <c r="BE5" s="59">
        <v>6</v>
      </c>
      <c r="BF5" s="59">
        <v>0</v>
      </c>
      <c r="BG5" s="59">
        <v>35</v>
      </c>
      <c r="BH5" s="59">
        <v>49</v>
      </c>
      <c r="BI5" s="59">
        <v>8</v>
      </c>
      <c r="BJ5" s="59">
        <v>0</v>
      </c>
      <c r="BK5" s="59">
        <v>0</v>
      </c>
      <c r="BL5" s="59">
        <v>3</v>
      </c>
      <c r="BM5" s="59">
        <v>0</v>
      </c>
      <c r="BN5" s="59">
        <v>2</v>
      </c>
      <c r="BO5" s="59">
        <v>0</v>
      </c>
      <c r="BP5" s="59">
        <v>2</v>
      </c>
      <c r="BQ5" s="59">
        <v>0</v>
      </c>
      <c r="BR5" s="59">
        <v>2</v>
      </c>
      <c r="BS5" s="59">
        <v>0</v>
      </c>
      <c r="BT5" s="59">
        <v>1</v>
      </c>
      <c r="BU5" s="59">
        <v>1</v>
      </c>
      <c r="BV5" s="59">
        <v>4</v>
      </c>
      <c r="BW5" s="59">
        <v>50</v>
      </c>
      <c r="BX5" s="59">
        <v>42</v>
      </c>
      <c r="BY5" s="59">
        <v>34</v>
      </c>
      <c r="BZ5" s="59">
        <v>0</v>
      </c>
      <c r="CA5" s="59">
        <v>0</v>
      </c>
      <c r="CB5" s="59">
        <v>1</v>
      </c>
      <c r="CC5" s="59">
        <v>0</v>
      </c>
      <c r="CD5" s="59">
        <v>0</v>
      </c>
      <c r="CE5" s="59">
        <v>0</v>
      </c>
      <c r="CF5" s="67">
        <v>40</v>
      </c>
      <c r="CG5" s="78">
        <f t="shared" si="0"/>
        <v>4</v>
      </c>
      <c r="CH5" s="78">
        <f t="shared" si="1"/>
        <v>46</v>
      </c>
      <c r="CI5" s="78">
        <f t="shared" si="2"/>
        <v>159</v>
      </c>
      <c r="CJ5" s="78">
        <f t="shared" si="4"/>
        <v>2</v>
      </c>
      <c r="CK5" s="78">
        <f t="shared" si="5"/>
        <v>4</v>
      </c>
      <c r="CL5" s="61">
        <v>1104</v>
      </c>
      <c r="CM5" s="66">
        <f t="shared" si="3"/>
        <v>754</v>
      </c>
      <c r="CN5" s="23">
        <f>CL5 - E93</f>
        <v>145</v>
      </c>
      <c r="CO5" s="66">
        <f>CM5-E94</f>
        <v>145</v>
      </c>
      <c r="CP5" s="72">
        <f t="shared" si="6"/>
        <v>0.68297101449275366</v>
      </c>
      <c r="CQ5" s="109">
        <v>53772</v>
      </c>
    </row>
    <row r="6" spans="1:95">
      <c r="A6" s="166" t="s">
        <v>2186</v>
      </c>
      <c r="B6" s="59">
        <v>0</v>
      </c>
      <c r="C6" s="59">
        <v>1</v>
      </c>
      <c r="D6" s="59">
        <v>3</v>
      </c>
      <c r="E6" s="59">
        <v>2</v>
      </c>
      <c r="F6" s="59"/>
      <c r="G6" s="59">
        <v>2</v>
      </c>
      <c r="H6" s="59">
        <v>5</v>
      </c>
      <c r="I6" s="59">
        <v>11</v>
      </c>
      <c r="J6" s="59">
        <v>0</v>
      </c>
      <c r="K6" s="59">
        <v>47</v>
      </c>
      <c r="L6" s="59">
        <v>3</v>
      </c>
      <c r="M6" s="59">
        <v>7</v>
      </c>
      <c r="N6" s="59">
        <v>5</v>
      </c>
      <c r="O6" s="59">
        <v>66</v>
      </c>
      <c r="P6" s="59">
        <v>15</v>
      </c>
      <c r="Q6" s="59">
        <v>40</v>
      </c>
      <c r="R6" s="59">
        <v>179</v>
      </c>
      <c r="S6" s="59">
        <v>1</v>
      </c>
      <c r="T6" s="59">
        <v>5</v>
      </c>
      <c r="U6" s="59">
        <v>36</v>
      </c>
      <c r="V6" s="59">
        <v>115</v>
      </c>
      <c r="W6" s="59">
        <v>14</v>
      </c>
      <c r="X6" s="59">
        <v>0</v>
      </c>
      <c r="Y6" s="59">
        <v>5</v>
      </c>
      <c r="Z6" s="59">
        <v>2</v>
      </c>
      <c r="AA6" s="59">
        <v>1</v>
      </c>
      <c r="AB6" s="59">
        <v>0</v>
      </c>
      <c r="AC6" s="59">
        <v>1</v>
      </c>
      <c r="AD6" s="59">
        <v>0</v>
      </c>
      <c r="AE6" s="59">
        <v>13</v>
      </c>
      <c r="AF6" s="59">
        <v>9</v>
      </c>
      <c r="AG6" s="59">
        <v>1</v>
      </c>
      <c r="AH6" s="59">
        <v>0</v>
      </c>
      <c r="AI6" s="59">
        <v>70</v>
      </c>
      <c r="AJ6" s="59">
        <v>5</v>
      </c>
      <c r="AK6" s="59">
        <v>0</v>
      </c>
      <c r="AL6" s="59">
        <v>21</v>
      </c>
      <c r="AM6" s="59">
        <v>1</v>
      </c>
      <c r="AN6" s="59">
        <v>66</v>
      </c>
      <c r="AO6" s="59">
        <v>0</v>
      </c>
      <c r="AP6" s="59">
        <v>55</v>
      </c>
      <c r="AQ6" s="59">
        <v>1</v>
      </c>
      <c r="AR6" s="59">
        <v>0</v>
      </c>
      <c r="AS6" s="59">
        <v>0</v>
      </c>
      <c r="AT6" s="59">
        <v>8</v>
      </c>
      <c r="AU6" s="59">
        <v>2</v>
      </c>
      <c r="AV6" s="59">
        <v>2</v>
      </c>
      <c r="AW6" s="59">
        <v>7</v>
      </c>
      <c r="AX6" s="59">
        <v>19</v>
      </c>
      <c r="AY6" s="59">
        <v>1</v>
      </c>
      <c r="AZ6" s="59">
        <v>5</v>
      </c>
      <c r="BA6" s="59">
        <v>7</v>
      </c>
      <c r="BB6" s="59">
        <v>5</v>
      </c>
      <c r="BC6" s="59">
        <v>36</v>
      </c>
      <c r="BD6" s="59">
        <v>11</v>
      </c>
      <c r="BE6" s="59">
        <v>63</v>
      </c>
      <c r="BF6" s="59">
        <v>0</v>
      </c>
      <c r="BG6" s="59">
        <v>131</v>
      </c>
      <c r="BH6" s="59">
        <v>7</v>
      </c>
      <c r="BI6" s="59">
        <v>18</v>
      </c>
      <c r="BJ6" s="59">
        <v>0</v>
      </c>
      <c r="BK6" s="59">
        <v>158</v>
      </c>
      <c r="BL6" s="59">
        <v>0</v>
      </c>
      <c r="BM6" s="59">
        <v>1</v>
      </c>
      <c r="BN6" s="59">
        <v>0</v>
      </c>
      <c r="BO6" s="59">
        <v>0</v>
      </c>
      <c r="BP6" s="59">
        <v>3</v>
      </c>
      <c r="BQ6" s="59">
        <v>1</v>
      </c>
      <c r="BR6" s="59">
        <v>13</v>
      </c>
      <c r="BS6" s="59">
        <v>0</v>
      </c>
      <c r="BT6" s="59">
        <v>11</v>
      </c>
      <c r="BU6" s="59">
        <v>2</v>
      </c>
      <c r="BV6" s="59">
        <v>6</v>
      </c>
      <c r="BW6" s="59">
        <v>240</v>
      </c>
      <c r="BX6" s="59">
        <v>129</v>
      </c>
      <c r="BY6" s="59">
        <v>173</v>
      </c>
      <c r="BZ6" s="59">
        <v>0</v>
      </c>
      <c r="CA6" s="59">
        <v>1</v>
      </c>
      <c r="CB6" s="59">
        <v>0</v>
      </c>
      <c r="CC6" s="59">
        <v>0</v>
      </c>
      <c r="CD6" s="59">
        <v>0</v>
      </c>
      <c r="CE6" s="59">
        <v>3</v>
      </c>
      <c r="CF6" s="67">
        <v>91</v>
      </c>
      <c r="CG6" s="78">
        <f t="shared" si="0"/>
        <v>15</v>
      </c>
      <c r="CH6" s="78">
        <f t="shared" si="1"/>
        <v>91</v>
      </c>
      <c r="CI6" s="78">
        <f t="shared" si="2"/>
        <v>608</v>
      </c>
      <c r="CJ6" s="78">
        <f t="shared" si="4"/>
        <v>3</v>
      </c>
      <c r="CK6" s="78">
        <f t="shared" si="5"/>
        <v>6</v>
      </c>
      <c r="CL6" s="61">
        <v>2695</v>
      </c>
      <c r="CM6" s="66">
        <f t="shared" si="3"/>
        <v>1962</v>
      </c>
      <c r="CN6" s="23">
        <f>CL6-F93</f>
        <v>-306</v>
      </c>
      <c r="CO6" s="66">
        <f>CM6 - F94</f>
        <v>-306</v>
      </c>
      <c r="CP6" s="72">
        <f t="shared" si="6"/>
        <v>0.72801484230055657</v>
      </c>
      <c r="CQ6" s="109">
        <v>121700</v>
      </c>
    </row>
    <row r="7" spans="1:95">
      <c r="A7" s="166" t="s">
        <v>2187</v>
      </c>
      <c r="B7" s="59">
        <v>1</v>
      </c>
      <c r="C7" s="59">
        <v>6</v>
      </c>
      <c r="D7" s="59">
        <v>0</v>
      </c>
      <c r="E7" s="59">
        <v>48</v>
      </c>
      <c r="F7" s="59">
        <v>1</v>
      </c>
      <c r="G7" s="59"/>
      <c r="H7" s="59">
        <v>0</v>
      </c>
      <c r="I7" s="59">
        <v>4</v>
      </c>
      <c r="J7" s="59">
        <v>0</v>
      </c>
      <c r="K7" s="59">
        <v>5</v>
      </c>
      <c r="L7" s="59">
        <v>2</v>
      </c>
      <c r="M7" s="59">
        <v>6</v>
      </c>
      <c r="N7" s="59">
        <v>6</v>
      </c>
      <c r="O7" s="59">
        <v>17</v>
      </c>
      <c r="P7" s="59">
        <v>1</v>
      </c>
      <c r="Q7" s="59">
        <v>0</v>
      </c>
      <c r="R7" s="59">
        <v>8</v>
      </c>
      <c r="S7" s="59">
        <v>0</v>
      </c>
      <c r="T7" s="59">
        <v>20</v>
      </c>
      <c r="U7" s="59">
        <v>0</v>
      </c>
      <c r="V7" s="59">
        <v>41</v>
      </c>
      <c r="W7" s="59">
        <v>16</v>
      </c>
      <c r="X7" s="59">
        <v>0</v>
      </c>
      <c r="Y7" s="59">
        <v>12</v>
      </c>
      <c r="Z7" s="59">
        <v>2</v>
      </c>
      <c r="AA7" s="59">
        <v>1</v>
      </c>
      <c r="AB7" s="59">
        <v>0</v>
      </c>
      <c r="AC7" s="59">
        <v>0</v>
      </c>
      <c r="AD7" s="59">
        <v>0</v>
      </c>
      <c r="AE7" s="59">
        <v>104</v>
      </c>
      <c r="AF7" s="59">
        <v>1</v>
      </c>
      <c r="AG7" s="59">
        <v>0</v>
      </c>
      <c r="AH7" s="59">
        <v>1</v>
      </c>
      <c r="AI7" s="59">
        <v>11</v>
      </c>
      <c r="AJ7" s="59">
        <v>1</v>
      </c>
      <c r="AK7" s="59">
        <v>1</v>
      </c>
      <c r="AL7" s="59">
        <v>2</v>
      </c>
      <c r="AM7" s="59">
        <v>1</v>
      </c>
      <c r="AN7" s="59">
        <v>38</v>
      </c>
      <c r="AO7" s="59">
        <v>0</v>
      </c>
      <c r="AP7" s="59">
        <v>2</v>
      </c>
      <c r="AQ7" s="59">
        <v>0</v>
      </c>
      <c r="AR7" s="59">
        <v>0</v>
      </c>
      <c r="AS7" s="59">
        <v>0</v>
      </c>
      <c r="AT7" s="59">
        <v>63</v>
      </c>
      <c r="AU7" s="59">
        <v>7</v>
      </c>
      <c r="AV7" s="59">
        <v>17</v>
      </c>
      <c r="AW7" s="59">
        <v>2</v>
      </c>
      <c r="AX7" s="59">
        <v>0</v>
      </c>
      <c r="AY7" s="59">
        <v>0</v>
      </c>
      <c r="AZ7" s="59">
        <v>49</v>
      </c>
      <c r="BA7" s="59">
        <v>13</v>
      </c>
      <c r="BB7" s="59">
        <v>30</v>
      </c>
      <c r="BC7" s="59">
        <v>21</v>
      </c>
      <c r="BD7" s="59">
        <v>2</v>
      </c>
      <c r="BE7" s="59">
        <v>9</v>
      </c>
      <c r="BF7" s="59">
        <v>1</v>
      </c>
      <c r="BG7" s="59">
        <v>25</v>
      </c>
      <c r="BH7" s="59">
        <v>4</v>
      </c>
      <c r="BI7" s="59">
        <v>0</v>
      </c>
      <c r="BJ7" s="59">
        <v>0</v>
      </c>
      <c r="BK7" s="59">
        <v>6</v>
      </c>
      <c r="BL7" s="59">
        <v>5</v>
      </c>
      <c r="BM7" s="59">
        <v>0</v>
      </c>
      <c r="BN7" s="59">
        <v>5</v>
      </c>
      <c r="BO7" s="59">
        <v>0</v>
      </c>
      <c r="BP7" s="59">
        <v>5</v>
      </c>
      <c r="BQ7" s="59">
        <v>6</v>
      </c>
      <c r="BR7" s="59">
        <v>6</v>
      </c>
      <c r="BS7" s="59">
        <v>0</v>
      </c>
      <c r="BT7" s="59">
        <v>1</v>
      </c>
      <c r="BU7" s="59">
        <v>5</v>
      </c>
      <c r="BV7" s="59">
        <v>13</v>
      </c>
      <c r="BW7" s="59">
        <v>89</v>
      </c>
      <c r="BX7" s="59">
        <v>45</v>
      </c>
      <c r="BY7" s="59">
        <v>66</v>
      </c>
      <c r="BZ7" s="59">
        <v>0</v>
      </c>
      <c r="CA7" s="59">
        <v>0</v>
      </c>
      <c r="CB7" s="59">
        <v>3</v>
      </c>
      <c r="CC7" s="59">
        <v>5</v>
      </c>
      <c r="CD7" s="59">
        <v>0</v>
      </c>
      <c r="CE7" s="59">
        <v>0</v>
      </c>
      <c r="CF7" s="67">
        <v>55</v>
      </c>
      <c r="CG7" s="78">
        <f t="shared" si="0"/>
        <v>1</v>
      </c>
      <c r="CH7" s="78">
        <f t="shared" si="1"/>
        <v>56</v>
      </c>
      <c r="CI7" s="78">
        <f t="shared" si="2"/>
        <v>238</v>
      </c>
      <c r="CJ7" s="78">
        <f t="shared" si="4"/>
        <v>5</v>
      </c>
      <c r="CK7" s="78">
        <f t="shared" si="5"/>
        <v>13</v>
      </c>
      <c r="CL7" s="61">
        <v>1152</v>
      </c>
      <c r="CM7" s="66">
        <f t="shared" si="3"/>
        <v>917</v>
      </c>
      <c r="CN7" s="23">
        <f>CL7 - G93</f>
        <v>74</v>
      </c>
      <c r="CO7" s="66">
        <f>CM7 - G94</f>
        <v>74</v>
      </c>
      <c r="CP7" s="72">
        <f t="shared" si="6"/>
        <v>0.79600694444444442</v>
      </c>
      <c r="CQ7" s="109">
        <v>54855</v>
      </c>
    </row>
    <row r="8" spans="1:95">
      <c r="A8" s="153" t="s">
        <v>2154</v>
      </c>
      <c r="B8" s="59">
        <v>0</v>
      </c>
      <c r="C8" s="59">
        <v>0</v>
      </c>
      <c r="D8" s="59">
        <v>0</v>
      </c>
      <c r="E8" s="59">
        <v>0</v>
      </c>
      <c r="F8" s="59">
        <v>0</v>
      </c>
      <c r="G8" s="59">
        <v>0</v>
      </c>
      <c r="H8" s="59"/>
      <c r="I8" s="59">
        <v>0</v>
      </c>
      <c r="J8" s="59">
        <v>5</v>
      </c>
      <c r="K8" s="59">
        <v>0</v>
      </c>
      <c r="L8" s="59">
        <v>3</v>
      </c>
      <c r="M8" s="59">
        <v>0</v>
      </c>
      <c r="N8" s="59">
        <v>0</v>
      </c>
      <c r="O8" s="59">
        <v>0</v>
      </c>
      <c r="P8" s="59">
        <v>0</v>
      </c>
      <c r="Q8" s="59">
        <v>0</v>
      </c>
      <c r="R8" s="59">
        <v>0</v>
      </c>
      <c r="S8" s="59">
        <v>0</v>
      </c>
      <c r="T8" s="59">
        <v>0</v>
      </c>
      <c r="U8" s="59">
        <v>0</v>
      </c>
      <c r="V8" s="59">
        <v>0</v>
      </c>
      <c r="W8" s="59">
        <v>0</v>
      </c>
      <c r="X8" s="59">
        <v>0</v>
      </c>
      <c r="Y8" s="59">
        <v>0</v>
      </c>
      <c r="Z8" s="59">
        <v>0</v>
      </c>
      <c r="AA8" s="59">
        <v>0</v>
      </c>
      <c r="AB8" s="59">
        <v>0</v>
      </c>
      <c r="AC8" s="59">
        <v>0</v>
      </c>
      <c r="AD8" s="59">
        <v>0</v>
      </c>
      <c r="AE8" s="59">
        <v>0</v>
      </c>
      <c r="AF8" s="59">
        <v>0</v>
      </c>
      <c r="AG8" s="59">
        <v>0</v>
      </c>
      <c r="AH8" s="59">
        <v>0</v>
      </c>
      <c r="AI8" s="59">
        <v>0</v>
      </c>
      <c r="AJ8" s="59">
        <v>0</v>
      </c>
      <c r="AK8" s="59">
        <v>0</v>
      </c>
      <c r="AL8" s="59">
        <v>0</v>
      </c>
      <c r="AM8" s="59">
        <v>0</v>
      </c>
      <c r="AN8" s="59">
        <v>1</v>
      </c>
      <c r="AO8" s="59">
        <v>0</v>
      </c>
      <c r="AP8" s="59">
        <v>0</v>
      </c>
      <c r="AQ8" s="59">
        <v>0</v>
      </c>
      <c r="AR8" s="59">
        <v>0</v>
      </c>
      <c r="AS8" s="59">
        <v>0</v>
      </c>
      <c r="AT8" s="59">
        <v>0</v>
      </c>
      <c r="AU8" s="59">
        <v>0</v>
      </c>
      <c r="AV8" s="59">
        <v>0</v>
      </c>
      <c r="AW8" s="59">
        <v>0</v>
      </c>
      <c r="AX8" s="59">
        <v>0</v>
      </c>
      <c r="AY8" s="59">
        <v>0</v>
      </c>
      <c r="AZ8" s="59">
        <v>0</v>
      </c>
      <c r="BA8" s="59">
        <v>0</v>
      </c>
      <c r="BB8" s="59">
        <v>2</v>
      </c>
      <c r="BC8" s="59">
        <v>0</v>
      </c>
      <c r="BD8" s="59">
        <v>0</v>
      </c>
      <c r="BE8" s="59">
        <v>0</v>
      </c>
      <c r="BF8" s="59">
        <v>0</v>
      </c>
      <c r="BG8" s="59">
        <v>0</v>
      </c>
      <c r="BH8" s="59">
        <v>0</v>
      </c>
      <c r="BI8" s="59">
        <v>0</v>
      </c>
      <c r="BJ8" s="59">
        <v>0</v>
      </c>
      <c r="BK8" s="59">
        <v>0</v>
      </c>
      <c r="BL8" s="59">
        <v>0</v>
      </c>
      <c r="BM8" s="59">
        <v>0</v>
      </c>
      <c r="BN8" s="59">
        <v>0</v>
      </c>
      <c r="BO8" s="59">
        <v>4</v>
      </c>
      <c r="BP8" s="59">
        <v>0</v>
      </c>
      <c r="BQ8" s="59">
        <v>0</v>
      </c>
      <c r="BR8" s="59">
        <v>0</v>
      </c>
      <c r="BS8" s="59">
        <v>0</v>
      </c>
      <c r="BT8" s="59">
        <v>0</v>
      </c>
      <c r="BU8" s="59">
        <v>0</v>
      </c>
      <c r="BV8" s="59">
        <v>18</v>
      </c>
      <c r="BW8" s="59">
        <v>0</v>
      </c>
      <c r="BX8" s="59">
        <v>0</v>
      </c>
      <c r="BY8" s="59">
        <v>0</v>
      </c>
      <c r="BZ8" s="59">
        <v>0</v>
      </c>
      <c r="CA8" s="59">
        <v>0</v>
      </c>
      <c r="CB8" s="59">
        <v>0</v>
      </c>
      <c r="CC8" s="59">
        <v>0</v>
      </c>
      <c r="CD8" s="59">
        <v>0</v>
      </c>
      <c r="CE8" s="59">
        <v>0</v>
      </c>
      <c r="CF8" s="67">
        <v>4</v>
      </c>
      <c r="CG8" s="78">
        <f t="shared" si="0"/>
        <v>5</v>
      </c>
      <c r="CH8" s="78">
        <f t="shared" si="1"/>
        <v>4</v>
      </c>
      <c r="CI8" s="78">
        <f t="shared" si="2"/>
        <v>1</v>
      </c>
      <c r="CJ8" s="78">
        <f t="shared" si="4"/>
        <v>0</v>
      </c>
      <c r="CK8" s="78">
        <f t="shared" si="5"/>
        <v>18</v>
      </c>
      <c r="CL8" s="61">
        <v>2305</v>
      </c>
      <c r="CM8" s="66">
        <f t="shared" si="3"/>
        <v>37</v>
      </c>
      <c r="CN8" s="23">
        <f>CL8 - H93</f>
        <v>-236</v>
      </c>
      <c r="CO8" s="66">
        <f>CM8 - H94</f>
        <v>-236</v>
      </c>
      <c r="CP8" s="72">
        <f t="shared" si="6"/>
        <v>1.6052060737527116E-2</v>
      </c>
      <c r="CQ8" s="109">
        <v>41953</v>
      </c>
    </row>
    <row r="9" spans="1:95">
      <c r="A9" s="166" t="s">
        <v>2188</v>
      </c>
      <c r="B9" s="59">
        <v>0</v>
      </c>
      <c r="C9" s="59">
        <v>1</v>
      </c>
      <c r="D9" s="59">
        <v>0</v>
      </c>
      <c r="E9" s="59">
        <v>3</v>
      </c>
      <c r="F9" s="59">
        <v>14</v>
      </c>
      <c r="G9" s="59">
        <v>0</v>
      </c>
      <c r="H9" s="59">
        <v>0</v>
      </c>
      <c r="I9" s="59"/>
      <c r="J9" s="59">
        <v>0</v>
      </c>
      <c r="K9" s="59">
        <v>44</v>
      </c>
      <c r="L9" s="59">
        <v>7</v>
      </c>
      <c r="M9" s="59">
        <v>1</v>
      </c>
      <c r="N9" s="59">
        <v>7</v>
      </c>
      <c r="O9" s="59">
        <v>47</v>
      </c>
      <c r="P9" s="59">
        <v>12</v>
      </c>
      <c r="Q9" s="59">
        <v>3</v>
      </c>
      <c r="R9" s="59">
        <v>14</v>
      </c>
      <c r="S9" s="59">
        <v>0</v>
      </c>
      <c r="T9" s="59">
        <v>0</v>
      </c>
      <c r="U9" s="59">
        <v>3</v>
      </c>
      <c r="V9" s="59">
        <v>72</v>
      </c>
      <c r="W9" s="59">
        <v>18</v>
      </c>
      <c r="X9" s="59">
        <v>2</v>
      </c>
      <c r="Y9" s="59">
        <v>1</v>
      </c>
      <c r="Z9" s="59">
        <v>0</v>
      </c>
      <c r="AA9" s="59">
        <v>1</v>
      </c>
      <c r="AB9" s="59">
        <v>1</v>
      </c>
      <c r="AC9" s="59">
        <v>1</v>
      </c>
      <c r="AD9" s="59">
        <v>1</v>
      </c>
      <c r="AE9" s="59">
        <v>8</v>
      </c>
      <c r="AF9" s="59">
        <v>11</v>
      </c>
      <c r="AG9" s="59">
        <v>0</v>
      </c>
      <c r="AH9" s="59">
        <v>11</v>
      </c>
      <c r="AI9" s="59">
        <v>40</v>
      </c>
      <c r="AJ9" s="59">
        <v>12</v>
      </c>
      <c r="AK9" s="59">
        <v>1</v>
      </c>
      <c r="AL9" s="59">
        <v>15</v>
      </c>
      <c r="AM9" s="59">
        <v>3</v>
      </c>
      <c r="AN9" s="59">
        <v>69</v>
      </c>
      <c r="AO9" s="59">
        <v>1</v>
      </c>
      <c r="AP9" s="59">
        <v>11</v>
      </c>
      <c r="AQ9" s="59">
        <v>3</v>
      </c>
      <c r="AR9" s="59">
        <v>3</v>
      </c>
      <c r="AS9" s="59">
        <v>0</v>
      </c>
      <c r="AT9" s="59">
        <v>15</v>
      </c>
      <c r="AU9" s="59">
        <v>0</v>
      </c>
      <c r="AV9" s="59">
        <v>1</v>
      </c>
      <c r="AW9" s="59">
        <v>3</v>
      </c>
      <c r="AX9" s="59">
        <v>46</v>
      </c>
      <c r="AY9" s="59">
        <v>4</v>
      </c>
      <c r="AZ9" s="59">
        <v>3</v>
      </c>
      <c r="BA9" s="59">
        <v>5</v>
      </c>
      <c r="BB9" s="59">
        <v>1</v>
      </c>
      <c r="BC9" s="59">
        <v>113</v>
      </c>
      <c r="BD9" s="59">
        <v>69</v>
      </c>
      <c r="BE9" s="59">
        <v>27</v>
      </c>
      <c r="BF9" s="59">
        <v>0</v>
      </c>
      <c r="BG9" s="59">
        <v>49</v>
      </c>
      <c r="BH9" s="59">
        <v>3</v>
      </c>
      <c r="BI9" s="59">
        <v>25</v>
      </c>
      <c r="BJ9" s="59">
        <v>0</v>
      </c>
      <c r="BK9" s="59">
        <v>2</v>
      </c>
      <c r="BL9" s="59">
        <v>4</v>
      </c>
      <c r="BM9" s="59">
        <v>0</v>
      </c>
      <c r="BN9" s="59">
        <v>2</v>
      </c>
      <c r="BO9" s="59">
        <v>0</v>
      </c>
      <c r="BP9" s="59">
        <v>4</v>
      </c>
      <c r="BQ9" s="59">
        <v>0</v>
      </c>
      <c r="BR9" s="59">
        <v>38</v>
      </c>
      <c r="BS9" s="59">
        <v>0</v>
      </c>
      <c r="BT9" s="59">
        <v>237</v>
      </c>
      <c r="BU9" s="59">
        <v>1</v>
      </c>
      <c r="BV9" s="59">
        <v>6</v>
      </c>
      <c r="BW9" s="59">
        <v>79</v>
      </c>
      <c r="BX9" s="59">
        <v>56</v>
      </c>
      <c r="BY9" s="59">
        <v>40</v>
      </c>
      <c r="BZ9" s="59">
        <v>3</v>
      </c>
      <c r="CA9" s="59">
        <v>2</v>
      </c>
      <c r="CB9" s="59">
        <v>0</v>
      </c>
      <c r="CC9" s="59">
        <v>0</v>
      </c>
      <c r="CD9" s="59">
        <v>0</v>
      </c>
      <c r="CE9" s="59">
        <v>0</v>
      </c>
      <c r="CF9" s="67">
        <v>95</v>
      </c>
      <c r="CG9" s="78">
        <f t="shared" si="0"/>
        <v>12</v>
      </c>
      <c r="CH9" s="78">
        <f t="shared" si="1"/>
        <v>96</v>
      </c>
      <c r="CI9" s="78">
        <f t="shared" si="2"/>
        <v>244</v>
      </c>
      <c r="CJ9" s="78">
        <f t="shared" si="4"/>
        <v>4</v>
      </c>
      <c r="CK9" s="78">
        <f t="shared" si="5"/>
        <v>6</v>
      </c>
      <c r="CL9" s="61">
        <v>1980</v>
      </c>
      <c r="CM9" s="66">
        <f t="shared" si="3"/>
        <v>1374</v>
      </c>
      <c r="CN9" s="23">
        <f>CL9-I93</f>
        <v>448</v>
      </c>
      <c r="CO9" s="66">
        <f>CM9 - I94</f>
        <v>448</v>
      </c>
      <c r="CP9" s="72">
        <f t="shared" si="6"/>
        <v>0.69393939393939397</v>
      </c>
      <c r="CQ9" s="109">
        <v>68617</v>
      </c>
    </row>
    <row r="10" spans="1:95">
      <c r="A10" s="123" t="s">
        <v>155</v>
      </c>
      <c r="B10" s="59">
        <v>0</v>
      </c>
      <c r="C10" s="59">
        <v>0</v>
      </c>
      <c r="D10" s="59">
        <v>0</v>
      </c>
      <c r="E10" s="59">
        <v>0</v>
      </c>
      <c r="F10" s="59">
        <v>0</v>
      </c>
      <c r="G10" s="59">
        <v>0</v>
      </c>
      <c r="H10" s="59">
        <v>0</v>
      </c>
      <c r="I10" s="59">
        <v>0</v>
      </c>
      <c r="J10" s="59"/>
      <c r="K10" s="59">
        <v>0</v>
      </c>
      <c r="L10" s="59">
        <v>0</v>
      </c>
      <c r="M10" s="59">
        <v>0</v>
      </c>
      <c r="N10" s="59">
        <v>0</v>
      </c>
      <c r="O10" s="59">
        <v>0</v>
      </c>
      <c r="P10" s="59">
        <v>0</v>
      </c>
      <c r="Q10" s="59">
        <v>0</v>
      </c>
      <c r="R10" s="59">
        <v>0</v>
      </c>
      <c r="S10" s="59">
        <v>0</v>
      </c>
      <c r="T10" s="59">
        <v>0</v>
      </c>
      <c r="U10" s="59">
        <v>0</v>
      </c>
      <c r="V10" s="59">
        <v>0</v>
      </c>
      <c r="W10" s="59">
        <v>0</v>
      </c>
      <c r="X10" s="59">
        <v>0</v>
      </c>
      <c r="Y10" s="59">
        <v>0</v>
      </c>
      <c r="Z10" s="59">
        <v>0</v>
      </c>
      <c r="AA10" s="59">
        <v>0</v>
      </c>
      <c r="AB10" s="59">
        <v>0</v>
      </c>
      <c r="AC10" s="59">
        <v>0</v>
      </c>
      <c r="AD10" s="59">
        <v>0</v>
      </c>
      <c r="AE10" s="59">
        <v>0</v>
      </c>
      <c r="AF10" s="59">
        <v>0</v>
      </c>
      <c r="AG10" s="59">
        <v>0</v>
      </c>
      <c r="AH10" s="59">
        <v>0</v>
      </c>
      <c r="AI10" s="59">
        <v>0</v>
      </c>
      <c r="AJ10" s="59">
        <v>0</v>
      </c>
      <c r="AK10" s="59">
        <v>0</v>
      </c>
      <c r="AL10" s="59">
        <v>0</v>
      </c>
      <c r="AM10" s="59">
        <v>0</v>
      </c>
      <c r="AN10" s="59">
        <v>0</v>
      </c>
      <c r="AO10" s="59">
        <v>0</v>
      </c>
      <c r="AP10" s="59">
        <v>0</v>
      </c>
      <c r="AQ10" s="59">
        <v>0</v>
      </c>
      <c r="AR10" s="59">
        <v>0</v>
      </c>
      <c r="AS10" s="59">
        <v>0</v>
      </c>
      <c r="AT10" s="59">
        <v>0</v>
      </c>
      <c r="AU10" s="59">
        <v>0</v>
      </c>
      <c r="AV10" s="59">
        <v>0</v>
      </c>
      <c r="AW10" s="59">
        <v>0</v>
      </c>
      <c r="AX10" s="59">
        <v>0</v>
      </c>
      <c r="AY10" s="59">
        <v>0</v>
      </c>
      <c r="AZ10" s="59">
        <v>0</v>
      </c>
      <c r="BA10" s="59">
        <v>0</v>
      </c>
      <c r="BB10" s="59">
        <v>0</v>
      </c>
      <c r="BC10" s="59">
        <v>0</v>
      </c>
      <c r="BD10" s="59">
        <v>0</v>
      </c>
      <c r="BE10" s="59">
        <v>0</v>
      </c>
      <c r="BF10" s="59">
        <v>0</v>
      </c>
      <c r="BG10" s="59">
        <v>0</v>
      </c>
      <c r="BH10" s="59">
        <v>0</v>
      </c>
      <c r="BI10" s="59">
        <v>0</v>
      </c>
      <c r="BJ10" s="59">
        <v>0</v>
      </c>
      <c r="BK10" s="59">
        <v>0</v>
      </c>
      <c r="BL10" s="59">
        <v>0</v>
      </c>
      <c r="BM10" s="59">
        <v>0</v>
      </c>
      <c r="BN10" s="59">
        <v>0</v>
      </c>
      <c r="BO10" s="59">
        <v>0</v>
      </c>
      <c r="BP10" s="59">
        <v>0</v>
      </c>
      <c r="BQ10" s="59">
        <v>0</v>
      </c>
      <c r="BR10" s="59">
        <v>0</v>
      </c>
      <c r="BS10" s="59">
        <v>0</v>
      </c>
      <c r="BT10" s="59">
        <v>0</v>
      </c>
      <c r="BU10" s="59">
        <v>0</v>
      </c>
      <c r="BV10" s="59">
        <v>0</v>
      </c>
      <c r="BW10" s="59">
        <v>0</v>
      </c>
      <c r="BX10" s="59">
        <v>0</v>
      </c>
      <c r="BY10" s="59">
        <v>0</v>
      </c>
      <c r="BZ10" s="59">
        <v>0</v>
      </c>
      <c r="CA10" s="59">
        <v>0</v>
      </c>
      <c r="CB10" s="59">
        <v>0</v>
      </c>
      <c r="CC10" s="59">
        <v>0</v>
      </c>
      <c r="CD10" s="59">
        <v>0</v>
      </c>
      <c r="CE10" s="59">
        <v>0</v>
      </c>
      <c r="CF10" s="67">
        <v>0</v>
      </c>
      <c r="CG10" s="78">
        <f t="shared" si="0"/>
        <v>0</v>
      </c>
      <c r="CH10" s="78">
        <f t="shared" si="1"/>
        <v>0</v>
      </c>
      <c r="CI10" s="78">
        <f t="shared" si="2"/>
        <v>0</v>
      </c>
      <c r="CJ10" s="78">
        <f t="shared" si="4"/>
        <v>0</v>
      </c>
      <c r="CK10" s="78">
        <f t="shared" si="5"/>
        <v>0</v>
      </c>
      <c r="CL10" s="61">
        <v>0</v>
      </c>
      <c r="CM10" s="66">
        <f t="shared" si="3"/>
        <v>0</v>
      </c>
      <c r="CN10" s="23">
        <f>CL10 - J93</f>
        <v>-101</v>
      </c>
      <c r="CO10" s="66">
        <f>CM10 - J94</f>
        <v>-101</v>
      </c>
      <c r="CP10" s="73" t="s">
        <v>2091</v>
      </c>
      <c r="CQ10" s="109">
        <v>0</v>
      </c>
    </row>
    <row r="11" spans="1:95">
      <c r="A11" s="166" t="s">
        <v>2189</v>
      </c>
      <c r="B11" s="59">
        <v>6</v>
      </c>
      <c r="C11" s="59">
        <v>17</v>
      </c>
      <c r="D11" s="59">
        <v>3</v>
      </c>
      <c r="E11" s="59">
        <v>7</v>
      </c>
      <c r="F11" s="59">
        <v>78</v>
      </c>
      <c r="G11" s="59">
        <v>11</v>
      </c>
      <c r="H11" s="59">
        <v>0</v>
      </c>
      <c r="I11" s="59">
        <v>30</v>
      </c>
      <c r="J11" s="59">
        <v>1</v>
      </c>
      <c r="K11" s="59"/>
      <c r="L11" s="59">
        <v>14</v>
      </c>
      <c r="M11" s="59">
        <v>10</v>
      </c>
      <c r="N11" s="59">
        <v>14</v>
      </c>
      <c r="O11" s="59">
        <v>140</v>
      </c>
      <c r="P11" s="59">
        <v>10</v>
      </c>
      <c r="Q11" s="59">
        <v>58</v>
      </c>
      <c r="R11" s="59">
        <v>158</v>
      </c>
      <c r="S11" s="59">
        <v>0</v>
      </c>
      <c r="T11" s="59">
        <v>11</v>
      </c>
      <c r="U11" s="59">
        <v>11</v>
      </c>
      <c r="V11" s="59">
        <v>314</v>
      </c>
      <c r="W11" s="59">
        <v>31</v>
      </c>
      <c r="X11" s="59">
        <v>9</v>
      </c>
      <c r="Y11" s="59">
        <v>12</v>
      </c>
      <c r="Z11" s="59">
        <v>0</v>
      </c>
      <c r="AA11" s="59">
        <v>23</v>
      </c>
      <c r="AB11" s="59">
        <v>4</v>
      </c>
      <c r="AC11" s="59">
        <v>2</v>
      </c>
      <c r="AD11" s="59">
        <v>8</v>
      </c>
      <c r="AE11" s="59">
        <v>34</v>
      </c>
      <c r="AF11" s="59">
        <v>26</v>
      </c>
      <c r="AG11" s="59">
        <v>0</v>
      </c>
      <c r="AH11" s="59">
        <v>9</v>
      </c>
      <c r="AI11" s="59">
        <v>532</v>
      </c>
      <c r="AJ11" s="59">
        <v>25</v>
      </c>
      <c r="AK11" s="59">
        <v>13</v>
      </c>
      <c r="AL11" s="59">
        <v>59</v>
      </c>
      <c r="AM11" s="59">
        <v>12</v>
      </c>
      <c r="AN11" s="59">
        <v>109</v>
      </c>
      <c r="AO11" s="59">
        <v>22</v>
      </c>
      <c r="AP11" s="59">
        <v>41</v>
      </c>
      <c r="AQ11" s="59">
        <v>5</v>
      </c>
      <c r="AR11" s="59">
        <v>11</v>
      </c>
      <c r="AS11" s="59">
        <v>0</v>
      </c>
      <c r="AT11" s="59">
        <v>65</v>
      </c>
      <c r="AU11" s="59">
        <v>24</v>
      </c>
      <c r="AV11" s="59">
        <v>9</v>
      </c>
      <c r="AW11" s="59">
        <v>13</v>
      </c>
      <c r="AX11" s="59">
        <v>53</v>
      </c>
      <c r="AY11" s="59">
        <v>2</v>
      </c>
      <c r="AZ11" s="59">
        <v>88</v>
      </c>
      <c r="BA11" s="59">
        <v>303</v>
      </c>
      <c r="BB11" s="59">
        <v>9</v>
      </c>
      <c r="BC11" s="59">
        <v>45</v>
      </c>
      <c r="BD11" s="59">
        <v>88</v>
      </c>
      <c r="BE11" s="59">
        <v>406</v>
      </c>
      <c r="BF11" s="59">
        <v>0</v>
      </c>
      <c r="BG11" s="59">
        <v>124</v>
      </c>
      <c r="BH11" s="59">
        <v>57</v>
      </c>
      <c r="BI11" s="59">
        <v>29</v>
      </c>
      <c r="BJ11" s="59">
        <v>1</v>
      </c>
      <c r="BK11" s="59">
        <v>45</v>
      </c>
      <c r="BL11" s="59">
        <v>12</v>
      </c>
      <c r="BM11" s="59">
        <v>8</v>
      </c>
      <c r="BN11" s="59">
        <v>5</v>
      </c>
      <c r="BO11" s="59">
        <v>0</v>
      </c>
      <c r="BP11" s="59">
        <v>22</v>
      </c>
      <c r="BQ11" s="59">
        <v>4</v>
      </c>
      <c r="BR11" s="59">
        <v>38</v>
      </c>
      <c r="BS11" s="59">
        <v>1</v>
      </c>
      <c r="BT11" s="59">
        <v>21</v>
      </c>
      <c r="BU11" s="59">
        <v>6</v>
      </c>
      <c r="BV11" s="59">
        <v>37</v>
      </c>
      <c r="BW11" s="59">
        <v>265</v>
      </c>
      <c r="BX11" s="59">
        <v>114</v>
      </c>
      <c r="BY11" s="59">
        <v>340</v>
      </c>
      <c r="BZ11" s="59">
        <v>3</v>
      </c>
      <c r="CA11" s="59">
        <v>1</v>
      </c>
      <c r="CB11" s="59">
        <v>0</v>
      </c>
      <c r="CC11" s="59">
        <v>2</v>
      </c>
      <c r="CD11" s="59">
        <v>0</v>
      </c>
      <c r="CE11" s="59">
        <v>0</v>
      </c>
      <c r="CF11" s="67">
        <v>113</v>
      </c>
      <c r="CG11" s="78">
        <f t="shared" si="0"/>
        <v>11</v>
      </c>
      <c r="CH11" s="78">
        <f t="shared" si="1"/>
        <v>126</v>
      </c>
      <c r="CI11" s="78">
        <f t="shared" si="2"/>
        <v>828</v>
      </c>
      <c r="CJ11" s="78">
        <f t="shared" si="4"/>
        <v>22</v>
      </c>
      <c r="CK11" s="78">
        <f t="shared" si="5"/>
        <v>37</v>
      </c>
      <c r="CL11" s="61">
        <v>5924</v>
      </c>
      <c r="CM11" s="66">
        <f t="shared" si="3"/>
        <v>4233</v>
      </c>
      <c r="CN11" s="23">
        <f>CL11 - K93</f>
        <v>924</v>
      </c>
      <c r="CO11" s="66">
        <f>CM11 - K94</f>
        <v>924</v>
      </c>
      <c r="CP11" s="72">
        <f t="shared" si="6"/>
        <v>0.7145509790681972</v>
      </c>
      <c r="CQ11" s="109">
        <v>236230</v>
      </c>
    </row>
    <row r="12" spans="1:95">
      <c r="A12" s="166" t="s">
        <v>2190</v>
      </c>
      <c r="B12" s="59">
        <v>46</v>
      </c>
      <c r="C12" s="59">
        <v>0</v>
      </c>
      <c r="D12" s="59">
        <v>1</v>
      </c>
      <c r="E12" s="59">
        <v>1</v>
      </c>
      <c r="F12" s="59">
        <v>4</v>
      </c>
      <c r="G12" s="59">
        <v>4</v>
      </c>
      <c r="H12" s="59">
        <v>1</v>
      </c>
      <c r="I12" s="59">
        <v>14</v>
      </c>
      <c r="J12" s="59">
        <v>2</v>
      </c>
      <c r="K12" s="59">
        <v>4</v>
      </c>
      <c r="L12" s="59"/>
      <c r="M12" s="59">
        <v>1</v>
      </c>
      <c r="N12" s="59">
        <v>6</v>
      </c>
      <c r="O12" s="59">
        <v>37</v>
      </c>
      <c r="P12" s="59">
        <v>32</v>
      </c>
      <c r="Q12" s="59">
        <v>1</v>
      </c>
      <c r="R12" s="59">
        <v>11</v>
      </c>
      <c r="S12" s="59">
        <v>0</v>
      </c>
      <c r="T12" s="59">
        <v>1</v>
      </c>
      <c r="U12" s="59">
        <v>6</v>
      </c>
      <c r="V12" s="59">
        <v>24</v>
      </c>
      <c r="W12" s="59">
        <v>6</v>
      </c>
      <c r="X12" s="59">
        <v>1</v>
      </c>
      <c r="Y12" s="59">
        <v>10</v>
      </c>
      <c r="Z12" s="59">
        <v>1</v>
      </c>
      <c r="AA12" s="59">
        <v>0</v>
      </c>
      <c r="AB12" s="59">
        <v>90</v>
      </c>
      <c r="AC12" s="59">
        <v>15</v>
      </c>
      <c r="AD12" s="59">
        <v>100</v>
      </c>
      <c r="AE12" s="59">
        <v>6</v>
      </c>
      <c r="AF12" s="59">
        <v>72</v>
      </c>
      <c r="AG12" s="59">
        <v>133</v>
      </c>
      <c r="AH12" s="59">
        <v>282</v>
      </c>
      <c r="AI12" s="59">
        <v>25</v>
      </c>
      <c r="AJ12" s="59">
        <v>5</v>
      </c>
      <c r="AK12" s="59">
        <v>12</v>
      </c>
      <c r="AL12" s="59">
        <v>9</v>
      </c>
      <c r="AM12" s="59">
        <v>2</v>
      </c>
      <c r="AN12" s="59">
        <v>61</v>
      </c>
      <c r="AO12" s="59">
        <v>0</v>
      </c>
      <c r="AP12" s="59">
        <v>3</v>
      </c>
      <c r="AQ12" s="59">
        <v>5</v>
      </c>
      <c r="AR12" s="59">
        <v>11</v>
      </c>
      <c r="AS12" s="59">
        <v>205</v>
      </c>
      <c r="AT12" s="59">
        <v>15</v>
      </c>
      <c r="AU12" s="59">
        <v>5</v>
      </c>
      <c r="AV12" s="59">
        <v>7</v>
      </c>
      <c r="AW12" s="59">
        <v>3</v>
      </c>
      <c r="AX12" s="59">
        <v>93</v>
      </c>
      <c r="AY12" s="59">
        <v>117</v>
      </c>
      <c r="AZ12" s="59">
        <v>2</v>
      </c>
      <c r="BA12" s="59">
        <v>13</v>
      </c>
      <c r="BB12" s="59">
        <v>11</v>
      </c>
      <c r="BC12" s="59">
        <v>19</v>
      </c>
      <c r="BD12" s="59">
        <v>476</v>
      </c>
      <c r="BE12" s="59">
        <v>30</v>
      </c>
      <c r="BF12" s="59">
        <v>4</v>
      </c>
      <c r="BG12" s="59">
        <v>27</v>
      </c>
      <c r="BH12" s="59">
        <v>0</v>
      </c>
      <c r="BI12" s="59">
        <v>7</v>
      </c>
      <c r="BJ12" s="59">
        <v>0</v>
      </c>
      <c r="BK12" s="59">
        <v>10</v>
      </c>
      <c r="BL12" s="59">
        <v>3</v>
      </c>
      <c r="BM12" s="59">
        <v>1</v>
      </c>
      <c r="BN12" s="59">
        <v>0</v>
      </c>
      <c r="BO12" s="59">
        <v>0</v>
      </c>
      <c r="BP12" s="59">
        <v>9</v>
      </c>
      <c r="BQ12" s="59">
        <v>2</v>
      </c>
      <c r="BR12" s="59">
        <v>82</v>
      </c>
      <c r="BS12" s="59">
        <v>0</v>
      </c>
      <c r="BT12" s="59">
        <v>56</v>
      </c>
      <c r="BU12" s="59">
        <v>0</v>
      </c>
      <c r="BV12" s="59">
        <v>14</v>
      </c>
      <c r="BW12" s="59">
        <v>51</v>
      </c>
      <c r="BX12" s="59">
        <v>33</v>
      </c>
      <c r="BY12" s="59">
        <v>29</v>
      </c>
      <c r="BZ12" s="59">
        <v>7</v>
      </c>
      <c r="CA12" s="59">
        <v>0</v>
      </c>
      <c r="CB12" s="59">
        <v>1</v>
      </c>
      <c r="CC12" s="59">
        <v>0</v>
      </c>
      <c r="CD12" s="59">
        <v>4</v>
      </c>
      <c r="CE12" s="59">
        <v>0</v>
      </c>
      <c r="CF12" s="67">
        <v>149</v>
      </c>
      <c r="CG12" s="78">
        <f t="shared" si="0"/>
        <v>34</v>
      </c>
      <c r="CH12" s="78">
        <f t="shared" si="1"/>
        <v>161</v>
      </c>
      <c r="CI12" s="78">
        <f t="shared" si="2"/>
        <v>174</v>
      </c>
      <c r="CJ12" s="78">
        <f t="shared" si="4"/>
        <v>9</v>
      </c>
      <c r="CK12" s="78">
        <f t="shared" si="5"/>
        <v>14</v>
      </c>
      <c r="CL12" s="61">
        <v>3769</v>
      </c>
      <c r="CM12" s="66">
        <f t="shared" si="3"/>
        <v>2530</v>
      </c>
      <c r="CN12" s="23">
        <f>CL12-L93</f>
        <v>1164</v>
      </c>
      <c r="CO12" s="66">
        <f>CM12 - L94</f>
        <v>1164</v>
      </c>
      <c r="CP12" s="72">
        <f t="shared" si="6"/>
        <v>0.67126558768904221</v>
      </c>
      <c r="CQ12" s="109">
        <v>72573</v>
      </c>
    </row>
    <row r="13" spans="1:95">
      <c r="A13" s="166" t="s">
        <v>2191</v>
      </c>
      <c r="B13" s="59">
        <v>2</v>
      </c>
      <c r="C13" s="59">
        <v>39</v>
      </c>
      <c r="D13" s="59">
        <v>44</v>
      </c>
      <c r="E13" s="59">
        <v>14</v>
      </c>
      <c r="F13" s="59">
        <v>4</v>
      </c>
      <c r="G13" s="59">
        <v>5</v>
      </c>
      <c r="H13" s="59">
        <v>0</v>
      </c>
      <c r="I13" s="59">
        <v>5</v>
      </c>
      <c r="J13" s="59">
        <v>0</v>
      </c>
      <c r="K13" s="59">
        <v>24</v>
      </c>
      <c r="L13" s="59">
        <v>3</v>
      </c>
      <c r="M13" s="59"/>
      <c r="N13" s="59">
        <v>105</v>
      </c>
      <c r="O13" s="59">
        <v>46</v>
      </c>
      <c r="P13" s="59">
        <v>20</v>
      </c>
      <c r="Q13" s="59">
        <v>1</v>
      </c>
      <c r="R13" s="59">
        <v>8</v>
      </c>
      <c r="S13" s="59">
        <v>7</v>
      </c>
      <c r="T13" s="59">
        <v>6</v>
      </c>
      <c r="U13" s="59">
        <v>2</v>
      </c>
      <c r="V13" s="59">
        <v>93</v>
      </c>
      <c r="W13" s="59">
        <v>680</v>
      </c>
      <c r="X13" s="59">
        <v>52</v>
      </c>
      <c r="Y13" s="59">
        <v>107</v>
      </c>
      <c r="Z13" s="59">
        <v>28</v>
      </c>
      <c r="AA13" s="59">
        <v>5</v>
      </c>
      <c r="AB13" s="59">
        <v>0</v>
      </c>
      <c r="AC13" s="59">
        <v>0</v>
      </c>
      <c r="AD13" s="59">
        <v>5</v>
      </c>
      <c r="AE13" s="59">
        <v>9</v>
      </c>
      <c r="AF13" s="59">
        <v>3</v>
      </c>
      <c r="AG13" s="59">
        <v>0</v>
      </c>
      <c r="AH13" s="59">
        <v>2</v>
      </c>
      <c r="AI13" s="59">
        <v>60</v>
      </c>
      <c r="AJ13" s="59">
        <v>59</v>
      </c>
      <c r="AK13" s="59">
        <v>0</v>
      </c>
      <c r="AL13" s="59">
        <v>80</v>
      </c>
      <c r="AM13" s="59">
        <v>3</v>
      </c>
      <c r="AN13" s="59">
        <v>128</v>
      </c>
      <c r="AO13" s="59">
        <v>4</v>
      </c>
      <c r="AP13" s="59">
        <v>29</v>
      </c>
      <c r="AQ13" s="59">
        <v>25</v>
      </c>
      <c r="AR13" s="59">
        <v>142</v>
      </c>
      <c r="AS13" s="59">
        <v>0</v>
      </c>
      <c r="AT13" s="59">
        <v>43</v>
      </c>
      <c r="AU13" s="59">
        <v>36</v>
      </c>
      <c r="AV13" s="59">
        <v>22</v>
      </c>
      <c r="AW13" s="59">
        <v>17</v>
      </c>
      <c r="AX13" s="59">
        <v>8</v>
      </c>
      <c r="AY13" s="59">
        <v>5</v>
      </c>
      <c r="AZ13" s="59">
        <v>0</v>
      </c>
      <c r="BA13" s="59">
        <v>8</v>
      </c>
      <c r="BB13" s="59">
        <v>10</v>
      </c>
      <c r="BC13" s="59">
        <v>11</v>
      </c>
      <c r="BD13" s="59">
        <v>11</v>
      </c>
      <c r="BE13" s="59">
        <v>65</v>
      </c>
      <c r="BF13" s="59">
        <v>0</v>
      </c>
      <c r="BG13" s="59">
        <v>69</v>
      </c>
      <c r="BH13" s="59">
        <v>1</v>
      </c>
      <c r="BI13" s="59">
        <v>6</v>
      </c>
      <c r="BJ13" s="59">
        <v>6</v>
      </c>
      <c r="BK13" s="59">
        <v>1</v>
      </c>
      <c r="BL13" s="59">
        <v>33</v>
      </c>
      <c r="BM13" s="59">
        <v>13</v>
      </c>
      <c r="BN13" s="59">
        <v>7</v>
      </c>
      <c r="BO13" s="59">
        <v>0</v>
      </c>
      <c r="BP13" s="59">
        <v>20</v>
      </c>
      <c r="BQ13" s="59">
        <v>31</v>
      </c>
      <c r="BR13" s="59">
        <v>3</v>
      </c>
      <c r="BS13" s="59">
        <v>0</v>
      </c>
      <c r="BT13" s="59">
        <v>2</v>
      </c>
      <c r="BU13" s="59">
        <v>27</v>
      </c>
      <c r="BV13" s="59">
        <v>40</v>
      </c>
      <c r="BW13" s="59">
        <v>233</v>
      </c>
      <c r="BX13" s="59">
        <v>146</v>
      </c>
      <c r="BY13" s="59">
        <v>183</v>
      </c>
      <c r="BZ13" s="59">
        <v>0</v>
      </c>
      <c r="CA13" s="59">
        <v>4</v>
      </c>
      <c r="CB13" s="59">
        <v>0</v>
      </c>
      <c r="CC13" s="59">
        <v>4</v>
      </c>
      <c r="CD13" s="59">
        <v>0</v>
      </c>
      <c r="CE13" s="59">
        <v>15</v>
      </c>
      <c r="CF13" s="67">
        <v>48</v>
      </c>
      <c r="CG13" s="78">
        <f t="shared" si="0"/>
        <v>20</v>
      </c>
      <c r="CH13" s="78">
        <f t="shared" si="1"/>
        <v>48</v>
      </c>
      <c r="CI13" s="78">
        <f t="shared" si="2"/>
        <v>690</v>
      </c>
      <c r="CJ13" s="78">
        <f t="shared" si="4"/>
        <v>20</v>
      </c>
      <c r="CK13" s="78">
        <f t="shared" si="5"/>
        <v>40</v>
      </c>
      <c r="CL13" s="61">
        <v>4464</v>
      </c>
      <c r="CM13" s="66">
        <f t="shared" si="3"/>
        <v>2977</v>
      </c>
      <c r="CN13" s="23">
        <f>CL13 - M93</f>
        <v>840</v>
      </c>
      <c r="CO13" s="66">
        <f>CM13 - M94</f>
        <v>840</v>
      </c>
      <c r="CP13" s="72">
        <f t="shared" si="6"/>
        <v>0.66689068100358428</v>
      </c>
      <c r="CQ13" s="109">
        <v>128949</v>
      </c>
    </row>
    <row r="14" spans="1:95">
      <c r="A14" s="166" t="s">
        <v>2192</v>
      </c>
      <c r="B14" s="59">
        <v>0</v>
      </c>
      <c r="C14" s="59">
        <v>26</v>
      </c>
      <c r="D14" s="59">
        <v>36</v>
      </c>
      <c r="E14" s="59">
        <v>0</v>
      </c>
      <c r="F14" s="59">
        <v>0</v>
      </c>
      <c r="G14" s="59">
        <v>10</v>
      </c>
      <c r="H14" s="59">
        <v>0</v>
      </c>
      <c r="I14" s="59">
        <v>4</v>
      </c>
      <c r="J14" s="59">
        <v>0</v>
      </c>
      <c r="K14" s="59">
        <v>4</v>
      </c>
      <c r="L14" s="59">
        <v>7</v>
      </c>
      <c r="M14" s="59">
        <v>64</v>
      </c>
      <c r="N14" s="59"/>
      <c r="O14" s="59">
        <v>12</v>
      </c>
      <c r="P14" s="59">
        <v>7</v>
      </c>
      <c r="Q14" s="59">
        <v>2</v>
      </c>
      <c r="R14" s="59">
        <v>0</v>
      </c>
      <c r="S14" s="59">
        <v>15</v>
      </c>
      <c r="T14" s="59">
        <v>0</v>
      </c>
      <c r="U14" s="59">
        <v>0</v>
      </c>
      <c r="V14" s="59">
        <v>30</v>
      </c>
      <c r="W14" s="59">
        <v>130</v>
      </c>
      <c r="X14" s="59">
        <v>45</v>
      </c>
      <c r="Y14" s="59">
        <v>132</v>
      </c>
      <c r="Z14" s="59">
        <v>9</v>
      </c>
      <c r="AA14" s="59">
        <v>0</v>
      </c>
      <c r="AB14" s="59">
        <v>2</v>
      </c>
      <c r="AC14" s="59">
        <v>0</v>
      </c>
      <c r="AD14" s="59">
        <v>4</v>
      </c>
      <c r="AE14" s="59">
        <v>33</v>
      </c>
      <c r="AF14" s="59">
        <v>6</v>
      </c>
      <c r="AG14" s="59">
        <v>0</v>
      </c>
      <c r="AH14" s="59">
        <v>1</v>
      </c>
      <c r="AI14" s="59">
        <v>14</v>
      </c>
      <c r="AJ14" s="59">
        <v>117</v>
      </c>
      <c r="AK14" s="59">
        <v>63</v>
      </c>
      <c r="AL14" s="59">
        <v>9</v>
      </c>
      <c r="AM14" s="59">
        <v>12</v>
      </c>
      <c r="AN14" s="59">
        <v>23</v>
      </c>
      <c r="AO14" s="59">
        <v>0</v>
      </c>
      <c r="AP14" s="59">
        <v>7</v>
      </c>
      <c r="AQ14" s="59">
        <v>39</v>
      </c>
      <c r="AR14" s="59">
        <v>642</v>
      </c>
      <c r="AS14" s="59">
        <v>2</v>
      </c>
      <c r="AT14" s="59">
        <v>20</v>
      </c>
      <c r="AU14" s="59">
        <v>28</v>
      </c>
      <c r="AV14" s="59">
        <v>67</v>
      </c>
      <c r="AW14" s="59">
        <v>0</v>
      </c>
      <c r="AX14" s="59">
        <v>4</v>
      </c>
      <c r="AY14" s="59">
        <v>1</v>
      </c>
      <c r="AZ14" s="59">
        <v>0</v>
      </c>
      <c r="BA14" s="59">
        <v>0</v>
      </c>
      <c r="BB14" s="59">
        <v>1</v>
      </c>
      <c r="BC14" s="59">
        <v>23</v>
      </c>
      <c r="BD14" s="59">
        <v>2</v>
      </c>
      <c r="BE14" s="59">
        <v>6</v>
      </c>
      <c r="BF14" s="59">
        <v>0</v>
      </c>
      <c r="BG14" s="59">
        <v>14</v>
      </c>
      <c r="BH14" s="59">
        <v>6</v>
      </c>
      <c r="BI14" s="59">
        <v>2</v>
      </c>
      <c r="BJ14" s="59">
        <v>2</v>
      </c>
      <c r="BK14" s="59">
        <v>0</v>
      </c>
      <c r="BL14" s="59">
        <v>36</v>
      </c>
      <c r="BM14" s="59">
        <v>0</v>
      </c>
      <c r="BN14" s="59">
        <v>11</v>
      </c>
      <c r="BO14" s="59">
        <v>1</v>
      </c>
      <c r="BP14" s="59">
        <v>9</v>
      </c>
      <c r="BQ14" s="59">
        <v>14</v>
      </c>
      <c r="BR14" s="59">
        <v>2</v>
      </c>
      <c r="BS14" s="59">
        <v>0</v>
      </c>
      <c r="BT14" s="59">
        <v>0</v>
      </c>
      <c r="BU14" s="59">
        <v>37</v>
      </c>
      <c r="BV14" s="59">
        <v>122</v>
      </c>
      <c r="BW14" s="59">
        <v>26</v>
      </c>
      <c r="BX14" s="59">
        <v>17</v>
      </c>
      <c r="BY14" s="59">
        <v>35</v>
      </c>
      <c r="BZ14" s="59">
        <v>0</v>
      </c>
      <c r="CA14" s="59">
        <v>0</v>
      </c>
      <c r="CB14" s="59">
        <v>0</v>
      </c>
      <c r="CC14" s="59">
        <v>5</v>
      </c>
      <c r="CD14" s="59">
        <v>0</v>
      </c>
      <c r="CE14" s="59">
        <v>18</v>
      </c>
      <c r="CF14" s="67">
        <v>58</v>
      </c>
      <c r="CG14" s="78">
        <f t="shared" si="0"/>
        <v>7</v>
      </c>
      <c r="CH14" s="78">
        <f t="shared" si="1"/>
        <v>121</v>
      </c>
      <c r="CI14" s="78">
        <f t="shared" si="2"/>
        <v>101</v>
      </c>
      <c r="CJ14" s="78">
        <f t="shared" si="4"/>
        <v>9</v>
      </c>
      <c r="CK14" s="78">
        <f t="shared" si="5"/>
        <v>122</v>
      </c>
      <c r="CL14" s="61">
        <v>3816</v>
      </c>
      <c r="CM14" s="66">
        <f t="shared" si="3"/>
        <v>2074</v>
      </c>
      <c r="CN14" s="23">
        <f>CL14 - N93</f>
        <v>-391</v>
      </c>
      <c r="CO14" s="66">
        <f>CM14 - N94</f>
        <v>-391</v>
      </c>
      <c r="CP14" s="72">
        <f t="shared" si="6"/>
        <v>0.54350104821802936</v>
      </c>
      <c r="CQ14" s="109">
        <v>129198</v>
      </c>
    </row>
    <row r="15" spans="1:95">
      <c r="A15" s="166" t="s">
        <v>2193</v>
      </c>
      <c r="B15" s="59">
        <v>11</v>
      </c>
      <c r="C15" s="59">
        <v>23</v>
      </c>
      <c r="D15" s="59">
        <v>3</v>
      </c>
      <c r="E15" s="59">
        <v>24</v>
      </c>
      <c r="F15" s="59">
        <v>104</v>
      </c>
      <c r="G15" s="59">
        <v>19</v>
      </c>
      <c r="H15" s="59">
        <v>3</v>
      </c>
      <c r="I15" s="59">
        <v>47</v>
      </c>
      <c r="J15" s="59">
        <v>2</v>
      </c>
      <c r="K15" s="59">
        <v>96</v>
      </c>
      <c r="L15" s="59">
        <v>32</v>
      </c>
      <c r="M15" s="59">
        <v>39</v>
      </c>
      <c r="N15" s="59">
        <v>11</v>
      </c>
      <c r="O15" s="59"/>
      <c r="P15" s="59">
        <v>48</v>
      </c>
      <c r="Q15" s="59">
        <v>37</v>
      </c>
      <c r="R15" s="59">
        <v>114</v>
      </c>
      <c r="S15" s="59">
        <v>7</v>
      </c>
      <c r="T15" s="59">
        <v>42</v>
      </c>
      <c r="U15" s="59">
        <v>15</v>
      </c>
      <c r="V15" s="59">
        <v>197</v>
      </c>
      <c r="W15" s="59">
        <v>84</v>
      </c>
      <c r="X15" s="59">
        <v>19</v>
      </c>
      <c r="Y15" s="59">
        <v>43</v>
      </c>
      <c r="Z15" s="59">
        <v>6</v>
      </c>
      <c r="AA15" s="59">
        <v>25</v>
      </c>
      <c r="AB15" s="59">
        <v>0</v>
      </c>
      <c r="AC15" s="59">
        <v>25</v>
      </c>
      <c r="AD15" s="59">
        <v>26</v>
      </c>
      <c r="AE15" s="59">
        <v>111</v>
      </c>
      <c r="AF15" s="59">
        <v>94</v>
      </c>
      <c r="AG15" s="59">
        <v>0</v>
      </c>
      <c r="AH15" s="59">
        <v>17</v>
      </c>
      <c r="AI15" s="59">
        <v>135</v>
      </c>
      <c r="AJ15" s="59">
        <v>26</v>
      </c>
      <c r="AK15" s="59">
        <v>6</v>
      </c>
      <c r="AL15" s="59">
        <v>130</v>
      </c>
      <c r="AM15" s="59">
        <v>14</v>
      </c>
      <c r="AN15" s="59">
        <v>2605</v>
      </c>
      <c r="AO15" s="59">
        <v>10</v>
      </c>
      <c r="AP15" s="59">
        <v>94</v>
      </c>
      <c r="AQ15" s="59">
        <v>15</v>
      </c>
      <c r="AR15" s="59">
        <v>18</v>
      </c>
      <c r="AS15" s="59">
        <v>0</v>
      </c>
      <c r="AT15" s="59">
        <v>137</v>
      </c>
      <c r="AU15" s="59">
        <v>34</v>
      </c>
      <c r="AV15" s="59">
        <v>21</v>
      </c>
      <c r="AW15" s="59">
        <v>29</v>
      </c>
      <c r="AX15" s="59">
        <v>264</v>
      </c>
      <c r="AY15" s="59">
        <v>26</v>
      </c>
      <c r="AZ15" s="59">
        <v>29</v>
      </c>
      <c r="BA15" s="59">
        <v>41</v>
      </c>
      <c r="BB15" s="59">
        <v>17</v>
      </c>
      <c r="BC15" s="59">
        <v>293</v>
      </c>
      <c r="BD15" s="59">
        <v>201</v>
      </c>
      <c r="BE15" s="59">
        <v>147</v>
      </c>
      <c r="BF15" s="59">
        <v>3</v>
      </c>
      <c r="BG15" s="59">
        <v>284</v>
      </c>
      <c r="BH15" s="59">
        <v>28</v>
      </c>
      <c r="BI15" s="59">
        <v>61</v>
      </c>
      <c r="BJ15" s="59">
        <v>7</v>
      </c>
      <c r="BK15" s="59">
        <v>62</v>
      </c>
      <c r="BL15" s="59">
        <v>12</v>
      </c>
      <c r="BM15" s="59">
        <v>5</v>
      </c>
      <c r="BN15" s="59">
        <v>5</v>
      </c>
      <c r="BO15" s="59">
        <v>2</v>
      </c>
      <c r="BP15" s="59">
        <v>16</v>
      </c>
      <c r="BQ15" s="59">
        <v>25</v>
      </c>
      <c r="BR15" s="59">
        <v>65</v>
      </c>
      <c r="BS15" s="59">
        <v>0</v>
      </c>
      <c r="BT15" s="59">
        <v>36</v>
      </c>
      <c r="BU15" s="59">
        <v>19</v>
      </c>
      <c r="BV15" s="59">
        <v>43</v>
      </c>
      <c r="BW15" s="59">
        <v>2437</v>
      </c>
      <c r="BX15" s="59">
        <v>2962</v>
      </c>
      <c r="BY15" s="59">
        <v>578</v>
      </c>
      <c r="BZ15" s="59">
        <v>14</v>
      </c>
      <c r="CA15" s="59">
        <v>0</v>
      </c>
      <c r="CB15" s="59">
        <v>0</v>
      </c>
      <c r="CC15" s="59">
        <v>1</v>
      </c>
      <c r="CD15" s="59">
        <v>0</v>
      </c>
      <c r="CE15" s="59">
        <v>1</v>
      </c>
      <c r="CF15" s="67">
        <v>143</v>
      </c>
      <c r="CG15" s="78">
        <f t="shared" si="0"/>
        <v>50</v>
      </c>
      <c r="CH15" s="78">
        <f t="shared" si="1"/>
        <v>149</v>
      </c>
      <c r="CI15" s="78">
        <f t="shared" si="2"/>
        <v>8582</v>
      </c>
      <c r="CJ15" s="78">
        <f t="shared" si="4"/>
        <v>16</v>
      </c>
      <c r="CK15" s="78">
        <f t="shared" si="5"/>
        <v>43</v>
      </c>
      <c r="CL15" s="61">
        <v>15495</v>
      </c>
      <c r="CM15" s="66">
        <f t="shared" si="3"/>
        <v>12425</v>
      </c>
      <c r="CN15" s="23">
        <f>CL15-O93</f>
        <v>6952</v>
      </c>
      <c r="CO15" s="66">
        <f>CM15 - O94</f>
        <v>6952</v>
      </c>
      <c r="CP15" s="72">
        <f t="shared" si="6"/>
        <v>0.80187157147466925</v>
      </c>
      <c r="CQ15" s="109">
        <v>294513</v>
      </c>
    </row>
    <row r="16" spans="1:95">
      <c r="A16" s="148" t="s">
        <v>2153</v>
      </c>
      <c r="B16" s="59">
        <v>40</v>
      </c>
      <c r="C16" s="59">
        <v>0</v>
      </c>
      <c r="D16" s="59">
        <v>4</v>
      </c>
      <c r="E16" s="59">
        <v>1</v>
      </c>
      <c r="F16" s="59">
        <v>1</v>
      </c>
      <c r="G16" s="59">
        <v>3</v>
      </c>
      <c r="H16" s="59">
        <v>1</v>
      </c>
      <c r="I16" s="59">
        <v>2</v>
      </c>
      <c r="J16" s="59">
        <v>61</v>
      </c>
      <c r="K16" s="59">
        <v>9</v>
      </c>
      <c r="L16" s="59">
        <v>27</v>
      </c>
      <c r="M16" s="59">
        <v>1</v>
      </c>
      <c r="N16" s="59">
        <v>7</v>
      </c>
      <c r="O16" s="59">
        <v>27</v>
      </c>
      <c r="P16" s="59"/>
      <c r="Q16" s="59">
        <v>1</v>
      </c>
      <c r="R16" s="59">
        <v>7</v>
      </c>
      <c r="S16" s="59">
        <v>0</v>
      </c>
      <c r="T16" s="59">
        <v>7</v>
      </c>
      <c r="U16" s="59">
        <v>0</v>
      </c>
      <c r="V16" s="59">
        <v>51</v>
      </c>
      <c r="W16" s="59">
        <v>4</v>
      </c>
      <c r="X16" s="59">
        <v>1</v>
      </c>
      <c r="Y16" s="59">
        <v>4</v>
      </c>
      <c r="Z16" s="59">
        <v>0</v>
      </c>
      <c r="AA16" s="59">
        <v>0</v>
      </c>
      <c r="AB16" s="59">
        <v>14</v>
      </c>
      <c r="AC16" s="59">
        <v>54</v>
      </c>
      <c r="AD16" s="59">
        <v>55</v>
      </c>
      <c r="AE16" s="59">
        <v>12</v>
      </c>
      <c r="AF16" s="59">
        <v>129</v>
      </c>
      <c r="AG16" s="59">
        <v>63</v>
      </c>
      <c r="AH16" s="59">
        <v>22</v>
      </c>
      <c r="AI16" s="59">
        <v>27</v>
      </c>
      <c r="AJ16" s="59">
        <v>1</v>
      </c>
      <c r="AK16" s="59">
        <v>6</v>
      </c>
      <c r="AL16" s="59">
        <v>8</v>
      </c>
      <c r="AM16" s="59">
        <v>5</v>
      </c>
      <c r="AN16" s="59">
        <v>100</v>
      </c>
      <c r="AO16" s="59">
        <v>0</v>
      </c>
      <c r="AP16" s="59">
        <v>5</v>
      </c>
      <c r="AQ16" s="59">
        <v>0</v>
      </c>
      <c r="AR16" s="59">
        <v>4</v>
      </c>
      <c r="AS16" s="59">
        <v>4</v>
      </c>
      <c r="AT16" s="59">
        <v>4</v>
      </c>
      <c r="AU16" s="59">
        <v>1</v>
      </c>
      <c r="AV16" s="59">
        <v>0</v>
      </c>
      <c r="AW16" s="59">
        <v>5</v>
      </c>
      <c r="AX16" s="59">
        <v>20</v>
      </c>
      <c r="AY16" s="59">
        <v>13</v>
      </c>
      <c r="AZ16" s="59">
        <v>4</v>
      </c>
      <c r="BA16" s="59">
        <v>5</v>
      </c>
      <c r="BB16" s="59">
        <v>3</v>
      </c>
      <c r="BC16" s="59">
        <v>26</v>
      </c>
      <c r="BD16" s="59">
        <v>21</v>
      </c>
      <c r="BE16" s="59">
        <v>23</v>
      </c>
      <c r="BF16" s="59">
        <v>4</v>
      </c>
      <c r="BG16" s="59">
        <v>29</v>
      </c>
      <c r="BH16" s="59">
        <v>4</v>
      </c>
      <c r="BI16" s="59">
        <v>2</v>
      </c>
      <c r="BJ16" s="59">
        <v>0</v>
      </c>
      <c r="BK16" s="59">
        <v>0</v>
      </c>
      <c r="BL16" s="59">
        <v>5</v>
      </c>
      <c r="BM16" s="59">
        <v>0</v>
      </c>
      <c r="BN16" s="59">
        <v>1</v>
      </c>
      <c r="BO16" s="59">
        <v>0</v>
      </c>
      <c r="BP16" s="59">
        <v>0</v>
      </c>
      <c r="BQ16" s="59">
        <v>5</v>
      </c>
      <c r="BR16" s="59">
        <v>12</v>
      </c>
      <c r="BS16" s="59">
        <v>0</v>
      </c>
      <c r="BT16" s="59">
        <v>3</v>
      </c>
      <c r="BU16" s="59">
        <v>1</v>
      </c>
      <c r="BV16" s="59">
        <v>4</v>
      </c>
      <c r="BW16" s="59">
        <v>108</v>
      </c>
      <c r="BX16" s="59">
        <v>42</v>
      </c>
      <c r="BY16" s="59">
        <v>81</v>
      </c>
      <c r="BZ16" s="59">
        <v>9</v>
      </c>
      <c r="CA16" s="59">
        <v>0</v>
      </c>
      <c r="CB16" s="59">
        <v>0</v>
      </c>
      <c r="CC16" s="59">
        <v>0</v>
      </c>
      <c r="CD16" s="59">
        <v>43</v>
      </c>
      <c r="CE16" s="59">
        <v>1</v>
      </c>
      <c r="CF16" s="67">
        <v>33</v>
      </c>
      <c r="CG16" s="78">
        <f t="shared" si="0"/>
        <v>61</v>
      </c>
      <c r="CH16" s="78">
        <f t="shared" si="1"/>
        <v>39</v>
      </c>
      <c r="CI16" s="78">
        <f t="shared" si="2"/>
        <v>331</v>
      </c>
      <c r="CJ16" s="78">
        <f t="shared" si="4"/>
        <v>0</v>
      </c>
      <c r="CK16" s="78">
        <f t="shared" si="5"/>
        <v>4</v>
      </c>
      <c r="CL16" s="61">
        <v>2159</v>
      </c>
      <c r="CM16" s="66">
        <f t="shared" si="3"/>
        <v>1280</v>
      </c>
      <c r="CN16" s="23">
        <f>CL16 - P93</f>
        <v>-365</v>
      </c>
      <c r="CO16" s="66">
        <f>CM16 - P94</f>
        <v>-365</v>
      </c>
      <c r="CP16" s="72">
        <f t="shared" si="6"/>
        <v>0.59286706808707734</v>
      </c>
      <c r="CQ16" s="109">
        <v>117814</v>
      </c>
    </row>
    <row r="17" spans="1:95">
      <c r="A17" s="166" t="s">
        <v>2194</v>
      </c>
      <c r="B17" s="59">
        <v>0</v>
      </c>
      <c r="C17" s="59">
        <v>0</v>
      </c>
      <c r="D17" s="59">
        <v>1</v>
      </c>
      <c r="E17" s="59">
        <v>0</v>
      </c>
      <c r="F17" s="59">
        <v>41</v>
      </c>
      <c r="G17" s="59">
        <v>5</v>
      </c>
      <c r="H17" s="59">
        <v>0</v>
      </c>
      <c r="I17" s="59">
        <v>3</v>
      </c>
      <c r="J17" s="59">
        <v>0</v>
      </c>
      <c r="K17" s="59">
        <v>47</v>
      </c>
      <c r="L17" s="59">
        <v>3</v>
      </c>
      <c r="M17" s="59">
        <v>1</v>
      </c>
      <c r="N17" s="59">
        <v>1</v>
      </c>
      <c r="O17" s="59">
        <v>42</v>
      </c>
      <c r="P17" s="59">
        <v>1</v>
      </c>
      <c r="Q17" s="59"/>
      <c r="R17" s="59">
        <v>130</v>
      </c>
      <c r="S17" s="59">
        <v>0</v>
      </c>
      <c r="T17" s="59">
        <v>0</v>
      </c>
      <c r="U17" s="59">
        <v>1</v>
      </c>
      <c r="V17" s="59">
        <v>63</v>
      </c>
      <c r="W17" s="59">
        <v>1</v>
      </c>
      <c r="X17" s="59">
        <v>1</v>
      </c>
      <c r="Y17" s="59">
        <v>4</v>
      </c>
      <c r="Z17" s="59">
        <v>7</v>
      </c>
      <c r="AA17" s="59">
        <v>1</v>
      </c>
      <c r="AB17" s="59">
        <v>0</v>
      </c>
      <c r="AC17" s="59">
        <v>0</v>
      </c>
      <c r="AD17" s="59">
        <v>5</v>
      </c>
      <c r="AE17" s="59">
        <v>5</v>
      </c>
      <c r="AF17" s="59">
        <v>6</v>
      </c>
      <c r="AG17" s="59">
        <v>3</v>
      </c>
      <c r="AH17" s="59">
        <v>3</v>
      </c>
      <c r="AI17" s="59">
        <v>75</v>
      </c>
      <c r="AJ17" s="59">
        <v>0</v>
      </c>
      <c r="AK17" s="59">
        <v>0</v>
      </c>
      <c r="AL17" s="59">
        <v>8</v>
      </c>
      <c r="AM17" s="59">
        <v>0</v>
      </c>
      <c r="AN17" s="59">
        <v>19</v>
      </c>
      <c r="AO17" s="59">
        <v>7</v>
      </c>
      <c r="AP17" s="59">
        <v>5</v>
      </c>
      <c r="AQ17" s="59">
        <v>0</v>
      </c>
      <c r="AR17" s="59">
        <v>1</v>
      </c>
      <c r="AS17" s="59">
        <v>1</v>
      </c>
      <c r="AT17" s="59">
        <v>1</v>
      </c>
      <c r="AU17" s="59">
        <v>0</v>
      </c>
      <c r="AV17" s="59">
        <v>1</v>
      </c>
      <c r="AW17" s="59">
        <v>5</v>
      </c>
      <c r="AX17" s="59">
        <v>4</v>
      </c>
      <c r="AY17" s="59">
        <v>0</v>
      </c>
      <c r="AZ17" s="59">
        <v>0</v>
      </c>
      <c r="BA17" s="59">
        <v>4</v>
      </c>
      <c r="BB17" s="59">
        <v>0</v>
      </c>
      <c r="BC17" s="59">
        <v>13</v>
      </c>
      <c r="BD17" s="59">
        <v>13</v>
      </c>
      <c r="BE17" s="59">
        <v>128</v>
      </c>
      <c r="BF17" s="59">
        <v>0</v>
      </c>
      <c r="BG17" s="59">
        <v>34</v>
      </c>
      <c r="BH17" s="59">
        <v>0</v>
      </c>
      <c r="BI17" s="59">
        <v>1</v>
      </c>
      <c r="BJ17" s="59">
        <v>1</v>
      </c>
      <c r="BK17" s="59">
        <v>26</v>
      </c>
      <c r="BL17" s="59">
        <v>5</v>
      </c>
      <c r="BM17" s="59">
        <v>0</v>
      </c>
      <c r="BN17" s="59">
        <v>0</v>
      </c>
      <c r="BO17" s="59">
        <v>1</v>
      </c>
      <c r="BP17" s="59">
        <v>0</v>
      </c>
      <c r="BQ17" s="59">
        <v>0</v>
      </c>
      <c r="BR17" s="59">
        <v>14</v>
      </c>
      <c r="BS17" s="59">
        <v>0</v>
      </c>
      <c r="BT17" s="59">
        <v>12</v>
      </c>
      <c r="BU17" s="59">
        <v>2</v>
      </c>
      <c r="BV17" s="59">
        <v>3</v>
      </c>
      <c r="BW17" s="59">
        <v>74</v>
      </c>
      <c r="BX17" s="59">
        <v>70</v>
      </c>
      <c r="BY17" s="59">
        <v>56</v>
      </c>
      <c r="BZ17" s="59">
        <v>4</v>
      </c>
      <c r="CA17" s="59">
        <v>0</v>
      </c>
      <c r="CB17" s="59">
        <v>0</v>
      </c>
      <c r="CC17" s="59">
        <v>0</v>
      </c>
      <c r="CD17" s="59">
        <v>0</v>
      </c>
      <c r="CE17" s="59">
        <v>0</v>
      </c>
      <c r="CF17" s="67">
        <v>55</v>
      </c>
      <c r="CG17" s="78">
        <f t="shared" si="0"/>
        <v>1</v>
      </c>
      <c r="CH17" s="78">
        <f t="shared" si="1"/>
        <v>55</v>
      </c>
      <c r="CI17" s="78">
        <f t="shared" si="2"/>
        <v>219</v>
      </c>
      <c r="CJ17" s="78">
        <f t="shared" si="4"/>
        <v>0</v>
      </c>
      <c r="CK17" s="78">
        <f t="shared" si="5"/>
        <v>3</v>
      </c>
      <c r="CL17" s="61">
        <v>1504</v>
      </c>
      <c r="CM17" s="66">
        <f t="shared" si="3"/>
        <v>1018</v>
      </c>
      <c r="CN17" s="23">
        <f>CL17 - Q93</f>
        <v>126</v>
      </c>
      <c r="CO17" s="66">
        <f>CM17 -Q94</f>
        <v>126</v>
      </c>
      <c r="CP17" s="72">
        <f t="shared" si="6"/>
        <v>0.67686170212765961</v>
      </c>
      <c r="CQ17" s="109">
        <v>53546</v>
      </c>
    </row>
    <row r="18" spans="1:95">
      <c r="A18" s="166" t="s">
        <v>2195</v>
      </c>
      <c r="B18" s="59">
        <v>0</v>
      </c>
      <c r="C18" s="59">
        <v>5</v>
      </c>
      <c r="D18" s="59">
        <v>2</v>
      </c>
      <c r="E18" s="59">
        <v>6</v>
      </c>
      <c r="F18" s="59">
        <v>210</v>
      </c>
      <c r="G18" s="59">
        <v>8</v>
      </c>
      <c r="H18" s="59">
        <v>1</v>
      </c>
      <c r="I18" s="59">
        <v>20</v>
      </c>
      <c r="J18" s="59">
        <v>0</v>
      </c>
      <c r="K18" s="59">
        <v>82</v>
      </c>
      <c r="L18" s="59">
        <v>11</v>
      </c>
      <c r="M18" s="59">
        <v>8</v>
      </c>
      <c r="N18" s="59">
        <v>0</v>
      </c>
      <c r="O18" s="59">
        <v>105</v>
      </c>
      <c r="P18" s="59">
        <v>12</v>
      </c>
      <c r="Q18" s="59">
        <v>89</v>
      </c>
      <c r="R18" s="59"/>
      <c r="S18" s="59">
        <v>0</v>
      </c>
      <c r="T18" s="59">
        <v>1</v>
      </c>
      <c r="U18" s="59">
        <v>8</v>
      </c>
      <c r="V18" s="59">
        <v>198</v>
      </c>
      <c r="W18" s="59">
        <v>5</v>
      </c>
      <c r="X18" s="59">
        <v>3</v>
      </c>
      <c r="Y18" s="59">
        <v>2</v>
      </c>
      <c r="Z18" s="59">
        <v>0</v>
      </c>
      <c r="AA18" s="59">
        <v>4</v>
      </c>
      <c r="AB18" s="59">
        <v>1</v>
      </c>
      <c r="AC18" s="59">
        <v>6</v>
      </c>
      <c r="AD18" s="59">
        <v>3</v>
      </c>
      <c r="AE18" s="59">
        <v>30</v>
      </c>
      <c r="AF18" s="59">
        <v>7</v>
      </c>
      <c r="AG18" s="59">
        <v>1</v>
      </c>
      <c r="AH18" s="59">
        <v>6</v>
      </c>
      <c r="AI18" s="59">
        <v>182</v>
      </c>
      <c r="AJ18" s="59">
        <v>5</v>
      </c>
      <c r="AK18" s="59">
        <v>5</v>
      </c>
      <c r="AL18" s="59">
        <v>26</v>
      </c>
      <c r="AM18" s="59">
        <v>1</v>
      </c>
      <c r="AN18" s="59">
        <v>115</v>
      </c>
      <c r="AO18" s="59">
        <v>15</v>
      </c>
      <c r="AP18" s="59">
        <v>32</v>
      </c>
      <c r="AQ18" s="59">
        <v>2</v>
      </c>
      <c r="AR18" s="59">
        <v>3</v>
      </c>
      <c r="AS18" s="59">
        <v>0</v>
      </c>
      <c r="AT18" s="59">
        <v>21</v>
      </c>
      <c r="AU18" s="59">
        <v>10</v>
      </c>
      <c r="AV18" s="59">
        <v>1</v>
      </c>
      <c r="AW18" s="59">
        <v>11</v>
      </c>
      <c r="AX18" s="59">
        <v>31</v>
      </c>
      <c r="AY18" s="59">
        <v>0</v>
      </c>
      <c r="AZ18" s="59">
        <v>6</v>
      </c>
      <c r="BA18" s="59">
        <v>20</v>
      </c>
      <c r="BB18" s="59">
        <v>12</v>
      </c>
      <c r="BC18" s="59">
        <v>47</v>
      </c>
      <c r="BD18" s="59">
        <v>23</v>
      </c>
      <c r="BE18" s="59">
        <v>126</v>
      </c>
      <c r="BF18" s="59">
        <v>0</v>
      </c>
      <c r="BG18" s="59">
        <v>168</v>
      </c>
      <c r="BH18" s="59">
        <v>7</v>
      </c>
      <c r="BI18" s="59">
        <v>13</v>
      </c>
      <c r="BJ18" s="59">
        <v>0</v>
      </c>
      <c r="BK18" s="59">
        <v>35</v>
      </c>
      <c r="BL18" s="59">
        <v>8</v>
      </c>
      <c r="BM18" s="59">
        <v>1</v>
      </c>
      <c r="BN18" s="59">
        <v>0</v>
      </c>
      <c r="BO18" s="59">
        <v>0</v>
      </c>
      <c r="BP18" s="59">
        <v>5</v>
      </c>
      <c r="BQ18" s="59">
        <v>2</v>
      </c>
      <c r="BR18" s="59">
        <v>15</v>
      </c>
      <c r="BS18" s="59">
        <v>0</v>
      </c>
      <c r="BT18" s="59">
        <v>5</v>
      </c>
      <c r="BU18" s="59">
        <v>5</v>
      </c>
      <c r="BV18" s="59">
        <v>7</v>
      </c>
      <c r="BW18" s="59">
        <v>264</v>
      </c>
      <c r="BX18" s="59">
        <v>149</v>
      </c>
      <c r="BY18" s="59">
        <v>275</v>
      </c>
      <c r="BZ18" s="59">
        <v>2</v>
      </c>
      <c r="CA18" s="59">
        <v>1</v>
      </c>
      <c r="CB18" s="59">
        <v>0</v>
      </c>
      <c r="CC18" s="59">
        <v>0</v>
      </c>
      <c r="CD18" s="59">
        <v>0</v>
      </c>
      <c r="CE18" s="59">
        <v>0</v>
      </c>
      <c r="CF18" s="67">
        <v>55</v>
      </c>
      <c r="CG18" s="78">
        <f t="shared" si="0"/>
        <v>12</v>
      </c>
      <c r="CH18" s="78">
        <f t="shared" si="1"/>
        <v>60</v>
      </c>
      <c r="CI18" s="78">
        <f t="shared" si="2"/>
        <v>803</v>
      </c>
      <c r="CJ18" s="78">
        <f t="shared" si="4"/>
        <v>5</v>
      </c>
      <c r="CK18" s="78">
        <f t="shared" si="5"/>
        <v>7</v>
      </c>
      <c r="CL18" s="61">
        <v>4469</v>
      </c>
      <c r="CM18" s="66">
        <f t="shared" si="3"/>
        <v>2545</v>
      </c>
      <c r="CN18" s="23">
        <f>CL18-R93</f>
        <v>-124</v>
      </c>
      <c r="CO18" s="66">
        <f>CM18 - R94</f>
        <v>-124</v>
      </c>
      <c r="CP18" s="72">
        <f t="shared" si="6"/>
        <v>0.56947863056612213</v>
      </c>
      <c r="CQ18" s="109">
        <v>179900</v>
      </c>
    </row>
    <row r="19" spans="1:95">
      <c r="A19" s="166" t="s">
        <v>2196</v>
      </c>
      <c r="B19" s="59">
        <v>0</v>
      </c>
      <c r="C19" s="59">
        <v>13</v>
      </c>
      <c r="D19" s="59">
        <v>1</v>
      </c>
      <c r="E19" s="59">
        <v>0</v>
      </c>
      <c r="F19" s="59">
        <v>0</v>
      </c>
      <c r="G19" s="59">
        <v>0</v>
      </c>
      <c r="H19" s="59">
        <v>0</v>
      </c>
      <c r="I19" s="59">
        <v>0</v>
      </c>
      <c r="J19" s="59">
        <v>0</v>
      </c>
      <c r="K19" s="59">
        <v>0</v>
      </c>
      <c r="L19" s="59">
        <v>0</v>
      </c>
      <c r="M19" s="59">
        <v>14</v>
      </c>
      <c r="N19" s="59">
        <v>41</v>
      </c>
      <c r="O19" s="59">
        <v>0</v>
      </c>
      <c r="P19" s="59">
        <v>0</v>
      </c>
      <c r="Q19" s="59">
        <v>0</v>
      </c>
      <c r="R19" s="59">
        <v>0</v>
      </c>
      <c r="S19" s="59"/>
      <c r="T19" s="59">
        <v>0</v>
      </c>
      <c r="U19" s="59">
        <v>0</v>
      </c>
      <c r="V19" s="59">
        <v>1</v>
      </c>
      <c r="W19" s="59">
        <v>32</v>
      </c>
      <c r="X19" s="59">
        <v>1</v>
      </c>
      <c r="Y19" s="59">
        <v>6</v>
      </c>
      <c r="Z19" s="59">
        <v>4</v>
      </c>
      <c r="AA19" s="59">
        <v>0</v>
      </c>
      <c r="AB19" s="59">
        <v>0</v>
      </c>
      <c r="AC19" s="59">
        <v>0</v>
      </c>
      <c r="AD19" s="59">
        <v>0</v>
      </c>
      <c r="AE19" s="59">
        <v>0</v>
      </c>
      <c r="AF19" s="59">
        <v>1</v>
      </c>
      <c r="AG19" s="59">
        <v>0</v>
      </c>
      <c r="AH19" s="59">
        <v>0</v>
      </c>
      <c r="AI19" s="59">
        <v>7</v>
      </c>
      <c r="AJ19" s="59">
        <v>5</v>
      </c>
      <c r="AK19" s="59">
        <v>7</v>
      </c>
      <c r="AL19" s="59">
        <v>0</v>
      </c>
      <c r="AM19" s="59">
        <v>0</v>
      </c>
      <c r="AN19" s="59">
        <v>0</v>
      </c>
      <c r="AO19" s="59">
        <v>0</v>
      </c>
      <c r="AP19" s="59">
        <v>0</v>
      </c>
      <c r="AQ19" s="59">
        <v>3</v>
      </c>
      <c r="AR19" s="59">
        <v>72</v>
      </c>
      <c r="AS19" s="59">
        <v>0</v>
      </c>
      <c r="AT19" s="59">
        <v>0</v>
      </c>
      <c r="AU19" s="59">
        <v>0</v>
      </c>
      <c r="AV19" s="59">
        <v>0</v>
      </c>
      <c r="AW19" s="59">
        <v>0</v>
      </c>
      <c r="AX19" s="59">
        <v>0</v>
      </c>
      <c r="AY19" s="59">
        <v>0</v>
      </c>
      <c r="AZ19" s="59">
        <v>0</v>
      </c>
      <c r="BA19" s="59">
        <v>0</v>
      </c>
      <c r="BB19" s="59">
        <v>0</v>
      </c>
      <c r="BC19" s="59">
        <v>0</v>
      </c>
      <c r="BD19" s="59">
        <v>0</v>
      </c>
      <c r="BE19" s="59">
        <v>7</v>
      </c>
      <c r="BF19" s="59">
        <v>0</v>
      </c>
      <c r="BG19" s="59">
        <v>5</v>
      </c>
      <c r="BH19" s="59">
        <v>0</v>
      </c>
      <c r="BI19" s="59">
        <v>0</v>
      </c>
      <c r="BJ19" s="59">
        <v>0</v>
      </c>
      <c r="BK19" s="59">
        <v>0</v>
      </c>
      <c r="BL19" s="59">
        <v>0</v>
      </c>
      <c r="BM19" s="59">
        <v>0</v>
      </c>
      <c r="BN19" s="59">
        <v>0</v>
      </c>
      <c r="BO19" s="59">
        <v>0</v>
      </c>
      <c r="BP19" s="59">
        <v>0</v>
      </c>
      <c r="BQ19" s="59">
        <v>0</v>
      </c>
      <c r="BR19" s="59">
        <v>0</v>
      </c>
      <c r="BS19" s="59">
        <v>0</v>
      </c>
      <c r="BT19" s="59">
        <v>0</v>
      </c>
      <c r="BU19" s="59">
        <v>0</v>
      </c>
      <c r="BV19" s="59">
        <v>0</v>
      </c>
      <c r="BW19" s="59">
        <v>9</v>
      </c>
      <c r="BX19" s="59">
        <v>5</v>
      </c>
      <c r="BY19" s="59">
        <v>0</v>
      </c>
      <c r="BZ19" s="59">
        <v>2</v>
      </c>
      <c r="CA19" s="59">
        <v>3</v>
      </c>
      <c r="CB19" s="59">
        <v>0</v>
      </c>
      <c r="CC19" s="59">
        <v>0</v>
      </c>
      <c r="CD19" s="59">
        <v>0</v>
      </c>
      <c r="CE19" s="59">
        <v>0</v>
      </c>
      <c r="CF19" s="67">
        <v>14</v>
      </c>
      <c r="CG19" s="78">
        <f t="shared" si="0"/>
        <v>0</v>
      </c>
      <c r="CH19" s="78">
        <f t="shared" si="1"/>
        <v>21</v>
      </c>
      <c r="CI19" s="78">
        <f t="shared" si="2"/>
        <v>14</v>
      </c>
      <c r="CJ19" s="78">
        <f t="shared" si="4"/>
        <v>0</v>
      </c>
      <c r="CK19" s="78">
        <f t="shared" si="5"/>
        <v>0</v>
      </c>
      <c r="CL19" s="61">
        <v>277</v>
      </c>
      <c r="CM19" s="66">
        <f t="shared" si="3"/>
        <v>253</v>
      </c>
      <c r="CN19" s="23">
        <f>CL19 - S93</f>
        <v>73</v>
      </c>
      <c r="CO19" s="66">
        <f>CM19 - S94</f>
        <v>73</v>
      </c>
      <c r="CP19" s="72">
        <f t="shared" si="6"/>
        <v>0.91335740072202165</v>
      </c>
      <c r="CQ19" s="109">
        <v>8365</v>
      </c>
    </row>
    <row r="20" spans="1:95">
      <c r="A20" s="166" t="s">
        <v>2197</v>
      </c>
      <c r="B20" s="59">
        <v>0</v>
      </c>
      <c r="C20" s="59">
        <v>1</v>
      </c>
      <c r="D20" s="59">
        <v>1</v>
      </c>
      <c r="E20" s="59">
        <v>32</v>
      </c>
      <c r="F20" s="59">
        <v>5</v>
      </c>
      <c r="G20" s="59">
        <v>9</v>
      </c>
      <c r="H20" s="59">
        <v>2</v>
      </c>
      <c r="I20" s="59">
        <v>2</v>
      </c>
      <c r="J20" s="59">
        <v>0</v>
      </c>
      <c r="K20" s="59">
        <v>1</v>
      </c>
      <c r="L20" s="59">
        <v>0</v>
      </c>
      <c r="M20" s="59">
        <v>3</v>
      </c>
      <c r="N20" s="59">
        <v>0</v>
      </c>
      <c r="O20" s="59">
        <v>27</v>
      </c>
      <c r="P20" s="59">
        <v>0</v>
      </c>
      <c r="Q20" s="59">
        <v>0</v>
      </c>
      <c r="R20" s="59">
        <v>0</v>
      </c>
      <c r="S20" s="59">
        <v>0</v>
      </c>
      <c r="T20" s="59"/>
      <c r="U20" s="59">
        <v>0</v>
      </c>
      <c r="V20" s="59">
        <v>41</v>
      </c>
      <c r="W20" s="59">
        <v>12</v>
      </c>
      <c r="X20" s="59">
        <v>1</v>
      </c>
      <c r="Y20" s="59">
        <v>3</v>
      </c>
      <c r="Z20" s="59">
        <v>0</v>
      </c>
      <c r="AA20" s="59">
        <v>0</v>
      </c>
      <c r="AB20" s="59">
        <v>0</v>
      </c>
      <c r="AC20" s="59">
        <v>0</v>
      </c>
      <c r="AD20" s="59">
        <v>0</v>
      </c>
      <c r="AE20" s="59">
        <v>177</v>
      </c>
      <c r="AF20" s="59">
        <v>0</v>
      </c>
      <c r="AG20" s="59">
        <v>0</v>
      </c>
      <c r="AH20" s="59">
        <v>0</v>
      </c>
      <c r="AI20" s="59">
        <v>20</v>
      </c>
      <c r="AJ20" s="59">
        <v>0</v>
      </c>
      <c r="AK20" s="59">
        <v>0</v>
      </c>
      <c r="AL20" s="59">
        <v>4</v>
      </c>
      <c r="AM20" s="59">
        <v>0</v>
      </c>
      <c r="AN20" s="59">
        <v>26</v>
      </c>
      <c r="AO20" s="59">
        <v>0</v>
      </c>
      <c r="AP20" s="59">
        <v>32</v>
      </c>
      <c r="AQ20" s="59">
        <v>0</v>
      </c>
      <c r="AR20" s="59">
        <v>0</v>
      </c>
      <c r="AS20" s="59">
        <v>0</v>
      </c>
      <c r="AT20" s="59">
        <v>32</v>
      </c>
      <c r="AU20" s="59">
        <v>5</v>
      </c>
      <c r="AV20" s="59">
        <v>0</v>
      </c>
      <c r="AW20" s="59">
        <v>0</v>
      </c>
      <c r="AX20" s="59">
        <v>3</v>
      </c>
      <c r="AY20" s="59">
        <v>0</v>
      </c>
      <c r="AZ20" s="59">
        <v>0</v>
      </c>
      <c r="BA20" s="59">
        <v>0</v>
      </c>
      <c r="BB20" s="59">
        <v>4</v>
      </c>
      <c r="BC20" s="59">
        <v>6</v>
      </c>
      <c r="BD20" s="59">
        <v>3</v>
      </c>
      <c r="BE20" s="59">
        <v>24</v>
      </c>
      <c r="BF20" s="59">
        <v>0</v>
      </c>
      <c r="BG20" s="59">
        <v>12</v>
      </c>
      <c r="BH20" s="59">
        <v>4</v>
      </c>
      <c r="BI20" s="59">
        <v>4</v>
      </c>
      <c r="BJ20" s="59">
        <v>1</v>
      </c>
      <c r="BK20" s="59">
        <v>3</v>
      </c>
      <c r="BL20" s="59">
        <v>10</v>
      </c>
      <c r="BM20" s="59">
        <v>0</v>
      </c>
      <c r="BN20" s="59">
        <v>1</v>
      </c>
      <c r="BO20" s="59">
        <v>0</v>
      </c>
      <c r="BP20" s="59">
        <v>0</v>
      </c>
      <c r="BQ20" s="59">
        <v>4</v>
      </c>
      <c r="BR20" s="59">
        <v>0</v>
      </c>
      <c r="BS20" s="59">
        <v>0</v>
      </c>
      <c r="BT20" s="59">
        <v>0</v>
      </c>
      <c r="BU20" s="59">
        <v>0</v>
      </c>
      <c r="BV20" s="59">
        <v>18</v>
      </c>
      <c r="BW20" s="59">
        <v>50</v>
      </c>
      <c r="BX20" s="59">
        <v>49</v>
      </c>
      <c r="BY20" s="59">
        <v>50</v>
      </c>
      <c r="BZ20" s="59">
        <v>0</v>
      </c>
      <c r="CA20" s="59">
        <v>0</v>
      </c>
      <c r="CB20" s="59">
        <v>1</v>
      </c>
      <c r="CC20" s="59">
        <v>0</v>
      </c>
      <c r="CD20" s="59">
        <v>0</v>
      </c>
      <c r="CE20" s="59">
        <v>0</v>
      </c>
      <c r="CF20" s="67">
        <v>15</v>
      </c>
      <c r="CG20" s="78">
        <f t="shared" si="0"/>
        <v>0</v>
      </c>
      <c r="CH20" s="78">
        <f t="shared" si="1"/>
        <v>15</v>
      </c>
      <c r="CI20" s="78">
        <f t="shared" si="2"/>
        <v>175</v>
      </c>
      <c r="CJ20" s="78">
        <f t="shared" si="4"/>
        <v>0</v>
      </c>
      <c r="CK20" s="78">
        <f t="shared" si="5"/>
        <v>18</v>
      </c>
      <c r="CL20" s="61">
        <v>1016</v>
      </c>
      <c r="CM20" s="66">
        <f t="shared" si="3"/>
        <v>698</v>
      </c>
      <c r="CN20" s="23">
        <f>CL20 - T93</f>
        <v>-335</v>
      </c>
      <c r="CO20" s="66">
        <f>CM20 - T94</f>
        <v>-335</v>
      </c>
      <c r="CP20" s="72">
        <f t="shared" si="6"/>
        <v>0.68700787401574803</v>
      </c>
      <c r="CQ20" s="109">
        <v>72475</v>
      </c>
    </row>
    <row r="21" spans="1:95">
      <c r="A21" s="166" t="s">
        <v>2198</v>
      </c>
      <c r="B21" s="59">
        <v>1</v>
      </c>
      <c r="C21" s="59">
        <v>0</v>
      </c>
      <c r="D21" s="59">
        <v>1</v>
      </c>
      <c r="E21" s="59">
        <v>1</v>
      </c>
      <c r="F21" s="59">
        <v>48</v>
      </c>
      <c r="G21" s="59">
        <v>0</v>
      </c>
      <c r="H21" s="59">
        <v>0</v>
      </c>
      <c r="I21" s="59">
        <v>1</v>
      </c>
      <c r="J21" s="59">
        <v>0</v>
      </c>
      <c r="K21" s="59">
        <v>14</v>
      </c>
      <c r="L21" s="59">
        <v>3</v>
      </c>
      <c r="M21" s="59">
        <v>2</v>
      </c>
      <c r="N21" s="59">
        <v>0</v>
      </c>
      <c r="O21" s="59">
        <v>46</v>
      </c>
      <c r="P21" s="59">
        <v>12</v>
      </c>
      <c r="Q21" s="59">
        <v>12</v>
      </c>
      <c r="R21" s="59">
        <v>33</v>
      </c>
      <c r="S21" s="59">
        <v>0</v>
      </c>
      <c r="T21" s="59">
        <v>0</v>
      </c>
      <c r="U21" s="59"/>
      <c r="V21" s="59">
        <v>32</v>
      </c>
      <c r="W21" s="59">
        <v>11</v>
      </c>
      <c r="X21" s="59">
        <v>1</v>
      </c>
      <c r="Y21" s="59">
        <v>0</v>
      </c>
      <c r="Z21" s="59">
        <v>0</v>
      </c>
      <c r="AA21" s="59">
        <v>1</v>
      </c>
      <c r="AB21" s="59">
        <v>0</v>
      </c>
      <c r="AC21" s="59">
        <v>6</v>
      </c>
      <c r="AD21" s="59">
        <v>0</v>
      </c>
      <c r="AE21" s="59">
        <v>0</v>
      </c>
      <c r="AF21" s="59">
        <v>2</v>
      </c>
      <c r="AG21" s="59">
        <v>0</v>
      </c>
      <c r="AH21" s="59">
        <v>1</v>
      </c>
      <c r="AI21" s="59">
        <v>39</v>
      </c>
      <c r="AJ21" s="59">
        <v>0</v>
      </c>
      <c r="AK21" s="59">
        <v>0</v>
      </c>
      <c r="AL21" s="59">
        <v>5</v>
      </c>
      <c r="AM21" s="59">
        <v>0</v>
      </c>
      <c r="AN21" s="59">
        <v>35</v>
      </c>
      <c r="AO21" s="59">
        <v>0</v>
      </c>
      <c r="AP21" s="59">
        <v>3</v>
      </c>
      <c r="AQ21" s="59">
        <v>0</v>
      </c>
      <c r="AR21" s="59">
        <v>0</v>
      </c>
      <c r="AS21" s="59">
        <v>0</v>
      </c>
      <c r="AT21" s="59">
        <v>0</v>
      </c>
      <c r="AU21" s="59">
        <v>0</v>
      </c>
      <c r="AV21" s="59">
        <v>1</v>
      </c>
      <c r="AW21" s="59">
        <v>4</v>
      </c>
      <c r="AX21" s="59">
        <v>4</v>
      </c>
      <c r="AY21" s="59">
        <v>0</v>
      </c>
      <c r="AZ21" s="59">
        <v>0</v>
      </c>
      <c r="BA21" s="59">
        <v>0</v>
      </c>
      <c r="BB21" s="59">
        <v>6</v>
      </c>
      <c r="BC21" s="59">
        <v>4</v>
      </c>
      <c r="BD21" s="59">
        <v>1</v>
      </c>
      <c r="BE21" s="59">
        <v>9</v>
      </c>
      <c r="BF21" s="59">
        <v>0</v>
      </c>
      <c r="BG21" s="59">
        <v>49</v>
      </c>
      <c r="BH21" s="59">
        <v>0</v>
      </c>
      <c r="BI21" s="59">
        <v>5</v>
      </c>
      <c r="BJ21" s="59">
        <v>0</v>
      </c>
      <c r="BK21" s="59">
        <v>8</v>
      </c>
      <c r="BL21" s="59">
        <v>0</v>
      </c>
      <c r="BM21" s="59">
        <v>0</v>
      </c>
      <c r="BN21" s="59">
        <v>0</v>
      </c>
      <c r="BO21" s="59">
        <v>1</v>
      </c>
      <c r="BP21" s="59">
        <v>0</v>
      </c>
      <c r="BQ21" s="59">
        <v>2</v>
      </c>
      <c r="BR21" s="59">
        <v>0</v>
      </c>
      <c r="BS21" s="59">
        <v>0</v>
      </c>
      <c r="BT21" s="59">
        <v>0</v>
      </c>
      <c r="BU21" s="59">
        <v>0</v>
      </c>
      <c r="BV21" s="59">
        <v>1</v>
      </c>
      <c r="BW21" s="59">
        <v>103</v>
      </c>
      <c r="BX21" s="59">
        <v>44</v>
      </c>
      <c r="BY21" s="59">
        <v>116</v>
      </c>
      <c r="BZ21" s="59">
        <v>0</v>
      </c>
      <c r="CA21" s="59">
        <v>0</v>
      </c>
      <c r="CB21" s="59">
        <v>0</v>
      </c>
      <c r="CC21" s="59">
        <v>0</v>
      </c>
      <c r="CD21" s="59">
        <v>0</v>
      </c>
      <c r="CE21" s="59">
        <v>0</v>
      </c>
      <c r="CF21" s="67">
        <v>52</v>
      </c>
      <c r="CG21" s="78">
        <f t="shared" si="0"/>
        <v>12</v>
      </c>
      <c r="CH21" s="78">
        <f t="shared" si="1"/>
        <v>52</v>
      </c>
      <c r="CI21" s="78">
        <f t="shared" si="2"/>
        <v>298</v>
      </c>
      <c r="CJ21" s="78">
        <f t="shared" si="4"/>
        <v>0</v>
      </c>
      <c r="CK21" s="78">
        <f t="shared" si="5"/>
        <v>1</v>
      </c>
      <c r="CL21" s="61">
        <v>960</v>
      </c>
      <c r="CM21" s="66">
        <f t="shared" si="3"/>
        <v>720</v>
      </c>
      <c r="CN21" s="23">
        <f>CL21-U93</f>
        <v>371</v>
      </c>
      <c r="CO21" s="66">
        <f>CM21 - U94</f>
        <v>371</v>
      </c>
      <c r="CP21" s="72">
        <f t="shared" si="6"/>
        <v>0.75</v>
      </c>
      <c r="CQ21" s="109">
        <v>24639</v>
      </c>
    </row>
    <row r="22" spans="1:95">
      <c r="A22" s="166" t="s">
        <v>2199</v>
      </c>
      <c r="B22" s="59">
        <v>17</v>
      </c>
      <c r="C22" s="59">
        <v>52</v>
      </c>
      <c r="D22" s="59">
        <v>21</v>
      </c>
      <c r="E22" s="59">
        <v>45</v>
      </c>
      <c r="F22" s="59">
        <v>213</v>
      </c>
      <c r="G22" s="59">
        <v>54</v>
      </c>
      <c r="H22" s="59">
        <v>1</v>
      </c>
      <c r="I22" s="59">
        <v>88</v>
      </c>
      <c r="J22" s="59">
        <v>2</v>
      </c>
      <c r="K22" s="59">
        <v>498</v>
      </c>
      <c r="L22" s="59">
        <v>29</v>
      </c>
      <c r="M22" s="59">
        <v>76</v>
      </c>
      <c r="N22" s="59">
        <v>31</v>
      </c>
      <c r="O22" s="59">
        <v>311</v>
      </c>
      <c r="P22" s="59">
        <v>107</v>
      </c>
      <c r="Q22" s="59">
        <v>114</v>
      </c>
      <c r="R22" s="59">
        <v>296</v>
      </c>
      <c r="S22" s="59">
        <v>4</v>
      </c>
      <c r="T22" s="59">
        <v>81</v>
      </c>
      <c r="U22" s="59">
        <v>28</v>
      </c>
      <c r="V22" s="59"/>
      <c r="W22" s="59">
        <v>165</v>
      </c>
      <c r="X22" s="59">
        <v>25</v>
      </c>
      <c r="Y22" s="59">
        <v>91</v>
      </c>
      <c r="Z22" s="59">
        <v>17</v>
      </c>
      <c r="AA22" s="59">
        <v>69</v>
      </c>
      <c r="AB22" s="59">
        <v>7</v>
      </c>
      <c r="AC22" s="59">
        <v>31</v>
      </c>
      <c r="AD22" s="59">
        <v>25</v>
      </c>
      <c r="AE22" s="59">
        <v>234</v>
      </c>
      <c r="AF22" s="59">
        <v>110</v>
      </c>
      <c r="AG22" s="59">
        <v>1</v>
      </c>
      <c r="AH22" s="59">
        <v>41</v>
      </c>
      <c r="AI22" s="59">
        <v>768</v>
      </c>
      <c r="AJ22" s="59">
        <v>65</v>
      </c>
      <c r="AK22" s="59">
        <v>53</v>
      </c>
      <c r="AL22" s="59">
        <v>289</v>
      </c>
      <c r="AM22" s="59">
        <v>11</v>
      </c>
      <c r="AN22" s="59">
        <v>1888</v>
      </c>
      <c r="AO22" s="59">
        <v>52</v>
      </c>
      <c r="AP22" s="59">
        <v>123</v>
      </c>
      <c r="AQ22" s="59">
        <v>24</v>
      </c>
      <c r="AR22" s="59">
        <v>44</v>
      </c>
      <c r="AS22" s="59">
        <v>0</v>
      </c>
      <c r="AT22" s="59">
        <v>259</v>
      </c>
      <c r="AU22" s="59">
        <v>82</v>
      </c>
      <c r="AV22" s="59">
        <v>27</v>
      </c>
      <c r="AW22" s="59">
        <v>42</v>
      </c>
      <c r="AX22" s="59">
        <v>167</v>
      </c>
      <c r="AY22" s="59">
        <v>37</v>
      </c>
      <c r="AZ22" s="59">
        <v>75</v>
      </c>
      <c r="BA22" s="59">
        <v>142</v>
      </c>
      <c r="BB22" s="59">
        <v>49</v>
      </c>
      <c r="BC22" s="59">
        <v>158</v>
      </c>
      <c r="BD22" s="59">
        <v>249</v>
      </c>
      <c r="BE22" s="59">
        <v>423</v>
      </c>
      <c r="BF22" s="59">
        <v>3</v>
      </c>
      <c r="BG22" s="59">
        <v>268</v>
      </c>
      <c r="BH22" s="59">
        <v>52</v>
      </c>
      <c r="BI22" s="59">
        <v>142</v>
      </c>
      <c r="BJ22" s="59">
        <v>1</v>
      </c>
      <c r="BK22" s="59">
        <v>123</v>
      </c>
      <c r="BL22" s="59">
        <v>43</v>
      </c>
      <c r="BM22" s="59">
        <v>34</v>
      </c>
      <c r="BN22" s="59">
        <v>16</v>
      </c>
      <c r="BO22" s="59">
        <v>5</v>
      </c>
      <c r="BP22" s="59">
        <v>61</v>
      </c>
      <c r="BQ22" s="59">
        <v>42</v>
      </c>
      <c r="BR22" s="59">
        <v>79</v>
      </c>
      <c r="BS22" s="59">
        <v>13</v>
      </c>
      <c r="BT22" s="59">
        <v>60</v>
      </c>
      <c r="BU22" s="59">
        <v>38</v>
      </c>
      <c r="BV22" s="59">
        <v>86</v>
      </c>
      <c r="BW22" s="59">
        <v>1414</v>
      </c>
      <c r="BX22" s="59">
        <v>710</v>
      </c>
      <c r="BY22" s="59">
        <v>4452</v>
      </c>
      <c r="BZ22" s="59">
        <v>9</v>
      </c>
      <c r="CA22" s="59">
        <v>6</v>
      </c>
      <c r="CB22" s="59">
        <v>10</v>
      </c>
      <c r="CC22" s="59">
        <v>3</v>
      </c>
      <c r="CD22" s="59">
        <v>0</v>
      </c>
      <c r="CE22" s="59">
        <v>0</v>
      </c>
      <c r="CF22" s="67">
        <v>591</v>
      </c>
      <c r="CG22" s="78">
        <f t="shared" si="0"/>
        <v>109</v>
      </c>
      <c r="CH22" s="78">
        <f t="shared" si="1"/>
        <v>644</v>
      </c>
      <c r="CI22" s="78">
        <f t="shared" si="2"/>
        <v>8464</v>
      </c>
      <c r="CJ22" s="78">
        <f t="shared" si="4"/>
        <v>61</v>
      </c>
      <c r="CK22" s="78">
        <f t="shared" si="5"/>
        <v>86</v>
      </c>
      <c r="CL22" s="61">
        <v>21551</v>
      </c>
      <c r="CM22" s="66">
        <f t="shared" si="3"/>
        <v>16172</v>
      </c>
      <c r="CN22" s="23">
        <f>CL22 - V93</f>
        <v>10056</v>
      </c>
      <c r="CO22" s="66">
        <f>CM22 - V94</f>
        <v>10056</v>
      </c>
      <c r="CP22" s="72">
        <f t="shared" si="6"/>
        <v>0.75040601364205839</v>
      </c>
      <c r="CQ22" s="109">
        <v>305744</v>
      </c>
    </row>
    <row r="23" spans="1:95">
      <c r="A23" s="166" t="s">
        <v>2200</v>
      </c>
      <c r="B23" s="59">
        <v>0</v>
      </c>
      <c r="C23" s="59">
        <v>125</v>
      </c>
      <c r="D23" s="59">
        <v>59</v>
      </c>
      <c r="E23" s="59">
        <v>5</v>
      </c>
      <c r="F23" s="59">
        <v>1</v>
      </c>
      <c r="G23" s="59">
        <v>5</v>
      </c>
      <c r="H23" s="59">
        <v>4</v>
      </c>
      <c r="I23" s="59">
        <v>2</v>
      </c>
      <c r="J23" s="59">
        <v>0</v>
      </c>
      <c r="K23" s="59">
        <v>15</v>
      </c>
      <c r="L23" s="59">
        <v>9</v>
      </c>
      <c r="M23" s="59">
        <v>633</v>
      </c>
      <c r="N23" s="59">
        <v>133</v>
      </c>
      <c r="O23" s="59">
        <v>45</v>
      </c>
      <c r="P23" s="59">
        <v>60</v>
      </c>
      <c r="Q23" s="59">
        <v>0</v>
      </c>
      <c r="R23" s="59">
        <v>1</v>
      </c>
      <c r="S23" s="59">
        <v>12</v>
      </c>
      <c r="T23" s="59">
        <v>10</v>
      </c>
      <c r="U23" s="59">
        <v>1</v>
      </c>
      <c r="V23" s="59">
        <v>95</v>
      </c>
      <c r="W23" s="59"/>
      <c r="X23" s="59">
        <v>39</v>
      </c>
      <c r="Y23" s="59">
        <v>139</v>
      </c>
      <c r="Z23" s="59">
        <v>35</v>
      </c>
      <c r="AA23" s="59">
        <v>16</v>
      </c>
      <c r="AB23" s="59">
        <v>0</v>
      </c>
      <c r="AC23" s="59">
        <v>3</v>
      </c>
      <c r="AD23" s="59">
        <v>1</v>
      </c>
      <c r="AE23" s="59">
        <v>57</v>
      </c>
      <c r="AF23" s="59">
        <v>7</v>
      </c>
      <c r="AG23" s="59">
        <v>0</v>
      </c>
      <c r="AH23" s="59">
        <v>0</v>
      </c>
      <c r="AI23" s="59">
        <v>45</v>
      </c>
      <c r="AJ23" s="59">
        <v>164</v>
      </c>
      <c r="AK23" s="59">
        <v>21</v>
      </c>
      <c r="AL23" s="59">
        <v>527</v>
      </c>
      <c r="AM23" s="59">
        <v>9</v>
      </c>
      <c r="AN23" s="59">
        <v>163</v>
      </c>
      <c r="AO23" s="59">
        <v>0</v>
      </c>
      <c r="AP23" s="59">
        <v>97</v>
      </c>
      <c r="AQ23" s="59">
        <v>128</v>
      </c>
      <c r="AR23" s="59">
        <v>105</v>
      </c>
      <c r="AS23" s="59">
        <v>0</v>
      </c>
      <c r="AT23" s="59">
        <v>466</v>
      </c>
      <c r="AU23" s="59">
        <v>441</v>
      </c>
      <c r="AV23" s="59">
        <v>34</v>
      </c>
      <c r="AW23" s="59">
        <v>6</v>
      </c>
      <c r="AX23" s="59">
        <v>18</v>
      </c>
      <c r="AY23" s="59">
        <v>1</v>
      </c>
      <c r="AZ23" s="59">
        <v>0</v>
      </c>
      <c r="BA23" s="59">
        <v>0</v>
      </c>
      <c r="BB23" s="59">
        <v>18</v>
      </c>
      <c r="BC23" s="59">
        <v>42</v>
      </c>
      <c r="BD23" s="59">
        <v>27</v>
      </c>
      <c r="BE23" s="59">
        <v>67</v>
      </c>
      <c r="BF23" s="59">
        <v>0</v>
      </c>
      <c r="BG23" s="59">
        <v>71</v>
      </c>
      <c r="BH23" s="59">
        <v>7</v>
      </c>
      <c r="BI23" s="59">
        <v>59</v>
      </c>
      <c r="BJ23" s="59">
        <v>26</v>
      </c>
      <c r="BK23" s="59">
        <v>15</v>
      </c>
      <c r="BL23" s="59">
        <v>40</v>
      </c>
      <c r="BM23" s="59">
        <v>46</v>
      </c>
      <c r="BN23" s="59">
        <v>6</v>
      </c>
      <c r="BO23" s="59">
        <v>3</v>
      </c>
      <c r="BP23" s="59">
        <v>99</v>
      </c>
      <c r="BQ23" s="59">
        <v>66</v>
      </c>
      <c r="BR23" s="59">
        <v>1</v>
      </c>
      <c r="BS23" s="59">
        <v>8</v>
      </c>
      <c r="BT23" s="59">
        <v>3</v>
      </c>
      <c r="BU23" s="59">
        <v>157</v>
      </c>
      <c r="BV23" s="59">
        <v>256</v>
      </c>
      <c r="BW23" s="59">
        <v>117</v>
      </c>
      <c r="BX23" s="59">
        <v>126</v>
      </c>
      <c r="BY23" s="59">
        <v>111</v>
      </c>
      <c r="BZ23" s="59">
        <v>3</v>
      </c>
      <c r="CA23" s="59">
        <v>20</v>
      </c>
      <c r="CB23" s="59">
        <v>3</v>
      </c>
      <c r="CC23" s="59">
        <v>3</v>
      </c>
      <c r="CD23" s="59">
        <v>0</v>
      </c>
      <c r="CE23" s="59">
        <v>1</v>
      </c>
      <c r="CF23" s="67">
        <v>88</v>
      </c>
      <c r="CG23" s="78">
        <f t="shared" si="0"/>
        <v>60</v>
      </c>
      <c r="CH23" s="78">
        <f t="shared" si="1"/>
        <v>109</v>
      </c>
      <c r="CI23" s="78">
        <f t="shared" si="2"/>
        <v>517</v>
      </c>
      <c r="CJ23" s="78">
        <f t="shared" si="4"/>
        <v>99</v>
      </c>
      <c r="CK23" s="78">
        <f t="shared" si="5"/>
        <v>256</v>
      </c>
      <c r="CL23" s="61">
        <v>13144</v>
      </c>
      <c r="CM23" s="66">
        <f t="shared" si="3"/>
        <v>5226</v>
      </c>
      <c r="CN23" s="23">
        <f>CL23 - W93</f>
        <v>651</v>
      </c>
      <c r="CO23" s="66">
        <f>CM23 - W94</f>
        <v>651</v>
      </c>
      <c r="CP23" s="72">
        <f t="shared" si="6"/>
        <v>0.39759586122945828</v>
      </c>
      <c r="CQ23" s="109">
        <v>418085</v>
      </c>
    </row>
    <row r="24" spans="1:95">
      <c r="A24" s="166" t="s">
        <v>2201</v>
      </c>
      <c r="B24" s="59">
        <v>0</v>
      </c>
      <c r="C24" s="59">
        <v>52</v>
      </c>
      <c r="D24" s="59">
        <v>197</v>
      </c>
      <c r="E24" s="59">
        <v>0</v>
      </c>
      <c r="F24" s="59">
        <v>8</v>
      </c>
      <c r="G24" s="59">
        <v>5</v>
      </c>
      <c r="H24" s="59">
        <v>19</v>
      </c>
      <c r="I24" s="59">
        <v>0</v>
      </c>
      <c r="J24" s="59">
        <v>0</v>
      </c>
      <c r="K24" s="59">
        <v>7</v>
      </c>
      <c r="L24" s="59">
        <v>0</v>
      </c>
      <c r="M24" s="59">
        <v>27</v>
      </c>
      <c r="N24" s="59">
        <v>42</v>
      </c>
      <c r="O24" s="59">
        <v>24</v>
      </c>
      <c r="P24" s="59">
        <v>18</v>
      </c>
      <c r="Q24" s="59">
        <v>2</v>
      </c>
      <c r="R24" s="59">
        <v>0</v>
      </c>
      <c r="S24" s="59">
        <v>7</v>
      </c>
      <c r="T24" s="59">
        <v>0</v>
      </c>
      <c r="U24" s="59">
        <v>0</v>
      </c>
      <c r="V24" s="59">
        <v>24</v>
      </c>
      <c r="W24" s="59">
        <v>46</v>
      </c>
      <c r="X24" s="59"/>
      <c r="Y24" s="59">
        <v>950</v>
      </c>
      <c r="Z24" s="59">
        <v>227</v>
      </c>
      <c r="AA24" s="59">
        <v>0</v>
      </c>
      <c r="AB24" s="59">
        <v>0</v>
      </c>
      <c r="AC24" s="59">
        <v>0</v>
      </c>
      <c r="AD24" s="59">
        <v>0</v>
      </c>
      <c r="AE24" s="59">
        <v>11</v>
      </c>
      <c r="AF24" s="59">
        <v>4</v>
      </c>
      <c r="AG24" s="59">
        <v>0</v>
      </c>
      <c r="AH24" s="59">
        <v>3</v>
      </c>
      <c r="AI24" s="59">
        <v>8</v>
      </c>
      <c r="AJ24" s="59">
        <v>5</v>
      </c>
      <c r="AK24" s="59">
        <v>7</v>
      </c>
      <c r="AL24" s="59">
        <v>15</v>
      </c>
      <c r="AM24" s="59">
        <v>15</v>
      </c>
      <c r="AN24" s="59">
        <v>64</v>
      </c>
      <c r="AO24" s="59">
        <v>0</v>
      </c>
      <c r="AP24" s="59">
        <v>0</v>
      </c>
      <c r="AQ24" s="59">
        <v>16</v>
      </c>
      <c r="AR24" s="59">
        <v>37</v>
      </c>
      <c r="AS24" s="59">
        <v>0</v>
      </c>
      <c r="AT24" s="59">
        <v>9</v>
      </c>
      <c r="AU24" s="59">
        <v>11</v>
      </c>
      <c r="AV24" s="59">
        <v>145</v>
      </c>
      <c r="AW24" s="59">
        <v>0</v>
      </c>
      <c r="AX24" s="59">
        <v>10</v>
      </c>
      <c r="AY24" s="59">
        <v>3</v>
      </c>
      <c r="AZ24" s="59">
        <v>0</v>
      </c>
      <c r="BA24" s="59">
        <v>3</v>
      </c>
      <c r="BB24" s="59">
        <v>1</v>
      </c>
      <c r="BC24" s="59">
        <v>6</v>
      </c>
      <c r="BD24" s="59">
        <v>4</v>
      </c>
      <c r="BE24" s="59">
        <v>14</v>
      </c>
      <c r="BF24" s="59">
        <v>0</v>
      </c>
      <c r="BG24" s="59">
        <v>16</v>
      </c>
      <c r="BH24" s="59">
        <v>7</v>
      </c>
      <c r="BI24" s="59">
        <v>2</v>
      </c>
      <c r="BJ24" s="59">
        <v>3</v>
      </c>
      <c r="BK24" s="59">
        <v>2</v>
      </c>
      <c r="BL24" s="59">
        <v>88</v>
      </c>
      <c r="BM24" s="59">
        <v>3</v>
      </c>
      <c r="BN24" s="59">
        <v>17</v>
      </c>
      <c r="BO24" s="59">
        <v>0</v>
      </c>
      <c r="BP24" s="59">
        <v>36</v>
      </c>
      <c r="BQ24" s="59">
        <v>46</v>
      </c>
      <c r="BR24" s="59">
        <v>4</v>
      </c>
      <c r="BS24" s="59">
        <v>1</v>
      </c>
      <c r="BT24" s="59">
        <v>5</v>
      </c>
      <c r="BU24" s="59">
        <v>4</v>
      </c>
      <c r="BV24" s="59">
        <v>63</v>
      </c>
      <c r="BW24" s="59">
        <v>28</v>
      </c>
      <c r="BX24" s="59">
        <v>27</v>
      </c>
      <c r="BY24" s="59">
        <v>31</v>
      </c>
      <c r="BZ24" s="59">
        <v>0</v>
      </c>
      <c r="CA24" s="59">
        <v>0</v>
      </c>
      <c r="CB24" s="59">
        <v>0</v>
      </c>
      <c r="CC24" s="59">
        <v>14</v>
      </c>
      <c r="CD24" s="59">
        <v>0</v>
      </c>
      <c r="CE24" s="59">
        <v>570</v>
      </c>
      <c r="CF24" s="67">
        <v>65</v>
      </c>
      <c r="CG24" s="78">
        <f t="shared" si="0"/>
        <v>18</v>
      </c>
      <c r="CH24" s="78">
        <f t="shared" si="1"/>
        <v>72</v>
      </c>
      <c r="CI24" s="78">
        <f t="shared" si="2"/>
        <v>150</v>
      </c>
      <c r="CJ24" s="78">
        <f t="shared" si="4"/>
        <v>36</v>
      </c>
      <c r="CK24" s="78">
        <f t="shared" si="5"/>
        <v>63</v>
      </c>
      <c r="CL24" s="61">
        <v>3959</v>
      </c>
      <c r="CM24" s="66">
        <f t="shared" si="3"/>
        <v>3078</v>
      </c>
      <c r="CN24" s="23">
        <f>CL24-X93</f>
        <v>826</v>
      </c>
      <c r="CO24" s="66">
        <f>CM24 - X94</f>
        <v>826</v>
      </c>
      <c r="CP24" s="72">
        <f t="shared" si="6"/>
        <v>0.77746905784288967</v>
      </c>
      <c r="CQ24" s="109">
        <v>97984</v>
      </c>
    </row>
    <row r="25" spans="1:95">
      <c r="A25" s="166" t="s">
        <v>2202</v>
      </c>
      <c r="B25" s="59">
        <v>0</v>
      </c>
      <c r="C25" s="59">
        <v>20</v>
      </c>
      <c r="D25" s="59">
        <v>164</v>
      </c>
      <c r="E25" s="59">
        <v>3</v>
      </c>
      <c r="F25" s="59">
        <v>8</v>
      </c>
      <c r="G25" s="59">
        <v>1</v>
      </c>
      <c r="H25" s="59">
        <v>1</v>
      </c>
      <c r="I25" s="59">
        <v>4</v>
      </c>
      <c r="J25" s="59">
        <v>0</v>
      </c>
      <c r="K25" s="59">
        <v>13</v>
      </c>
      <c r="L25" s="59">
        <v>4</v>
      </c>
      <c r="M25" s="59">
        <v>63</v>
      </c>
      <c r="N25" s="59">
        <v>152</v>
      </c>
      <c r="O25" s="59">
        <v>37</v>
      </c>
      <c r="P25" s="59">
        <v>33</v>
      </c>
      <c r="Q25" s="59">
        <v>0</v>
      </c>
      <c r="R25" s="59">
        <v>5</v>
      </c>
      <c r="S25" s="59">
        <v>7</v>
      </c>
      <c r="T25" s="59">
        <v>1</v>
      </c>
      <c r="U25" s="59">
        <v>1</v>
      </c>
      <c r="V25" s="59">
        <v>38</v>
      </c>
      <c r="W25" s="59">
        <v>127</v>
      </c>
      <c r="X25" s="59">
        <v>710</v>
      </c>
      <c r="Y25" s="59"/>
      <c r="Z25" s="59">
        <v>446</v>
      </c>
      <c r="AA25" s="59">
        <v>0</v>
      </c>
      <c r="AB25" s="59">
        <v>0</v>
      </c>
      <c r="AC25" s="59">
        <v>9</v>
      </c>
      <c r="AD25" s="59">
        <v>10</v>
      </c>
      <c r="AE25" s="59">
        <v>33</v>
      </c>
      <c r="AF25" s="59">
        <v>2</v>
      </c>
      <c r="AG25" s="59">
        <v>0</v>
      </c>
      <c r="AH25" s="59">
        <v>1</v>
      </c>
      <c r="AI25" s="59">
        <v>52</v>
      </c>
      <c r="AJ25" s="59">
        <v>31</v>
      </c>
      <c r="AK25" s="59">
        <v>48</v>
      </c>
      <c r="AL25" s="59">
        <v>32</v>
      </c>
      <c r="AM25" s="59">
        <v>48</v>
      </c>
      <c r="AN25" s="59">
        <v>107</v>
      </c>
      <c r="AO25" s="59">
        <v>0</v>
      </c>
      <c r="AP25" s="59">
        <v>3</v>
      </c>
      <c r="AQ25" s="59">
        <v>27</v>
      </c>
      <c r="AR25" s="59">
        <v>60</v>
      </c>
      <c r="AS25" s="59">
        <v>0</v>
      </c>
      <c r="AT25" s="59">
        <v>22</v>
      </c>
      <c r="AU25" s="59">
        <v>11</v>
      </c>
      <c r="AV25" s="59">
        <v>494</v>
      </c>
      <c r="AW25" s="59">
        <v>8</v>
      </c>
      <c r="AX25" s="59">
        <v>16</v>
      </c>
      <c r="AY25" s="59">
        <v>0</v>
      </c>
      <c r="AZ25" s="59">
        <v>1</v>
      </c>
      <c r="BA25" s="59">
        <v>0</v>
      </c>
      <c r="BB25" s="59">
        <v>3</v>
      </c>
      <c r="BC25" s="59">
        <v>13</v>
      </c>
      <c r="BD25" s="59">
        <v>6</v>
      </c>
      <c r="BE25" s="59">
        <v>44</v>
      </c>
      <c r="BF25" s="59">
        <v>0</v>
      </c>
      <c r="BG25" s="59">
        <v>16</v>
      </c>
      <c r="BH25" s="59">
        <v>4</v>
      </c>
      <c r="BI25" s="59">
        <v>15</v>
      </c>
      <c r="BJ25" s="59">
        <v>3</v>
      </c>
      <c r="BK25" s="59">
        <v>6</v>
      </c>
      <c r="BL25" s="59">
        <v>326</v>
      </c>
      <c r="BM25" s="59">
        <v>11</v>
      </c>
      <c r="BN25" s="59">
        <v>105</v>
      </c>
      <c r="BO25" s="59">
        <v>1</v>
      </c>
      <c r="BP25" s="59">
        <v>42</v>
      </c>
      <c r="BQ25" s="59">
        <v>154</v>
      </c>
      <c r="BR25" s="59">
        <v>7</v>
      </c>
      <c r="BS25" s="59">
        <v>12</v>
      </c>
      <c r="BT25" s="59">
        <v>2</v>
      </c>
      <c r="BU25" s="59">
        <v>23</v>
      </c>
      <c r="BV25" s="59">
        <v>80</v>
      </c>
      <c r="BW25" s="59">
        <v>75</v>
      </c>
      <c r="BX25" s="59">
        <v>46</v>
      </c>
      <c r="BY25" s="59">
        <v>69</v>
      </c>
      <c r="BZ25" s="59">
        <v>0</v>
      </c>
      <c r="CA25" s="59">
        <v>3</v>
      </c>
      <c r="CB25" s="59">
        <v>1</v>
      </c>
      <c r="CC25" s="59">
        <v>71</v>
      </c>
      <c r="CD25" s="59">
        <v>1</v>
      </c>
      <c r="CE25" s="59">
        <v>257</v>
      </c>
      <c r="CF25" s="67">
        <v>441</v>
      </c>
      <c r="CG25" s="78">
        <f t="shared" si="0"/>
        <v>33</v>
      </c>
      <c r="CH25" s="78">
        <f t="shared" si="1"/>
        <v>489</v>
      </c>
      <c r="CI25" s="78">
        <f t="shared" si="2"/>
        <v>297</v>
      </c>
      <c r="CJ25" s="78">
        <f t="shared" si="4"/>
        <v>42</v>
      </c>
      <c r="CK25" s="78">
        <f t="shared" si="5"/>
        <v>80</v>
      </c>
      <c r="CL25" s="61">
        <v>6344</v>
      </c>
      <c r="CM25" s="66">
        <f t="shared" si="3"/>
        <v>4690</v>
      </c>
      <c r="CN25" s="23">
        <f>CL25 - Y93</f>
        <v>631</v>
      </c>
      <c r="CO25" s="66">
        <f>CM25 - Y94</f>
        <v>631</v>
      </c>
      <c r="CP25" s="72">
        <f t="shared" si="6"/>
        <v>0.73928121059268603</v>
      </c>
      <c r="CQ25" s="109">
        <v>228423</v>
      </c>
    </row>
    <row r="26" spans="1:95">
      <c r="A26" s="166" t="s">
        <v>2203</v>
      </c>
      <c r="B26" s="59">
        <v>0</v>
      </c>
      <c r="C26" s="59">
        <v>2</v>
      </c>
      <c r="D26" s="59">
        <v>16</v>
      </c>
      <c r="E26" s="59">
        <v>1</v>
      </c>
      <c r="F26" s="59">
        <v>6</v>
      </c>
      <c r="G26" s="59">
        <v>0</v>
      </c>
      <c r="H26" s="59">
        <v>1</v>
      </c>
      <c r="I26" s="59">
        <v>0</v>
      </c>
      <c r="J26" s="59">
        <v>0</v>
      </c>
      <c r="K26" s="59">
        <v>4</v>
      </c>
      <c r="L26" s="59">
        <v>0</v>
      </c>
      <c r="M26" s="59">
        <v>14</v>
      </c>
      <c r="N26" s="59">
        <v>7</v>
      </c>
      <c r="O26" s="59">
        <v>3</v>
      </c>
      <c r="P26" s="59">
        <v>3</v>
      </c>
      <c r="Q26" s="59">
        <v>0</v>
      </c>
      <c r="R26" s="59">
        <v>0</v>
      </c>
      <c r="S26" s="59">
        <v>0</v>
      </c>
      <c r="T26" s="59">
        <v>0</v>
      </c>
      <c r="U26" s="59">
        <v>1</v>
      </c>
      <c r="V26" s="59">
        <v>5</v>
      </c>
      <c r="W26" s="59">
        <v>16</v>
      </c>
      <c r="X26" s="59">
        <v>83</v>
      </c>
      <c r="Y26" s="59">
        <v>159</v>
      </c>
      <c r="Z26" s="59"/>
      <c r="AA26" s="59">
        <v>0</v>
      </c>
      <c r="AB26" s="59">
        <v>0</v>
      </c>
      <c r="AC26" s="59">
        <v>2</v>
      </c>
      <c r="AD26" s="59">
        <v>0</v>
      </c>
      <c r="AE26" s="59">
        <v>0</v>
      </c>
      <c r="AF26" s="59">
        <v>3</v>
      </c>
      <c r="AG26" s="59">
        <v>0</v>
      </c>
      <c r="AH26" s="59">
        <v>1</v>
      </c>
      <c r="AI26" s="59">
        <v>14</v>
      </c>
      <c r="AJ26" s="59">
        <v>2</v>
      </c>
      <c r="AK26" s="59">
        <v>3</v>
      </c>
      <c r="AL26" s="59">
        <v>9</v>
      </c>
      <c r="AM26" s="59">
        <v>0</v>
      </c>
      <c r="AN26" s="59">
        <v>9</v>
      </c>
      <c r="AO26" s="59">
        <v>0</v>
      </c>
      <c r="AP26" s="59">
        <v>0</v>
      </c>
      <c r="AQ26" s="59">
        <v>2</v>
      </c>
      <c r="AR26" s="59">
        <v>0</v>
      </c>
      <c r="AS26" s="59">
        <v>0</v>
      </c>
      <c r="AT26" s="59">
        <v>0</v>
      </c>
      <c r="AU26" s="59">
        <v>4</v>
      </c>
      <c r="AV26" s="59">
        <v>18</v>
      </c>
      <c r="AW26" s="59">
        <v>0</v>
      </c>
      <c r="AX26" s="59">
        <v>0</v>
      </c>
      <c r="AY26" s="59">
        <v>1</v>
      </c>
      <c r="AZ26" s="59">
        <v>0</v>
      </c>
      <c r="BA26" s="59">
        <v>0</v>
      </c>
      <c r="BB26" s="59">
        <v>0</v>
      </c>
      <c r="BC26" s="59">
        <v>1</v>
      </c>
      <c r="BD26" s="59">
        <v>1</v>
      </c>
      <c r="BE26" s="59">
        <v>5</v>
      </c>
      <c r="BF26" s="59">
        <v>0</v>
      </c>
      <c r="BG26" s="59">
        <v>3</v>
      </c>
      <c r="BH26" s="59">
        <v>0</v>
      </c>
      <c r="BI26" s="59">
        <v>5</v>
      </c>
      <c r="BJ26" s="59">
        <v>0</v>
      </c>
      <c r="BK26" s="59">
        <v>0</v>
      </c>
      <c r="BL26" s="59">
        <v>32</v>
      </c>
      <c r="BM26" s="59">
        <v>0</v>
      </c>
      <c r="BN26" s="59">
        <v>5</v>
      </c>
      <c r="BO26" s="59">
        <v>0</v>
      </c>
      <c r="BP26" s="59">
        <v>5</v>
      </c>
      <c r="BQ26" s="59">
        <v>38</v>
      </c>
      <c r="BR26" s="59">
        <v>0</v>
      </c>
      <c r="BS26" s="59">
        <v>1</v>
      </c>
      <c r="BT26" s="59">
        <v>0</v>
      </c>
      <c r="BU26" s="59">
        <v>1</v>
      </c>
      <c r="BV26" s="59">
        <v>15</v>
      </c>
      <c r="BW26" s="59">
        <v>11</v>
      </c>
      <c r="BX26" s="59">
        <v>14</v>
      </c>
      <c r="BY26" s="59">
        <v>6</v>
      </c>
      <c r="BZ26" s="59">
        <v>0</v>
      </c>
      <c r="CA26" s="59">
        <v>0</v>
      </c>
      <c r="CB26" s="59">
        <v>0</v>
      </c>
      <c r="CC26" s="59">
        <v>13</v>
      </c>
      <c r="CD26" s="59">
        <v>0</v>
      </c>
      <c r="CE26" s="59">
        <v>57</v>
      </c>
      <c r="CF26" s="67">
        <v>76</v>
      </c>
      <c r="CG26" s="78">
        <f t="shared" si="0"/>
        <v>3</v>
      </c>
      <c r="CH26" s="78">
        <f t="shared" si="1"/>
        <v>79</v>
      </c>
      <c r="CI26" s="78">
        <f t="shared" si="2"/>
        <v>40</v>
      </c>
      <c r="CJ26" s="78">
        <f t="shared" si="4"/>
        <v>5</v>
      </c>
      <c r="CK26" s="78">
        <f t="shared" si="5"/>
        <v>15</v>
      </c>
      <c r="CL26" s="61">
        <v>899</v>
      </c>
      <c r="CM26" s="66">
        <f t="shared" si="3"/>
        <v>678</v>
      </c>
      <c r="CN26" s="23">
        <f>CL26 - Z93</f>
        <v>-639</v>
      </c>
      <c r="CO26" s="66">
        <f>CM26 - Z94</f>
        <v>-639</v>
      </c>
      <c r="CP26" s="72">
        <f t="shared" si="6"/>
        <v>0.75417130144605116</v>
      </c>
      <c r="CQ26" s="109">
        <v>51096</v>
      </c>
    </row>
    <row r="27" spans="1:95">
      <c r="A27" s="166" t="s">
        <v>2204</v>
      </c>
      <c r="B27" s="59">
        <v>0</v>
      </c>
      <c r="C27" s="59">
        <v>0</v>
      </c>
      <c r="D27" s="59">
        <v>0</v>
      </c>
      <c r="E27" s="59">
        <v>1</v>
      </c>
      <c r="F27" s="59">
        <v>0</v>
      </c>
      <c r="G27" s="59">
        <v>0</v>
      </c>
      <c r="H27" s="59">
        <v>0</v>
      </c>
      <c r="I27" s="59">
        <v>6</v>
      </c>
      <c r="J27" s="59">
        <v>0</v>
      </c>
      <c r="K27" s="59">
        <v>6</v>
      </c>
      <c r="L27" s="59">
        <v>0</v>
      </c>
      <c r="M27" s="59">
        <v>6</v>
      </c>
      <c r="N27" s="59">
        <v>0</v>
      </c>
      <c r="O27" s="59">
        <v>37</v>
      </c>
      <c r="P27" s="59">
        <v>1</v>
      </c>
      <c r="Q27" s="59">
        <v>0</v>
      </c>
      <c r="R27" s="59">
        <v>0</v>
      </c>
      <c r="S27" s="59">
        <v>0</v>
      </c>
      <c r="T27" s="59">
        <v>0</v>
      </c>
      <c r="U27" s="59">
        <v>4</v>
      </c>
      <c r="V27" s="59">
        <v>52</v>
      </c>
      <c r="W27" s="59">
        <v>10</v>
      </c>
      <c r="X27" s="59">
        <v>0</v>
      </c>
      <c r="Y27" s="59">
        <v>1</v>
      </c>
      <c r="Z27" s="59">
        <v>0</v>
      </c>
      <c r="AA27" s="59"/>
      <c r="AB27" s="59">
        <v>0</v>
      </c>
      <c r="AC27" s="59">
        <v>2</v>
      </c>
      <c r="AD27" s="59">
        <v>0</v>
      </c>
      <c r="AE27" s="59">
        <v>3</v>
      </c>
      <c r="AF27" s="59">
        <v>0</v>
      </c>
      <c r="AG27" s="59">
        <v>0</v>
      </c>
      <c r="AH27" s="59">
        <v>1</v>
      </c>
      <c r="AI27" s="59">
        <v>14</v>
      </c>
      <c r="AJ27" s="59">
        <v>3</v>
      </c>
      <c r="AK27" s="59">
        <v>1</v>
      </c>
      <c r="AL27" s="59">
        <v>80</v>
      </c>
      <c r="AM27" s="59">
        <v>0</v>
      </c>
      <c r="AN27" s="59">
        <v>54</v>
      </c>
      <c r="AO27" s="59">
        <v>0</v>
      </c>
      <c r="AP27" s="59">
        <v>5</v>
      </c>
      <c r="AQ27" s="59">
        <v>3</v>
      </c>
      <c r="AR27" s="59">
        <v>5</v>
      </c>
      <c r="AS27" s="59">
        <v>0</v>
      </c>
      <c r="AT27" s="59">
        <v>8</v>
      </c>
      <c r="AU27" s="59">
        <v>2</v>
      </c>
      <c r="AV27" s="59">
        <v>0</v>
      </c>
      <c r="AW27" s="59">
        <v>21</v>
      </c>
      <c r="AX27" s="59">
        <v>0</v>
      </c>
      <c r="AY27" s="59">
        <v>0</v>
      </c>
      <c r="AZ27" s="59">
        <v>3</v>
      </c>
      <c r="BA27" s="59">
        <v>3</v>
      </c>
      <c r="BB27" s="59">
        <v>0</v>
      </c>
      <c r="BC27" s="59">
        <v>16</v>
      </c>
      <c r="BD27" s="59">
        <v>3</v>
      </c>
      <c r="BE27" s="59">
        <v>16</v>
      </c>
      <c r="BF27" s="59">
        <v>1</v>
      </c>
      <c r="BG27" s="59">
        <v>62</v>
      </c>
      <c r="BH27" s="59">
        <v>0</v>
      </c>
      <c r="BI27" s="59">
        <v>55</v>
      </c>
      <c r="BJ27" s="59">
        <v>0</v>
      </c>
      <c r="BK27" s="59">
        <v>4</v>
      </c>
      <c r="BL27" s="59">
        <v>1</v>
      </c>
      <c r="BM27" s="59">
        <v>4</v>
      </c>
      <c r="BN27" s="59">
        <v>1</v>
      </c>
      <c r="BO27" s="59">
        <v>0</v>
      </c>
      <c r="BP27" s="59">
        <v>2</v>
      </c>
      <c r="BQ27" s="59">
        <v>4</v>
      </c>
      <c r="BR27" s="59">
        <v>4</v>
      </c>
      <c r="BS27" s="59">
        <v>0</v>
      </c>
      <c r="BT27" s="59">
        <v>13</v>
      </c>
      <c r="BU27" s="59">
        <v>6</v>
      </c>
      <c r="BV27" s="59">
        <v>7</v>
      </c>
      <c r="BW27" s="59">
        <v>102</v>
      </c>
      <c r="BX27" s="59">
        <v>58</v>
      </c>
      <c r="BY27" s="59">
        <v>54</v>
      </c>
      <c r="BZ27" s="59">
        <v>0</v>
      </c>
      <c r="CA27" s="59">
        <v>6</v>
      </c>
      <c r="CB27" s="59">
        <v>0</v>
      </c>
      <c r="CC27" s="59">
        <v>0</v>
      </c>
      <c r="CD27" s="59">
        <v>0</v>
      </c>
      <c r="CE27" s="59">
        <v>0</v>
      </c>
      <c r="CF27" s="67">
        <v>33</v>
      </c>
      <c r="CG27" s="78">
        <f t="shared" si="0"/>
        <v>1</v>
      </c>
      <c r="CH27" s="78">
        <f t="shared" si="1"/>
        <v>34</v>
      </c>
      <c r="CI27" s="78">
        <f t="shared" si="2"/>
        <v>268</v>
      </c>
      <c r="CJ27" s="78">
        <f t="shared" si="4"/>
        <v>2</v>
      </c>
      <c r="CK27" s="78">
        <f t="shared" si="5"/>
        <v>7</v>
      </c>
      <c r="CL27" s="61">
        <v>1008</v>
      </c>
      <c r="CM27" s="66">
        <f t="shared" si="3"/>
        <v>784</v>
      </c>
      <c r="CN27" s="23">
        <f>CL27-AA93</f>
        <v>247</v>
      </c>
      <c r="CO27" s="66">
        <f>CM27 - AA94</f>
        <v>247</v>
      </c>
      <c r="CP27" s="72">
        <f t="shared" si="6"/>
        <v>0.77777777777777779</v>
      </c>
      <c r="CQ27" s="109">
        <v>42983</v>
      </c>
    </row>
    <row r="28" spans="1:95">
      <c r="A28" s="166" t="s">
        <v>2205</v>
      </c>
      <c r="B28" s="59">
        <v>0</v>
      </c>
      <c r="C28" s="59">
        <v>0</v>
      </c>
      <c r="D28" s="59">
        <v>0</v>
      </c>
      <c r="E28" s="59">
        <v>0</v>
      </c>
      <c r="F28" s="59">
        <v>0</v>
      </c>
      <c r="G28" s="59">
        <v>0</v>
      </c>
      <c r="H28" s="59">
        <v>0</v>
      </c>
      <c r="I28" s="59">
        <v>0</v>
      </c>
      <c r="J28" s="59">
        <v>0</v>
      </c>
      <c r="K28" s="59">
        <v>1</v>
      </c>
      <c r="L28" s="59">
        <v>26</v>
      </c>
      <c r="M28" s="59">
        <v>0</v>
      </c>
      <c r="N28" s="59">
        <v>0</v>
      </c>
      <c r="O28" s="59">
        <v>1</v>
      </c>
      <c r="P28" s="59">
        <v>8</v>
      </c>
      <c r="Q28" s="59">
        <v>0</v>
      </c>
      <c r="R28" s="59">
        <v>0</v>
      </c>
      <c r="S28" s="59">
        <v>0</v>
      </c>
      <c r="T28" s="59">
        <v>0</v>
      </c>
      <c r="U28" s="59">
        <v>1</v>
      </c>
      <c r="V28" s="59">
        <v>7</v>
      </c>
      <c r="W28" s="59">
        <v>0</v>
      </c>
      <c r="X28" s="59">
        <v>0</v>
      </c>
      <c r="Y28" s="59">
        <v>0</v>
      </c>
      <c r="Z28" s="59">
        <v>0</v>
      </c>
      <c r="AA28" s="59">
        <v>0</v>
      </c>
      <c r="AB28" s="59"/>
      <c r="AC28" s="59">
        <v>1</v>
      </c>
      <c r="AD28" s="59">
        <v>1</v>
      </c>
      <c r="AE28" s="59">
        <v>1</v>
      </c>
      <c r="AF28" s="59">
        <v>54</v>
      </c>
      <c r="AG28" s="59">
        <v>5</v>
      </c>
      <c r="AH28" s="59">
        <v>1</v>
      </c>
      <c r="AI28" s="59">
        <v>0</v>
      </c>
      <c r="AJ28" s="59">
        <v>0</v>
      </c>
      <c r="AK28" s="59">
        <v>0</v>
      </c>
      <c r="AL28" s="59">
        <v>0</v>
      </c>
      <c r="AM28" s="59">
        <v>0</v>
      </c>
      <c r="AN28" s="59">
        <v>3</v>
      </c>
      <c r="AO28" s="59">
        <v>0</v>
      </c>
      <c r="AP28" s="59">
        <v>0</v>
      </c>
      <c r="AQ28" s="59">
        <v>0</v>
      </c>
      <c r="AR28" s="59">
        <v>0</v>
      </c>
      <c r="AS28" s="59">
        <v>9</v>
      </c>
      <c r="AT28" s="59">
        <v>1</v>
      </c>
      <c r="AU28" s="59">
        <v>0</v>
      </c>
      <c r="AV28" s="59">
        <v>0</v>
      </c>
      <c r="AW28" s="59">
        <v>0</v>
      </c>
      <c r="AX28" s="59">
        <v>3</v>
      </c>
      <c r="AY28" s="59">
        <v>40</v>
      </c>
      <c r="AZ28" s="59">
        <v>0</v>
      </c>
      <c r="BA28" s="59">
        <v>0</v>
      </c>
      <c r="BB28" s="59">
        <v>2</v>
      </c>
      <c r="BC28" s="59">
        <v>0</v>
      </c>
      <c r="BD28" s="59">
        <v>12</v>
      </c>
      <c r="BE28" s="59">
        <v>0</v>
      </c>
      <c r="BF28" s="59">
        <v>14</v>
      </c>
      <c r="BG28" s="59">
        <v>3</v>
      </c>
      <c r="BH28" s="59">
        <v>0</v>
      </c>
      <c r="BI28" s="59">
        <v>1</v>
      </c>
      <c r="BJ28" s="59">
        <v>0</v>
      </c>
      <c r="BK28" s="59">
        <v>0</v>
      </c>
      <c r="BL28" s="59">
        <v>0</v>
      </c>
      <c r="BM28" s="59">
        <v>0</v>
      </c>
      <c r="BN28" s="59">
        <v>0</v>
      </c>
      <c r="BO28" s="59">
        <v>0</v>
      </c>
      <c r="BP28" s="59">
        <v>0</v>
      </c>
      <c r="BQ28" s="59">
        <v>0</v>
      </c>
      <c r="BR28" s="59">
        <v>0</v>
      </c>
      <c r="BS28" s="59">
        <v>0</v>
      </c>
      <c r="BT28" s="59">
        <v>0</v>
      </c>
      <c r="BU28" s="59">
        <v>0</v>
      </c>
      <c r="BV28" s="59">
        <v>0</v>
      </c>
      <c r="BW28" s="59">
        <v>3</v>
      </c>
      <c r="BX28" s="59">
        <v>0</v>
      </c>
      <c r="BY28" s="59">
        <v>2</v>
      </c>
      <c r="BZ28" s="59">
        <v>0</v>
      </c>
      <c r="CA28" s="59">
        <v>0</v>
      </c>
      <c r="CB28" s="59">
        <v>0</v>
      </c>
      <c r="CC28" s="59">
        <v>0</v>
      </c>
      <c r="CD28" s="59">
        <v>0</v>
      </c>
      <c r="CE28" s="59">
        <v>0</v>
      </c>
      <c r="CF28" s="67">
        <v>18</v>
      </c>
      <c r="CG28" s="78">
        <f t="shared" si="0"/>
        <v>8</v>
      </c>
      <c r="CH28" s="78">
        <f t="shared" si="1"/>
        <v>18</v>
      </c>
      <c r="CI28" s="78">
        <f t="shared" si="2"/>
        <v>8</v>
      </c>
      <c r="CJ28" s="78">
        <f t="shared" si="4"/>
        <v>0</v>
      </c>
      <c r="CK28" s="78">
        <f t="shared" si="5"/>
        <v>0</v>
      </c>
      <c r="CL28" s="61">
        <v>318</v>
      </c>
      <c r="CM28" s="66">
        <f t="shared" si="3"/>
        <v>218</v>
      </c>
      <c r="CN28" s="23">
        <f>CL28 - AB93</f>
        <v>-141</v>
      </c>
      <c r="CO28" s="66">
        <f>CM28 - AB94</f>
        <v>-141</v>
      </c>
      <c r="CP28" s="72">
        <f t="shared" si="6"/>
        <v>0.68553459119496851</v>
      </c>
      <c r="CQ28" s="109">
        <v>18620</v>
      </c>
    </row>
    <row r="29" spans="1:95">
      <c r="A29" s="166" t="s">
        <v>2206</v>
      </c>
      <c r="B29" s="59">
        <v>15</v>
      </c>
      <c r="C29" s="59">
        <v>1</v>
      </c>
      <c r="D29" s="59">
        <v>0</v>
      </c>
      <c r="E29" s="59">
        <v>3</v>
      </c>
      <c r="F29" s="59">
        <v>2</v>
      </c>
      <c r="G29" s="59">
        <v>0</v>
      </c>
      <c r="H29" s="59">
        <v>0</v>
      </c>
      <c r="I29" s="59">
        <v>1</v>
      </c>
      <c r="J29" s="59">
        <v>1</v>
      </c>
      <c r="K29" s="59">
        <v>6</v>
      </c>
      <c r="L29" s="59">
        <v>10</v>
      </c>
      <c r="M29" s="59">
        <v>0</v>
      </c>
      <c r="N29" s="59">
        <v>1</v>
      </c>
      <c r="O29" s="59">
        <v>10</v>
      </c>
      <c r="P29" s="59">
        <v>75</v>
      </c>
      <c r="Q29" s="59">
        <v>0</v>
      </c>
      <c r="R29" s="59">
        <v>7</v>
      </c>
      <c r="S29" s="59">
        <v>0</v>
      </c>
      <c r="T29" s="59">
        <v>0</v>
      </c>
      <c r="U29" s="59">
        <v>0</v>
      </c>
      <c r="V29" s="59">
        <v>19</v>
      </c>
      <c r="W29" s="59">
        <v>1</v>
      </c>
      <c r="X29" s="59">
        <v>1</v>
      </c>
      <c r="Y29" s="59">
        <v>0</v>
      </c>
      <c r="Z29" s="59">
        <v>1</v>
      </c>
      <c r="AA29" s="59">
        <v>1</v>
      </c>
      <c r="AB29" s="59">
        <v>0</v>
      </c>
      <c r="AC29" s="59"/>
      <c r="AD29" s="59">
        <v>43</v>
      </c>
      <c r="AE29" s="59">
        <v>0</v>
      </c>
      <c r="AF29" s="59">
        <v>27</v>
      </c>
      <c r="AG29" s="59">
        <v>1</v>
      </c>
      <c r="AH29" s="59">
        <v>17</v>
      </c>
      <c r="AI29" s="59">
        <v>12</v>
      </c>
      <c r="AJ29" s="59">
        <v>1</v>
      </c>
      <c r="AK29" s="59">
        <v>0</v>
      </c>
      <c r="AL29" s="59">
        <v>4</v>
      </c>
      <c r="AM29" s="59">
        <v>0</v>
      </c>
      <c r="AN29" s="59">
        <v>46</v>
      </c>
      <c r="AO29" s="59">
        <v>0</v>
      </c>
      <c r="AP29" s="59">
        <v>2</v>
      </c>
      <c r="AQ29" s="59">
        <v>0</v>
      </c>
      <c r="AR29" s="59">
        <v>0</v>
      </c>
      <c r="AS29" s="59">
        <v>2</v>
      </c>
      <c r="AT29" s="59">
        <v>1</v>
      </c>
      <c r="AU29" s="59">
        <v>4</v>
      </c>
      <c r="AV29" s="59">
        <v>0</v>
      </c>
      <c r="AW29" s="59">
        <v>1</v>
      </c>
      <c r="AX29" s="59">
        <v>11</v>
      </c>
      <c r="AY29" s="59">
        <v>8</v>
      </c>
      <c r="AZ29" s="59">
        <v>1</v>
      </c>
      <c r="BA29" s="59">
        <v>4</v>
      </c>
      <c r="BB29" s="59">
        <v>2</v>
      </c>
      <c r="BC29" s="59">
        <v>15</v>
      </c>
      <c r="BD29" s="59">
        <v>34</v>
      </c>
      <c r="BE29" s="59">
        <v>11</v>
      </c>
      <c r="BF29" s="59">
        <v>0</v>
      </c>
      <c r="BG29" s="59">
        <v>14</v>
      </c>
      <c r="BH29" s="59">
        <v>0</v>
      </c>
      <c r="BI29" s="59">
        <v>4</v>
      </c>
      <c r="BJ29" s="59">
        <v>0</v>
      </c>
      <c r="BK29" s="59">
        <v>0</v>
      </c>
      <c r="BL29" s="59">
        <v>0</v>
      </c>
      <c r="BM29" s="59">
        <v>0</v>
      </c>
      <c r="BN29" s="59">
        <v>0</v>
      </c>
      <c r="BO29" s="59">
        <v>0</v>
      </c>
      <c r="BP29" s="59">
        <v>0</v>
      </c>
      <c r="BQ29" s="59">
        <v>0</v>
      </c>
      <c r="BR29" s="59">
        <v>16</v>
      </c>
      <c r="BS29" s="59">
        <v>0</v>
      </c>
      <c r="BT29" s="59">
        <v>3</v>
      </c>
      <c r="BU29" s="59">
        <v>1</v>
      </c>
      <c r="BV29" s="59">
        <v>2</v>
      </c>
      <c r="BW29" s="59">
        <v>35</v>
      </c>
      <c r="BX29" s="59">
        <v>26</v>
      </c>
      <c r="BY29" s="59">
        <v>19</v>
      </c>
      <c r="BZ29" s="59">
        <v>1</v>
      </c>
      <c r="CA29" s="59">
        <v>0</v>
      </c>
      <c r="CB29" s="59">
        <v>0</v>
      </c>
      <c r="CC29" s="59">
        <v>0</v>
      </c>
      <c r="CD29" s="59">
        <v>8</v>
      </c>
      <c r="CE29" s="59">
        <v>0</v>
      </c>
      <c r="CF29" s="67">
        <v>25</v>
      </c>
      <c r="CG29" s="78">
        <f t="shared" si="0"/>
        <v>76</v>
      </c>
      <c r="CH29" s="78">
        <f t="shared" si="1"/>
        <v>25</v>
      </c>
      <c r="CI29" s="78">
        <f t="shared" si="2"/>
        <v>126</v>
      </c>
      <c r="CJ29" s="78">
        <f t="shared" si="4"/>
        <v>0</v>
      </c>
      <c r="CK29" s="78">
        <f t="shared" si="5"/>
        <v>2</v>
      </c>
      <c r="CL29" s="61">
        <v>953</v>
      </c>
      <c r="CM29" s="66">
        <f t="shared" si="3"/>
        <v>556</v>
      </c>
      <c r="CN29" s="23">
        <f>CL29 - AC93</f>
        <v>30</v>
      </c>
      <c r="CO29" s="66">
        <f>CM29 - AC94</f>
        <v>30</v>
      </c>
      <c r="CP29" s="72">
        <f t="shared" si="6"/>
        <v>0.58342077649527802</v>
      </c>
      <c r="CQ29" s="109">
        <v>58270</v>
      </c>
    </row>
    <row r="30" spans="1:95">
      <c r="A30" s="166" t="s">
        <v>2207</v>
      </c>
      <c r="B30" s="59">
        <v>55</v>
      </c>
      <c r="C30" s="59">
        <v>1</v>
      </c>
      <c r="D30" s="59">
        <v>0</v>
      </c>
      <c r="E30" s="59">
        <v>8</v>
      </c>
      <c r="F30" s="59">
        <v>7</v>
      </c>
      <c r="G30" s="59">
        <v>4</v>
      </c>
      <c r="H30" s="59">
        <v>0</v>
      </c>
      <c r="I30" s="59">
        <v>1</v>
      </c>
      <c r="J30" s="59">
        <v>0</v>
      </c>
      <c r="K30" s="59">
        <v>9</v>
      </c>
      <c r="L30" s="59">
        <v>86</v>
      </c>
      <c r="M30" s="59">
        <v>6</v>
      </c>
      <c r="N30" s="59">
        <v>0</v>
      </c>
      <c r="O30" s="59">
        <v>22</v>
      </c>
      <c r="P30" s="59">
        <v>31</v>
      </c>
      <c r="Q30" s="59">
        <v>0</v>
      </c>
      <c r="R30" s="59">
        <v>5</v>
      </c>
      <c r="S30" s="59">
        <v>0</v>
      </c>
      <c r="T30" s="59">
        <v>1</v>
      </c>
      <c r="U30" s="59">
        <v>0</v>
      </c>
      <c r="V30" s="59">
        <v>15</v>
      </c>
      <c r="W30" s="59">
        <v>1</v>
      </c>
      <c r="X30" s="59">
        <v>0</v>
      </c>
      <c r="Y30" s="59">
        <v>3</v>
      </c>
      <c r="Z30" s="59">
        <v>0</v>
      </c>
      <c r="AA30" s="59">
        <v>0</v>
      </c>
      <c r="AB30" s="59">
        <v>1</v>
      </c>
      <c r="AC30" s="59">
        <v>19</v>
      </c>
      <c r="AD30" s="59"/>
      <c r="AE30" s="59">
        <v>4</v>
      </c>
      <c r="AF30" s="59">
        <v>28</v>
      </c>
      <c r="AG30" s="59">
        <v>2</v>
      </c>
      <c r="AH30" s="59">
        <v>71</v>
      </c>
      <c r="AI30" s="59">
        <v>12</v>
      </c>
      <c r="AJ30" s="59">
        <v>1</v>
      </c>
      <c r="AK30" s="59">
        <v>0</v>
      </c>
      <c r="AL30" s="59">
        <v>4</v>
      </c>
      <c r="AM30" s="59">
        <v>0</v>
      </c>
      <c r="AN30" s="59">
        <v>43</v>
      </c>
      <c r="AO30" s="59">
        <v>0</v>
      </c>
      <c r="AP30" s="59">
        <v>2</v>
      </c>
      <c r="AQ30" s="59">
        <v>0</v>
      </c>
      <c r="AR30" s="59">
        <v>2</v>
      </c>
      <c r="AS30" s="59">
        <v>3</v>
      </c>
      <c r="AT30" s="59">
        <v>2</v>
      </c>
      <c r="AU30" s="59">
        <v>3</v>
      </c>
      <c r="AV30" s="59">
        <v>2</v>
      </c>
      <c r="AW30" s="59">
        <v>1</v>
      </c>
      <c r="AX30" s="59">
        <v>19</v>
      </c>
      <c r="AY30" s="59">
        <v>5</v>
      </c>
      <c r="AZ30" s="59">
        <v>1</v>
      </c>
      <c r="BA30" s="59">
        <v>5</v>
      </c>
      <c r="BB30" s="59">
        <v>10</v>
      </c>
      <c r="BC30" s="59">
        <v>13</v>
      </c>
      <c r="BD30" s="59">
        <v>56</v>
      </c>
      <c r="BE30" s="59">
        <v>5</v>
      </c>
      <c r="BF30" s="59">
        <v>0</v>
      </c>
      <c r="BG30" s="59">
        <v>23</v>
      </c>
      <c r="BH30" s="59">
        <v>0</v>
      </c>
      <c r="BI30" s="59">
        <v>2</v>
      </c>
      <c r="BJ30" s="59">
        <v>0</v>
      </c>
      <c r="BK30" s="59">
        <v>0</v>
      </c>
      <c r="BL30" s="59">
        <v>1</v>
      </c>
      <c r="BM30" s="59">
        <v>0</v>
      </c>
      <c r="BN30" s="59">
        <v>1</v>
      </c>
      <c r="BO30" s="59">
        <v>0</v>
      </c>
      <c r="BP30" s="59">
        <v>2</v>
      </c>
      <c r="BQ30" s="59">
        <v>1</v>
      </c>
      <c r="BR30" s="59">
        <v>32</v>
      </c>
      <c r="BS30" s="59">
        <v>0</v>
      </c>
      <c r="BT30" s="59">
        <v>1</v>
      </c>
      <c r="BU30" s="59">
        <v>1</v>
      </c>
      <c r="BV30" s="59">
        <v>2</v>
      </c>
      <c r="BW30" s="59">
        <v>75</v>
      </c>
      <c r="BX30" s="59">
        <v>34</v>
      </c>
      <c r="BY30" s="59">
        <v>33</v>
      </c>
      <c r="BZ30" s="59">
        <v>0</v>
      </c>
      <c r="CA30" s="59">
        <v>0</v>
      </c>
      <c r="CB30" s="59">
        <v>0</v>
      </c>
      <c r="CC30" s="59">
        <v>1</v>
      </c>
      <c r="CD30" s="59">
        <v>5</v>
      </c>
      <c r="CE30" s="59">
        <v>0</v>
      </c>
      <c r="CF30" s="67">
        <v>24</v>
      </c>
      <c r="CG30" s="78">
        <f t="shared" si="0"/>
        <v>31</v>
      </c>
      <c r="CH30" s="78">
        <f t="shared" si="1"/>
        <v>24</v>
      </c>
      <c r="CI30" s="78">
        <f t="shared" si="2"/>
        <v>185</v>
      </c>
      <c r="CJ30" s="78">
        <f t="shared" si="4"/>
        <v>2</v>
      </c>
      <c r="CK30" s="78">
        <f t="shared" si="5"/>
        <v>2</v>
      </c>
      <c r="CL30" s="61">
        <v>1221</v>
      </c>
      <c r="CM30" s="66">
        <f t="shared" si="3"/>
        <v>807</v>
      </c>
      <c r="CN30" s="23">
        <f>CL30- AD93</f>
        <v>-6</v>
      </c>
      <c r="CO30" s="66">
        <f>CM30 - AD94</f>
        <v>-6</v>
      </c>
      <c r="CP30" s="72">
        <f t="shared" si="6"/>
        <v>0.6609336609336609</v>
      </c>
      <c r="CQ30" s="109">
        <v>66638</v>
      </c>
    </row>
    <row r="31" spans="1:95">
      <c r="A31" s="166" t="s">
        <v>2208</v>
      </c>
      <c r="B31" s="59">
        <v>4</v>
      </c>
      <c r="C31" s="59">
        <v>11</v>
      </c>
      <c r="D31" s="59">
        <v>4</v>
      </c>
      <c r="E31" s="59">
        <v>43</v>
      </c>
      <c r="F31" s="59">
        <v>12</v>
      </c>
      <c r="G31" s="59">
        <v>130</v>
      </c>
      <c r="H31" s="59">
        <v>3</v>
      </c>
      <c r="I31" s="59">
        <v>7</v>
      </c>
      <c r="J31" s="59">
        <v>4</v>
      </c>
      <c r="K31" s="59">
        <v>5</v>
      </c>
      <c r="L31" s="59">
        <v>13</v>
      </c>
      <c r="M31" s="59">
        <v>8</v>
      </c>
      <c r="N31" s="59">
        <v>6</v>
      </c>
      <c r="O31" s="59">
        <v>68</v>
      </c>
      <c r="P31" s="59">
        <v>9</v>
      </c>
      <c r="Q31" s="59">
        <v>10</v>
      </c>
      <c r="R31" s="59">
        <v>13</v>
      </c>
      <c r="S31" s="59">
        <v>1</v>
      </c>
      <c r="T31" s="59">
        <v>305</v>
      </c>
      <c r="U31" s="59">
        <v>0</v>
      </c>
      <c r="V31" s="59">
        <v>82</v>
      </c>
      <c r="W31" s="59">
        <v>52</v>
      </c>
      <c r="X31" s="59">
        <v>11</v>
      </c>
      <c r="Y31" s="59">
        <v>34</v>
      </c>
      <c r="Z31" s="59">
        <v>1</v>
      </c>
      <c r="AA31" s="59">
        <v>3</v>
      </c>
      <c r="AB31" s="59">
        <v>0</v>
      </c>
      <c r="AC31" s="59">
        <v>1</v>
      </c>
      <c r="AD31" s="59">
        <v>1</v>
      </c>
      <c r="AE31" s="59"/>
      <c r="AF31" s="59">
        <v>1</v>
      </c>
      <c r="AG31" s="59">
        <v>0</v>
      </c>
      <c r="AH31" s="59">
        <v>1</v>
      </c>
      <c r="AI31" s="59">
        <v>55</v>
      </c>
      <c r="AJ31" s="59">
        <v>19</v>
      </c>
      <c r="AK31" s="59">
        <v>1</v>
      </c>
      <c r="AL31" s="59">
        <v>23</v>
      </c>
      <c r="AM31" s="59">
        <v>10</v>
      </c>
      <c r="AN31" s="59">
        <v>86</v>
      </c>
      <c r="AO31" s="59">
        <v>1</v>
      </c>
      <c r="AP31" s="59">
        <v>9</v>
      </c>
      <c r="AQ31" s="59">
        <v>2</v>
      </c>
      <c r="AR31" s="59">
        <v>2</v>
      </c>
      <c r="AS31" s="59">
        <v>0</v>
      </c>
      <c r="AT31" s="59">
        <v>380</v>
      </c>
      <c r="AU31" s="59">
        <v>40</v>
      </c>
      <c r="AV31" s="59">
        <v>15</v>
      </c>
      <c r="AW31" s="59">
        <v>4</v>
      </c>
      <c r="AX31" s="59">
        <v>7</v>
      </c>
      <c r="AY31" s="59">
        <v>5</v>
      </c>
      <c r="AZ31" s="59">
        <v>0</v>
      </c>
      <c r="BA31" s="59">
        <v>7</v>
      </c>
      <c r="BB31" s="59">
        <v>30</v>
      </c>
      <c r="BC31" s="59">
        <v>24</v>
      </c>
      <c r="BD31" s="59">
        <v>28</v>
      </c>
      <c r="BE31" s="59">
        <v>41</v>
      </c>
      <c r="BF31" s="59">
        <v>5</v>
      </c>
      <c r="BG31" s="59">
        <v>58</v>
      </c>
      <c r="BH31" s="59">
        <v>11</v>
      </c>
      <c r="BI31" s="59">
        <v>12</v>
      </c>
      <c r="BJ31" s="59">
        <v>1</v>
      </c>
      <c r="BK31" s="59">
        <v>6</v>
      </c>
      <c r="BL31" s="59">
        <v>40</v>
      </c>
      <c r="BM31" s="59">
        <v>0</v>
      </c>
      <c r="BN31" s="59">
        <v>10</v>
      </c>
      <c r="BO31" s="59">
        <v>3</v>
      </c>
      <c r="BP31" s="59">
        <v>1</v>
      </c>
      <c r="BQ31" s="59">
        <v>12</v>
      </c>
      <c r="BR31" s="59">
        <v>4</v>
      </c>
      <c r="BS31" s="59">
        <v>0</v>
      </c>
      <c r="BT31" s="59">
        <v>5</v>
      </c>
      <c r="BU31" s="59">
        <v>13</v>
      </c>
      <c r="BV31" s="59">
        <v>16</v>
      </c>
      <c r="BW31" s="59">
        <v>130</v>
      </c>
      <c r="BX31" s="59">
        <v>106</v>
      </c>
      <c r="BY31" s="59">
        <v>152</v>
      </c>
      <c r="BZ31" s="59">
        <v>0</v>
      </c>
      <c r="CA31" s="59">
        <v>0</v>
      </c>
      <c r="CB31" s="59">
        <v>110</v>
      </c>
      <c r="CC31" s="59">
        <v>0</v>
      </c>
      <c r="CD31" s="59">
        <v>0</v>
      </c>
      <c r="CE31" s="59">
        <v>0</v>
      </c>
      <c r="CF31" s="67">
        <v>26</v>
      </c>
      <c r="CG31" s="78">
        <f t="shared" si="0"/>
        <v>13</v>
      </c>
      <c r="CH31" s="78">
        <f t="shared" si="1"/>
        <v>27</v>
      </c>
      <c r="CI31" s="78">
        <f t="shared" si="2"/>
        <v>474</v>
      </c>
      <c r="CJ31" s="78">
        <f t="shared" si="4"/>
        <v>1</v>
      </c>
      <c r="CK31" s="78">
        <f t="shared" si="5"/>
        <v>16</v>
      </c>
      <c r="CL31" s="61">
        <v>4681</v>
      </c>
      <c r="CM31" s="66">
        <f t="shared" si="3"/>
        <v>2353</v>
      </c>
      <c r="CN31" s="23">
        <f>CL31 - AE93</f>
        <v>-634</v>
      </c>
      <c r="CO31" s="66">
        <f>CM31 - AE94</f>
        <v>-634</v>
      </c>
      <c r="CP31" s="72">
        <f t="shared" si="6"/>
        <v>0.50267036957914979</v>
      </c>
      <c r="CQ31" s="109">
        <v>230621</v>
      </c>
    </row>
    <row r="32" spans="1:95">
      <c r="A32" s="166" t="s">
        <v>2209</v>
      </c>
      <c r="B32" s="59">
        <v>10</v>
      </c>
      <c r="C32" s="59">
        <v>2</v>
      </c>
      <c r="D32" s="59">
        <v>3</v>
      </c>
      <c r="E32" s="59">
        <v>3</v>
      </c>
      <c r="F32" s="59">
        <v>6</v>
      </c>
      <c r="G32" s="59">
        <v>3</v>
      </c>
      <c r="H32" s="59">
        <v>2</v>
      </c>
      <c r="I32" s="59">
        <v>11</v>
      </c>
      <c r="J32" s="59">
        <v>0</v>
      </c>
      <c r="K32" s="59">
        <v>10</v>
      </c>
      <c r="L32" s="59">
        <v>24</v>
      </c>
      <c r="M32" s="59">
        <v>1</v>
      </c>
      <c r="N32" s="59">
        <v>1</v>
      </c>
      <c r="O32" s="59">
        <v>34</v>
      </c>
      <c r="P32" s="59">
        <v>70</v>
      </c>
      <c r="Q32" s="59">
        <v>3</v>
      </c>
      <c r="R32" s="59">
        <v>9</v>
      </c>
      <c r="S32" s="59">
        <v>0</v>
      </c>
      <c r="T32" s="59">
        <v>0</v>
      </c>
      <c r="U32" s="59">
        <v>4</v>
      </c>
      <c r="V32" s="59">
        <v>57</v>
      </c>
      <c r="W32" s="59">
        <v>7</v>
      </c>
      <c r="X32" s="59">
        <v>8</v>
      </c>
      <c r="Y32" s="59">
        <v>8</v>
      </c>
      <c r="Z32" s="59">
        <v>0</v>
      </c>
      <c r="AA32" s="59">
        <v>1</v>
      </c>
      <c r="AB32" s="59">
        <v>49</v>
      </c>
      <c r="AC32" s="59">
        <v>15</v>
      </c>
      <c r="AD32" s="59">
        <v>20</v>
      </c>
      <c r="AE32" s="59">
        <v>7</v>
      </c>
      <c r="AF32" s="59"/>
      <c r="AG32" s="59">
        <v>29</v>
      </c>
      <c r="AH32" s="59">
        <v>14</v>
      </c>
      <c r="AI32" s="59">
        <v>25</v>
      </c>
      <c r="AJ32" s="59">
        <v>3</v>
      </c>
      <c r="AK32" s="59">
        <v>0</v>
      </c>
      <c r="AL32" s="59">
        <v>4</v>
      </c>
      <c r="AM32" s="59">
        <v>2</v>
      </c>
      <c r="AN32" s="59">
        <v>38</v>
      </c>
      <c r="AO32" s="59">
        <v>2</v>
      </c>
      <c r="AP32" s="59">
        <v>8</v>
      </c>
      <c r="AQ32" s="59">
        <v>1</v>
      </c>
      <c r="AR32" s="59">
        <v>0</v>
      </c>
      <c r="AS32" s="59">
        <v>6</v>
      </c>
      <c r="AT32" s="59">
        <v>3</v>
      </c>
      <c r="AU32" s="59">
        <v>5</v>
      </c>
      <c r="AV32" s="59">
        <v>3</v>
      </c>
      <c r="AW32" s="59">
        <v>0</v>
      </c>
      <c r="AX32" s="59">
        <v>86</v>
      </c>
      <c r="AY32" s="59">
        <v>57</v>
      </c>
      <c r="AZ32" s="59">
        <v>15</v>
      </c>
      <c r="BA32" s="59">
        <v>3</v>
      </c>
      <c r="BB32" s="59">
        <v>1</v>
      </c>
      <c r="BC32" s="59">
        <v>17</v>
      </c>
      <c r="BD32" s="59">
        <v>95</v>
      </c>
      <c r="BE32" s="59">
        <v>15</v>
      </c>
      <c r="BF32" s="59">
        <v>102</v>
      </c>
      <c r="BG32" s="59">
        <v>9</v>
      </c>
      <c r="BH32" s="59">
        <v>1</v>
      </c>
      <c r="BI32" s="59">
        <v>1</v>
      </c>
      <c r="BJ32" s="59">
        <v>0</v>
      </c>
      <c r="BK32" s="59">
        <v>2</v>
      </c>
      <c r="BL32" s="59">
        <v>1</v>
      </c>
      <c r="BM32" s="59">
        <v>0</v>
      </c>
      <c r="BN32" s="59">
        <v>0</v>
      </c>
      <c r="BO32" s="59">
        <v>0</v>
      </c>
      <c r="BP32" s="59">
        <v>0</v>
      </c>
      <c r="BQ32" s="59">
        <v>0</v>
      </c>
      <c r="BR32" s="59">
        <v>22</v>
      </c>
      <c r="BS32" s="59">
        <v>0</v>
      </c>
      <c r="BT32" s="59">
        <v>3</v>
      </c>
      <c r="BU32" s="59">
        <v>1</v>
      </c>
      <c r="BV32" s="59">
        <v>5</v>
      </c>
      <c r="BW32" s="59">
        <v>74</v>
      </c>
      <c r="BX32" s="59">
        <v>35</v>
      </c>
      <c r="BY32" s="59">
        <v>67</v>
      </c>
      <c r="BZ32" s="59">
        <v>13</v>
      </c>
      <c r="CA32" s="59">
        <v>0</v>
      </c>
      <c r="CB32" s="59">
        <v>0</v>
      </c>
      <c r="CC32" s="59">
        <v>0</v>
      </c>
      <c r="CD32" s="59">
        <v>9</v>
      </c>
      <c r="CE32" s="59">
        <v>0</v>
      </c>
      <c r="CF32" s="67">
        <v>59</v>
      </c>
      <c r="CG32" s="78">
        <f t="shared" si="0"/>
        <v>70</v>
      </c>
      <c r="CH32" s="78">
        <f t="shared" si="1"/>
        <v>59</v>
      </c>
      <c r="CI32" s="78">
        <f t="shared" si="2"/>
        <v>214</v>
      </c>
      <c r="CJ32" s="78">
        <f t="shared" si="4"/>
        <v>0</v>
      </c>
      <c r="CK32" s="78">
        <f t="shared" si="5"/>
        <v>5</v>
      </c>
      <c r="CL32" s="61">
        <v>2180</v>
      </c>
      <c r="CM32" s="66">
        <f t="shared" si="3"/>
        <v>1204</v>
      </c>
      <c r="CN32" s="23">
        <f>CL32 - AF93</f>
        <v>-704</v>
      </c>
      <c r="CO32" s="66">
        <f>CM32 - AF94</f>
        <v>-704</v>
      </c>
      <c r="CP32" s="72">
        <f t="shared" si="6"/>
        <v>0.55229357798165135</v>
      </c>
      <c r="CQ32" s="109">
        <v>148579</v>
      </c>
    </row>
    <row r="33" spans="1:95">
      <c r="A33" s="166" t="s">
        <v>2210</v>
      </c>
      <c r="B33" s="59">
        <v>2</v>
      </c>
      <c r="C33" s="59">
        <v>0</v>
      </c>
      <c r="D33" s="59">
        <v>0</v>
      </c>
      <c r="E33" s="59">
        <v>0</v>
      </c>
      <c r="F33" s="59">
        <v>0</v>
      </c>
      <c r="G33" s="59">
        <v>2</v>
      </c>
      <c r="H33" s="59">
        <v>0</v>
      </c>
      <c r="I33" s="59">
        <v>0</v>
      </c>
      <c r="J33" s="59">
        <v>0</v>
      </c>
      <c r="K33" s="59">
        <v>0</v>
      </c>
      <c r="L33" s="59">
        <v>23</v>
      </c>
      <c r="M33" s="59">
        <v>1</v>
      </c>
      <c r="N33" s="59">
        <v>1</v>
      </c>
      <c r="O33" s="59">
        <v>1</v>
      </c>
      <c r="P33" s="59">
        <v>19</v>
      </c>
      <c r="Q33" s="59">
        <v>0</v>
      </c>
      <c r="R33" s="59">
        <v>5</v>
      </c>
      <c r="S33" s="59">
        <v>0</v>
      </c>
      <c r="T33" s="59">
        <v>0</v>
      </c>
      <c r="U33" s="59">
        <v>0</v>
      </c>
      <c r="V33" s="59">
        <v>7</v>
      </c>
      <c r="W33" s="59">
        <v>0</v>
      </c>
      <c r="X33" s="59">
        <v>0</v>
      </c>
      <c r="Y33" s="59">
        <v>0</v>
      </c>
      <c r="Z33" s="59">
        <v>0</v>
      </c>
      <c r="AA33" s="59">
        <v>0</v>
      </c>
      <c r="AB33" s="59">
        <v>3</v>
      </c>
      <c r="AC33" s="59">
        <v>0</v>
      </c>
      <c r="AD33" s="59">
        <v>1</v>
      </c>
      <c r="AE33" s="59">
        <v>5</v>
      </c>
      <c r="AF33" s="59">
        <v>35</v>
      </c>
      <c r="AG33" s="59"/>
      <c r="AH33" s="59">
        <v>0</v>
      </c>
      <c r="AI33" s="59">
        <v>2</v>
      </c>
      <c r="AJ33" s="59">
        <v>0</v>
      </c>
      <c r="AK33" s="59">
        <v>0</v>
      </c>
      <c r="AL33" s="59">
        <v>0</v>
      </c>
      <c r="AM33" s="59">
        <v>1</v>
      </c>
      <c r="AN33" s="59">
        <v>4</v>
      </c>
      <c r="AO33" s="59">
        <v>0</v>
      </c>
      <c r="AP33" s="59">
        <v>0</v>
      </c>
      <c r="AQ33" s="59">
        <v>0</v>
      </c>
      <c r="AR33" s="59">
        <v>0</v>
      </c>
      <c r="AS33" s="59">
        <v>8</v>
      </c>
      <c r="AT33" s="59">
        <v>0</v>
      </c>
      <c r="AU33" s="59">
        <v>0</v>
      </c>
      <c r="AV33" s="59">
        <v>0</v>
      </c>
      <c r="AW33" s="59">
        <v>0</v>
      </c>
      <c r="AX33" s="59">
        <v>2</v>
      </c>
      <c r="AY33" s="59">
        <v>3</v>
      </c>
      <c r="AZ33" s="59">
        <v>1</v>
      </c>
      <c r="BA33" s="59">
        <v>3</v>
      </c>
      <c r="BB33" s="59">
        <v>1</v>
      </c>
      <c r="BC33" s="59">
        <v>0</v>
      </c>
      <c r="BD33" s="59">
        <v>5</v>
      </c>
      <c r="BE33" s="59">
        <v>8</v>
      </c>
      <c r="BF33" s="59">
        <v>0</v>
      </c>
      <c r="BG33" s="59">
        <v>0</v>
      </c>
      <c r="BH33" s="59">
        <v>0</v>
      </c>
      <c r="BI33" s="59">
        <v>0</v>
      </c>
      <c r="BJ33" s="59">
        <v>0</v>
      </c>
      <c r="BK33" s="59">
        <v>1</v>
      </c>
      <c r="BL33" s="59">
        <v>0</v>
      </c>
      <c r="BM33" s="59">
        <v>0</v>
      </c>
      <c r="BN33" s="59">
        <v>0</v>
      </c>
      <c r="BO33" s="59">
        <v>0</v>
      </c>
      <c r="BP33" s="59">
        <v>0</v>
      </c>
      <c r="BQ33" s="59">
        <v>0</v>
      </c>
      <c r="BR33" s="59">
        <v>0</v>
      </c>
      <c r="BS33" s="59">
        <v>0</v>
      </c>
      <c r="BT33" s="59">
        <v>0</v>
      </c>
      <c r="BU33" s="59">
        <v>0</v>
      </c>
      <c r="BV33" s="59">
        <v>0</v>
      </c>
      <c r="BW33" s="59">
        <v>6</v>
      </c>
      <c r="BX33" s="59">
        <v>0</v>
      </c>
      <c r="BY33" s="59">
        <v>3</v>
      </c>
      <c r="BZ33" s="59">
        <v>0</v>
      </c>
      <c r="CA33" s="59">
        <v>0</v>
      </c>
      <c r="CB33" s="59">
        <v>0</v>
      </c>
      <c r="CC33" s="59">
        <v>0</v>
      </c>
      <c r="CD33" s="59">
        <v>5</v>
      </c>
      <c r="CE33" s="59">
        <v>0</v>
      </c>
      <c r="CF33" s="67">
        <v>11</v>
      </c>
      <c r="CG33" s="78">
        <f t="shared" si="0"/>
        <v>19</v>
      </c>
      <c r="CH33" s="78">
        <f t="shared" si="1"/>
        <v>11</v>
      </c>
      <c r="CI33" s="78">
        <f t="shared" si="2"/>
        <v>13</v>
      </c>
      <c r="CJ33" s="78">
        <f t="shared" si="4"/>
        <v>0</v>
      </c>
      <c r="CK33" s="78">
        <f t="shared" si="5"/>
        <v>0</v>
      </c>
      <c r="CL33" s="61">
        <v>260</v>
      </c>
      <c r="CM33" s="66">
        <f t="shared" si="3"/>
        <v>169</v>
      </c>
      <c r="CN33" s="23">
        <f>CL33- AG93</f>
        <v>-198</v>
      </c>
      <c r="CO33" s="66">
        <f>CM33 - AG94</f>
        <v>-198</v>
      </c>
      <c r="CP33" s="72">
        <f t="shared" si="6"/>
        <v>0.65</v>
      </c>
      <c r="CQ33" s="109">
        <v>19879</v>
      </c>
    </row>
    <row r="34" spans="1:95">
      <c r="A34" s="166" t="s">
        <v>2211</v>
      </c>
      <c r="B34" s="59">
        <v>21</v>
      </c>
      <c r="C34" s="59">
        <v>0</v>
      </c>
      <c r="D34" s="59">
        <v>1</v>
      </c>
      <c r="E34" s="59">
        <v>1</v>
      </c>
      <c r="F34" s="59">
        <v>20</v>
      </c>
      <c r="G34" s="59">
        <v>1</v>
      </c>
      <c r="H34" s="59">
        <v>4</v>
      </c>
      <c r="I34" s="59">
        <v>4</v>
      </c>
      <c r="J34" s="59">
        <v>0</v>
      </c>
      <c r="K34" s="59">
        <v>7</v>
      </c>
      <c r="L34" s="59">
        <v>190</v>
      </c>
      <c r="M34" s="59">
        <v>3</v>
      </c>
      <c r="N34" s="59">
        <v>3</v>
      </c>
      <c r="O34" s="59">
        <v>38</v>
      </c>
      <c r="P34" s="59">
        <v>17</v>
      </c>
      <c r="Q34" s="59">
        <v>0</v>
      </c>
      <c r="R34" s="59">
        <v>2</v>
      </c>
      <c r="S34" s="59">
        <v>0</v>
      </c>
      <c r="T34" s="59">
        <v>0</v>
      </c>
      <c r="U34" s="59">
        <v>0</v>
      </c>
      <c r="V34" s="59">
        <v>38</v>
      </c>
      <c r="W34" s="59">
        <v>5</v>
      </c>
      <c r="X34" s="59">
        <v>4</v>
      </c>
      <c r="Y34" s="59">
        <v>0</v>
      </c>
      <c r="Z34" s="59">
        <v>0</v>
      </c>
      <c r="AA34" s="59">
        <v>1</v>
      </c>
      <c r="AB34" s="59">
        <v>2</v>
      </c>
      <c r="AC34" s="59">
        <v>12</v>
      </c>
      <c r="AD34" s="59">
        <v>64</v>
      </c>
      <c r="AE34" s="59">
        <v>7</v>
      </c>
      <c r="AF34" s="59">
        <v>27</v>
      </c>
      <c r="AG34" s="59">
        <v>8</v>
      </c>
      <c r="AH34" s="59"/>
      <c r="AI34" s="59">
        <v>23</v>
      </c>
      <c r="AJ34" s="59">
        <v>2</v>
      </c>
      <c r="AK34" s="59">
        <v>0</v>
      </c>
      <c r="AL34" s="59">
        <v>9</v>
      </c>
      <c r="AM34" s="59">
        <v>0</v>
      </c>
      <c r="AN34" s="59">
        <v>40</v>
      </c>
      <c r="AO34" s="59">
        <v>1</v>
      </c>
      <c r="AP34" s="59">
        <v>11</v>
      </c>
      <c r="AQ34" s="59">
        <v>1</v>
      </c>
      <c r="AR34" s="59">
        <v>2</v>
      </c>
      <c r="AS34" s="59">
        <v>6</v>
      </c>
      <c r="AT34" s="59">
        <v>11</v>
      </c>
      <c r="AU34" s="59">
        <v>2</v>
      </c>
      <c r="AV34" s="59">
        <v>3</v>
      </c>
      <c r="AW34" s="59">
        <v>2</v>
      </c>
      <c r="AX34" s="59">
        <v>31</v>
      </c>
      <c r="AY34" s="59">
        <v>6</v>
      </c>
      <c r="AZ34" s="59">
        <v>0</v>
      </c>
      <c r="BA34" s="59">
        <v>2</v>
      </c>
      <c r="BB34" s="59">
        <v>2</v>
      </c>
      <c r="BC34" s="59">
        <v>26</v>
      </c>
      <c r="BD34" s="59">
        <v>191</v>
      </c>
      <c r="BE34" s="59">
        <v>9</v>
      </c>
      <c r="BF34" s="59">
        <v>3</v>
      </c>
      <c r="BG34" s="59">
        <v>25</v>
      </c>
      <c r="BH34" s="59">
        <v>0</v>
      </c>
      <c r="BI34" s="59">
        <v>3</v>
      </c>
      <c r="BJ34" s="59">
        <v>0</v>
      </c>
      <c r="BK34" s="59">
        <v>2</v>
      </c>
      <c r="BL34" s="59">
        <v>1</v>
      </c>
      <c r="BM34" s="59">
        <v>0</v>
      </c>
      <c r="BN34" s="59">
        <v>1</v>
      </c>
      <c r="BO34" s="59">
        <v>0</v>
      </c>
      <c r="BP34" s="59">
        <v>1</v>
      </c>
      <c r="BQ34" s="59">
        <v>2</v>
      </c>
      <c r="BR34" s="59">
        <v>13</v>
      </c>
      <c r="BS34" s="59">
        <v>0</v>
      </c>
      <c r="BT34" s="59">
        <v>4</v>
      </c>
      <c r="BU34" s="59">
        <v>2</v>
      </c>
      <c r="BV34" s="59">
        <v>2</v>
      </c>
      <c r="BW34" s="59">
        <v>66</v>
      </c>
      <c r="BX34" s="59">
        <v>31</v>
      </c>
      <c r="BY34" s="59">
        <v>55</v>
      </c>
      <c r="BZ34" s="59">
        <v>6</v>
      </c>
      <c r="CA34" s="59">
        <v>0</v>
      </c>
      <c r="CB34" s="59">
        <v>1</v>
      </c>
      <c r="CC34" s="59">
        <v>0</v>
      </c>
      <c r="CD34" s="59">
        <v>1</v>
      </c>
      <c r="CE34" s="59">
        <v>0</v>
      </c>
      <c r="CF34" s="67">
        <v>58</v>
      </c>
      <c r="CG34" s="78">
        <f t="shared" ref="CG34:CG65" si="7">J34 + P34</f>
        <v>17</v>
      </c>
      <c r="CH34" s="78">
        <f t="shared" ref="CH34:CH65" si="8">AK34 + CF34</f>
        <v>58</v>
      </c>
      <c r="CI34" s="78">
        <f t="shared" ref="CI34:CI65" si="9">AN34 + BW34 + BX34 + BY34</f>
        <v>192</v>
      </c>
      <c r="CJ34" s="78">
        <f t="shared" si="4"/>
        <v>1</v>
      </c>
      <c r="CK34" s="78">
        <f t="shared" si="5"/>
        <v>2</v>
      </c>
      <c r="CL34" s="61">
        <v>1657</v>
      </c>
      <c r="CM34" s="66">
        <f t="shared" ref="CM34:CM65" si="10">SUM(B34:CF34)</f>
        <v>1137</v>
      </c>
      <c r="CN34" s="23">
        <f>CL34 - AH93</f>
        <v>139</v>
      </c>
      <c r="CO34" s="66">
        <f>CM34 - AH94</f>
        <v>139</v>
      </c>
      <c r="CP34" s="72">
        <f t="shared" si="6"/>
        <v>0.68617984308992153</v>
      </c>
      <c r="CQ34" s="109">
        <v>74198</v>
      </c>
    </row>
    <row r="35" spans="1:95">
      <c r="A35" s="166" t="s">
        <v>2212</v>
      </c>
      <c r="B35" s="59">
        <v>12</v>
      </c>
      <c r="C35" s="59">
        <v>40</v>
      </c>
      <c r="D35" s="59">
        <v>12</v>
      </c>
      <c r="E35" s="59">
        <v>22</v>
      </c>
      <c r="F35" s="59">
        <v>265</v>
      </c>
      <c r="G35" s="59">
        <v>11</v>
      </c>
      <c r="H35" s="59">
        <v>3</v>
      </c>
      <c r="I35" s="59">
        <v>34</v>
      </c>
      <c r="J35" s="59">
        <v>0</v>
      </c>
      <c r="K35" s="59">
        <v>576</v>
      </c>
      <c r="L35" s="59">
        <v>35</v>
      </c>
      <c r="M35" s="59">
        <v>33</v>
      </c>
      <c r="N35" s="59">
        <v>13</v>
      </c>
      <c r="O35" s="59">
        <v>208</v>
      </c>
      <c r="P35" s="59">
        <v>42</v>
      </c>
      <c r="Q35" s="59">
        <v>84</v>
      </c>
      <c r="R35" s="59">
        <v>358</v>
      </c>
      <c r="S35" s="59">
        <v>0</v>
      </c>
      <c r="T35" s="59">
        <v>31</v>
      </c>
      <c r="U35" s="59">
        <v>12</v>
      </c>
      <c r="V35" s="59">
        <v>467</v>
      </c>
      <c r="W35" s="59">
        <v>53</v>
      </c>
      <c r="X35" s="59">
        <v>26</v>
      </c>
      <c r="Y35" s="59">
        <v>34</v>
      </c>
      <c r="Z35" s="59">
        <v>1</v>
      </c>
      <c r="AA35" s="59">
        <v>0</v>
      </c>
      <c r="AB35" s="59">
        <v>2</v>
      </c>
      <c r="AC35" s="59">
        <v>8</v>
      </c>
      <c r="AD35" s="59">
        <v>12</v>
      </c>
      <c r="AE35" s="59">
        <v>101</v>
      </c>
      <c r="AF35" s="59">
        <v>46</v>
      </c>
      <c r="AG35" s="59">
        <v>5</v>
      </c>
      <c r="AH35" s="59">
        <v>44</v>
      </c>
      <c r="AI35" s="59"/>
      <c r="AJ35" s="59">
        <v>34</v>
      </c>
      <c r="AK35" s="59">
        <v>20</v>
      </c>
      <c r="AL35" s="59">
        <v>134</v>
      </c>
      <c r="AM35" s="59">
        <v>12</v>
      </c>
      <c r="AN35" s="59">
        <v>1770</v>
      </c>
      <c r="AO35" s="59">
        <v>35</v>
      </c>
      <c r="AP35" s="59">
        <v>71</v>
      </c>
      <c r="AQ35" s="59">
        <v>12</v>
      </c>
      <c r="AR35" s="59">
        <v>10</v>
      </c>
      <c r="AS35" s="59">
        <v>3</v>
      </c>
      <c r="AT35" s="59">
        <v>165</v>
      </c>
      <c r="AU35" s="59">
        <v>44</v>
      </c>
      <c r="AV35" s="59">
        <v>23</v>
      </c>
      <c r="AW35" s="59">
        <v>21</v>
      </c>
      <c r="AX35" s="59">
        <v>106</v>
      </c>
      <c r="AY35" s="59">
        <v>13</v>
      </c>
      <c r="AZ35" s="59">
        <v>46</v>
      </c>
      <c r="BA35" s="59">
        <v>103</v>
      </c>
      <c r="BB35" s="59">
        <v>19</v>
      </c>
      <c r="BC35" s="59">
        <v>76</v>
      </c>
      <c r="BD35" s="59">
        <v>144</v>
      </c>
      <c r="BE35" s="59">
        <v>792</v>
      </c>
      <c r="BF35" s="59">
        <v>1</v>
      </c>
      <c r="BG35" s="59">
        <v>217</v>
      </c>
      <c r="BH35" s="59">
        <v>23</v>
      </c>
      <c r="BI35" s="59">
        <v>28</v>
      </c>
      <c r="BJ35" s="59">
        <v>2</v>
      </c>
      <c r="BK35" s="59">
        <v>124</v>
      </c>
      <c r="BL35" s="59">
        <v>11</v>
      </c>
      <c r="BM35" s="59">
        <v>6</v>
      </c>
      <c r="BN35" s="59">
        <v>6</v>
      </c>
      <c r="BO35" s="59">
        <v>1</v>
      </c>
      <c r="BP35" s="59">
        <v>16</v>
      </c>
      <c r="BQ35" s="59">
        <v>30</v>
      </c>
      <c r="BR35" s="59">
        <v>56</v>
      </c>
      <c r="BS35" s="59">
        <v>0</v>
      </c>
      <c r="BT35" s="59">
        <v>53</v>
      </c>
      <c r="BU35" s="59">
        <v>40</v>
      </c>
      <c r="BV35" s="59">
        <v>65</v>
      </c>
      <c r="BW35" s="59">
        <v>1807</v>
      </c>
      <c r="BX35" s="59">
        <v>263</v>
      </c>
      <c r="BY35" s="59">
        <v>3190</v>
      </c>
      <c r="BZ35" s="59">
        <v>7</v>
      </c>
      <c r="CA35" s="59">
        <v>0</v>
      </c>
      <c r="CB35" s="59">
        <v>1</v>
      </c>
      <c r="CC35" s="59">
        <v>3</v>
      </c>
      <c r="CD35" s="59">
        <v>2</v>
      </c>
      <c r="CE35" s="59">
        <v>3</v>
      </c>
      <c r="CF35" s="67">
        <v>454</v>
      </c>
      <c r="CG35" s="78">
        <f t="shared" si="7"/>
        <v>42</v>
      </c>
      <c r="CH35" s="78">
        <f t="shared" si="8"/>
        <v>474</v>
      </c>
      <c r="CI35" s="78">
        <f t="shared" si="9"/>
        <v>7030</v>
      </c>
      <c r="CJ35" s="78">
        <f t="shared" si="4"/>
        <v>16</v>
      </c>
      <c r="CK35" s="78">
        <f t="shared" si="5"/>
        <v>65</v>
      </c>
      <c r="CL35" s="61">
        <v>15777</v>
      </c>
      <c r="CM35" s="66">
        <f t="shared" si="10"/>
        <v>12652</v>
      </c>
      <c r="CN35" s="23">
        <f>CL35 - AI93</f>
        <v>7553</v>
      </c>
      <c r="CO35" s="66">
        <f>CM35 - AI94</f>
        <v>7553</v>
      </c>
      <c r="CP35" s="72">
        <f t="shared" si="6"/>
        <v>0.80192685554921717</v>
      </c>
      <c r="CQ35" s="109">
        <v>265045</v>
      </c>
    </row>
    <row r="36" spans="1:95">
      <c r="A36" s="166" t="s">
        <v>2213</v>
      </c>
      <c r="B36" s="59">
        <v>2</v>
      </c>
      <c r="C36" s="59">
        <v>12</v>
      </c>
      <c r="D36" s="59">
        <v>15</v>
      </c>
      <c r="E36" s="59">
        <v>0</v>
      </c>
      <c r="F36" s="59">
        <v>2</v>
      </c>
      <c r="G36" s="59">
        <v>0</v>
      </c>
      <c r="H36" s="59">
        <v>0</v>
      </c>
      <c r="I36" s="59">
        <v>0</v>
      </c>
      <c r="J36" s="59">
        <v>0</v>
      </c>
      <c r="K36" s="59">
        <v>0</v>
      </c>
      <c r="L36" s="59">
        <v>0</v>
      </c>
      <c r="M36" s="59">
        <v>6</v>
      </c>
      <c r="N36" s="59">
        <v>64</v>
      </c>
      <c r="O36" s="59">
        <v>19</v>
      </c>
      <c r="P36" s="59">
        <v>2</v>
      </c>
      <c r="Q36" s="59">
        <v>0</v>
      </c>
      <c r="R36" s="59">
        <v>0</v>
      </c>
      <c r="S36" s="59">
        <v>0</v>
      </c>
      <c r="T36" s="59">
        <v>0</v>
      </c>
      <c r="U36" s="59">
        <v>0</v>
      </c>
      <c r="V36" s="59">
        <v>19</v>
      </c>
      <c r="W36" s="59">
        <v>88</v>
      </c>
      <c r="X36" s="59">
        <v>1</v>
      </c>
      <c r="Y36" s="59">
        <v>12</v>
      </c>
      <c r="Z36" s="59">
        <v>9</v>
      </c>
      <c r="AA36" s="59">
        <v>0</v>
      </c>
      <c r="AB36" s="59">
        <v>0</v>
      </c>
      <c r="AC36" s="59">
        <v>0</v>
      </c>
      <c r="AD36" s="59">
        <v>0</v>
      </c>
      <c r="AE36" s="59">
        <v>7</v>
      </c>
      <c r="AF36" s="59">
        <v>0</v>
      </c>
      <c r="AG36" s="59">
        <v>0</v>
      </c>
      <c r="AH36" s="59">
        <v>0</v>
      </c>
      <c r="AI36" s="59">
        <v>6</v>
      </c>
      <c r="AJ36" s="59"/>
      <c r="AK36" s="59">
        <v>216</v>
      </c>
      <c r="AL36" s="59">
        <v>4</v>
      </c>
      <c r="AM36" s="59">
        <v>5</v>
      </c>
      <c r="AN36" s="59">
        <v>40</v>
      </c>
      <c r="AO36" s="59">
        <v>1</v>
      </c>
      <c r="AP36" s="59">
        <v>4</v>
      </c>
      <c r="AQ36" s="59">
        <v>88</v>
      </c>
      <c r="AR36" s="59">
        <v>141</v>
      </c>
      <c r="AS36" s="59">
        <v>0</v>
      </c>
      <c r="AT36" s="59">
        <v>8</v>
      </c>
      <c r="AU36" s="59">
        <v>24</v>
      </c>
      <c r="AV36" s="59">
        <v>22</v>
      </c>
      <c r="AW36" s="59">
        <v>0</v>
      </c>
      <c r="AX36" s="59">
        <v>3</v>
      </c>
      <c r="AY36" s="59">
        <v>0</v>
      </c>
      <c r="AZ36" s="59">
        <v>0</v>
      </c>
      <c r="BA36" s="59">
        <v>0</v>
      </c>
      <c r="BB36" s="59">
        <v>2</v>
      </c>
      <c r="BC36" s="59">
        <v>3</v>
      </c>
      <c r="BD36" s="59">
        <v>1</v>
      </c>
      <c r="BE36" s="59">
        <v>6</v>
      </c>
      <c r="BF36" s="59">
        <v>0</v>
      </c>
      <c r="BG36" s="59">
        <v>2</v>
      </c>
      <c r="BH36" s="59">
        <v>0</v>
      </c>
      <c r="BI36" s="59">
        <v>0</v>
      </c>
      <c r="BJ36" s="59">
        <v>20</v>
      </c>
      <c r="BK36" s="59">
        <v>0</v>
      </c>
      <c r="BL36" s="59">
        <v>5</v>
      </c>
      <c r="BM36" s="59">
        <v>1</v>
      </c>
      <c r="BN36" s="59">
        <v>2</v>
      </c>
      <c r="BO36" s="59">
        <v>1</v>
      </c>
      <c r="BP36" s="59">
        <v>18</v>
      </c>
      <c r="BQ36" s="59">
        <v>3</v>
      </c>
      <c r="BR36" s="59">
        <v>0</v>
      </c>
      <c r="BS36" s="59">
        <v>1</v>
      </c>
      <c r="BT36" s="59">
        <v>2</v>
      </c>
      <c r="BU36" s="59">
        <v>39</v>
      </c>
      <c r="BV36" s="59">
        <v>155</v>
      </c>
      <c r="BW36" s="59">
        <v>8</v>
      </c>
      <c r="BX36" s="59">
        <v>9</v>
      </c>
      <c r="BY36" s="59">
        <v>31</v>
      </c>
      <c r="BZ36" s="59">
        <v>0</v>
      </c>
      <c r="CA36" s="59">
        <v>0</v>
      </c>
      <c r="CB36" s="59">
        <v>0</v>
      </c>
      <c r="CC36" s="59">
        <v>1</v>
      </c>
      <c r="CD36" s="59">
        <v>0</v>
      </c>
      <c r="CE36" s="59">
        <v>0</v>
      </c>
      <c r="CF36" s="67">
        <v>43</v>
      </c>
      <c r="CG36" s="78">
        <f t="shared" si="7"/>
        <v>2</v>
      </c>
      <c r="CH36" s="78">
        <f t="shared" si="8"/>
        <v>259</v>
      </c>
      <c r="CI36" s="78">
        <f t="shared" si="9"/>
        <v>88</v>
      </c>
      <c r="CJ36" s="78">
        <f t="shared" si="4"/>
        <v>18</v>
      </c>
      <c r="CK36" s="78">
        <f t="shared" si="5"/>
        <v>155</v>
      </c>
      <c r="CL36" s="61">
        <v>1665</v>
      </c>
      <c r="CM36" s="66">
        <f t="shared" si="10"/>
        <v>1173</v>
      </c>
      <c r="CN36" s="23">
        <f>CL36- AJ93</f>
        <v>-579</v>
      </c>
      <c r="CO36" s="66">
        <f>CM36 - AJ94</f>
        <v>-579</v>
      </c>
      <c r="CP36" s="72">
        <f t="shared" si="6"/>
        <v>0.70450450450450453</v>
      </c>
      <c r="CQ36" s="109">
        <v>91607</v>
      </c>
    </row>
    <row r="37" spans="1:95">
      <c r="A37" s="148" t="s">
        <v>2156</v>
      </c>
      <c r="B37" s="59">
        <v>1</v>
      </c>
      <c r="C37" s="59">
        <v>1</v>
      </c>
      <c r="D37" s="59">
        <v>1</v>
      </c>
      <c r="E37" s="59">
        <v>0</v>
      </c>
      <c r="F37" s="59">
        <v>0</v>
      </c>
      <c r="G37" s="59">
        <v>0</v>
      </c>
      <c r="H37" s="59">
        <v>0</v>
      </c>
      <c r="I37" s="59">
        <v>0</v>
      </c>
      <c r="J37" s="59">
        <v>0</v>
      </c>
      <c r="K37" s="59">
        <v>1</v>
      </c>
      <c r="L37" s="59">
        <v>0</v>
      </c>
      <c r="M37" s="59">
        <v>1</v>
      </c>
      <c r="N37" s="59">
        <v>15</v>
      </c>
      <c r="O37" s="59">
        <v>0</v>
      </c>
      <c r="P37" s="59">
        <v>0</v>
      </c>
      <c r="Q37" s="59">
        <v>0</v>
      </c>
      <c r="R37" s="59">
        <v>2</v>
      </c>
      <c r="S37" s="59">
        <v>0</v>
      </c>
      <c r="T37" s="59">
        <v>0</v>
      </c>
      <c r="U37" s="59">
        <v>0</v>
      </c>
      <c r="V37" s="59">
        <v>0</v>
      </c>
      <c r="W37" s="59">
        <v>2</v>
      </c>
      <c r="X37" s="59">
        <v>0</v>
      </c>
      <c r="Y37" s="59">
        <v>8</v>
      </c>
      <c r="Z37" s="59">
        <v>0</v>
      </c>
      <c r="AA37" s="59">
        <v>0</v>
      </c>
      <c r="AB37" s="59">
        <v>0</v>
      </c>
      <c r="AC37" s="59">
        <v>0</v>
      </c>
      <c r="AD37" s="59">
        <v>0</v>
      </c>
      <c r="AE37" s="59">
        <v>2</v>
      </c>
      <c r="AF37" s="59">
        <v>0</v>
      </c>
      <c r="AG37" s="59">
        <v>0</v>
      </c>
      <c r="AH37" s="59">
        <v>1</v>
      </c>
      <c r="AI37" s="59">
        <v>0</v>
      </c>
      <c r="AJ37" s="59">
        <v>57</v>
      </c>
      <c r="AK37" s="59"/>
      <c r="AL37" s="59">
        <v>4</v>
      </c>
      <c r="AM37" s="59">
        <v>17</v>
      </c>
      <c r="AN37" s="59">
        <v>2</v>
      </c>
      <c r="AO37" s="59">
        <v>0</v>
      </c>
      <c r="AP37" s="59">
        <v>0</v>
      </c>
      <c r="AQ37" s="59">
        <v>3</v>
      </c>
      <c r="AR37" s="59">
        <v>15</v>
      </c>
      <c r="AS37" s="59">
        <v>0</v>
      </c>
      <c r="AT37" s="59">
        <v>0</v>
      </c>
      <c r="AU37" s="59">
        <v>1</v>
      </c>
      <c r="AV37" s="59">
        <v>11</v>
      </c>
      <c r="AW37" s="59">
        <v>0</v>
      </c>
      <c r="AX37" s="59">
        <v>0</v>
      </c>
      <c r="AY37" s="59">
        <v>0</v>
      </c>
      <c r="AZ37" s="59">
        <v>0</v>
      </c>
      <c r="BA37" s="59">
        <v>0</v>
      </c>
      <c r="BB37" s="59">
        <v>0</v>
      </c>
      <c r="BC37" s="59">
        <v>0</v>
      </c>
      <c r="BD37" s="59">
        <v>0</v>
      </c>
      <c r="BE37" s="59">
        <v>0</v>
      </c>
      <c r="BF37" s="59">
        <v>0</v>
      </c>
      <c r="BG37" s="59">
        <v>9</v>
      </c>
      <c r="BH37" s="59">
        <v>0</v>
      </c>
      <c r="BI37" s="59">
        <v>0</v>
      </c>
      <c r="BJ37" s="59">
        <v>3</v>
      </c>
      <c r="BK37" s="59">
        <v>0</v>
      </c>
      <c r="BL37" s="59">
        <v>1</v>
      </c>
      <c r="BM37" s="59">
        <v>0</v>
      </c>
      <c r="BN37" s="59">
        <v>0</v>
      </c>
      <c r="BO37" s="59">
        <v>0</v>
      </c>
      <c r="BP37" s="59">
        <v>1</v>
      </c>
      <c r="BQ37" s="59">
        <v>2</v>
      </c>
      <c r="BR37" s="59">
        <v>0</v>
      </c>
      <c r="BS37" s="59">
        <v>0</v>
      </c>
      <c r="BT37" s="59">
        <v>0</v>
      </c>
      <c r="BU37" s="59">
        <v>2</v>
      </c>
      <c r="BV37" s="59">
        <v>5</v>
      </c>
      <c r="BW37" s="59">
        <v>4</v>
      </c>
      <c r="BX37" s="59">
        <v>1</v>
      </c>
      <c r="BY37" s="59">
        <v>4</v>
      </c>
      <c r="BZ37" s="59">
        <v>0</v>
      </c>
      <c r="CA37" s="59">
        <v>0</v>
      </c>
      <c r="CB37" s="59">
        <v>0</v>
      </c>
      <c r="CC37" s="59">
        <v>1</v>
      </c>
      <c r="CD37" s="59">
        <v>0</v>
      </c>
      <c r="CE37" s="59">
        <v>0</v>
      </c>
      <c r="CF37" s="67">
        <v>706</v>
      </c>
      <c r="CG37" s="78">
        <f t="shared" si="7"/>
        <v>0</v>
      </c>
      <c r="CH37" s="78">
        <f t="shared" si="8"/>
        <v>706</v>
      </c>
      <c r="CI37" s="78">
        <f t="shared" si="9"/>
        <v>11</v>
      </c>
      <c r="CJ37" s="78">
        <f t="shared" si="4"/>
        <v>1</v>
      </c>
      <c r="CK37" s="78">
        <f t="shared" si="5"/>
        <v>5</v>
      </c>
      <c r="CL37" s="61">
        <v>1086</v>
      </c>
      <c r="CM37" s="66">
        <f t="shared" si="10"/>
        <v>884</v>
      </c>
      <c r="CN37" s="23">
        <f>CL37 - AK93</f>
        <v>-237</v>
      </c>
      <c r="CO37" s="66">
        <f>CM37 - AK94</f>
        <v>-237</v>
      </c>
      <c r="CP37" s="72">
        <f t="shared" si="6"/>
        <v>0.81399631675874773</v>
      </c>
      <c r="CQ37" s="109">
        <v>114507</v>
      </c>
    </row>
    <row r="38" spans="1:95">
      <c r="A38" s="166" t="s">
        <v>2214</v>
      </c>
      <c r="B38" s="59">
        <v>0</v>
      </c>
      <c r="C38" s="59">
        <v>24</v>
      </c>
      <c r="D38" s="59">
        <v>19</v>
      </c>
      <c r="E38" s="59">
        <v>4</v>
      </c>
      <c r="F38" s="59">
        <v>10</v>
      </c>
      <c r="G38" s="59">
        <v>11</v>
      </c>
      <c r="H38" s="59">
        <v>0</v>
      </c>
      <c r="I38" s="59">
        <v>7</v>
      </c>
      <c r="J38" s="59">
        <v>0</v>
      </c>
      <c r="K38" s="59">
        <v>27</v>
      </c>
      <c r="L38" s="59">
        <v>15</v>
      </c>
      <c r="M38" s="59">
        <v>90</v>
      </c>
      <c r="N38" s="59">
        <v>8</v>
      </c>
      <c r="O38" s="59">
        <v>110</v>
      </c>
      <c r="P38" s="59">
        <v>10</v>
      </c>
      <c r="Q38" s="59">
        <v>4</v>
      </c>
      <c r="R38" s="59">
        <v>16</v>
      </c>
      <c r="S38" s="59">
        <v>3</v>
      </c>
      <c r="T38" s="59">
        <v>5</v>
      </c>
      <c r="U38" s="59">
        <v>7</v>
      </c>
      <c r="V38" s="59">
        <v>180</v>
      </c>
      <c r="W38" s="59">
        <v>385</v>
      </c>
      <c r="X38" s="59">
        <v>21</v>
      </c>
      <c r="Y38" s="59">
        <v>33</v>
      </c>
      <c r="Z38" s="59">
        <v>7</v>
      </c>
      <c r="AA38" s="59">
        <v>94</v>
      </c>
      <c r="AB38" s="59">
        <v>0</v>
      </c>
      <c r="AC38" s="59">
        <v>2</v>
      </c>
      <c r="AD38" s="59">
        <v>1</v>
      </c>
      <c r="AE38" s="59">
        <v>23</v>
      </c>
      <c r="AF38" s="59">
        <v>11</v>
      </c>
      <c r="AG38" s="59">
        <v>0</v>
      </c>
      <c r="AH38" s="59">
        <v>2</v>
      </c>
      <c r="AI38" s="59">
        <v>68</v>
      </c>
      <c r="AJ38" s="59">
        <v>6</v>
      </c>
      <c r="AK38" s="59">
        <v>25</v>
      </c>
      <c r="AL38" s="59"/>
      <c r="AM38" s="59">
        <v>2</v>
      </c>
      <c r="AN38" s="59">
        <v>173</v>
      </c>
      <c r="AO38" s="59">
        <v>1</v>
      </c>
      <c r="AP38" s="59">
        <v>22</v>
      </c>
      <c r="AQ38" s="59">
        <v>7</v>
      </c>
      <c r="AR38" s="59">
        <v>18</v>
      </c>
      <c r="AS38" s="59">
        <v>0</v>
      </c>
      <c r="AT38" s="59">
        <v>32</v>
      </c>
      <c r="AU38" s="59">
        <v>15</v>
      </c>
      <c r="AV38" s="59">
        <v>1</v>
      </c>
      <c r="AW38" s="59">
        <v>30</v>
      </c>
      <c r="AX38" s="59">
        <v>10</v>
      </c>
      <c r="AY38" s="59">
        <v>1</v>
      </c>
      <c r="AZ38" s="59">
        <v>1</v>
      </c>
      <c r="BA38" s="59">
        <v>0</v>
      </c>
      <c r="BB38" s="59">
        <v>16</v>
      </c>
      <c r="BC38" s="59">
        <v>66</v>
      </c>
      <c r="BD38" s="59">
        <v>16</v>
      </c>
      <c r="BE38" s="59">
        <v>75</v>
      </c>
      <c r="BF38" s="59">
        <v>0</v>
      </c>
      <c r="BG38" s="59">
        <v>113</v>
      </c>
      <c r="BH38" s="59">
        <v>1</v>
      </c>
      <c r="BI38" s="59">
        <v>332</v>
      </c>
      <c r="BJ38" s="59">
        <v>7</v>
      </c>
      <c r="BK38" s="59">
        <v>2</v>
      </c>
      <c r="BL38" s="59">
        <v>23</v>
      </c>
      <c r="BM38" s="59">
        <v>90</v>
      </c>
      <c r="BN38" s="59">
        <v>3</v>
      </c>
      <c r="BO38" s="59">
        <v>0</v>
      </c>
      <c r="BP38" s="59">
        <v>25</v>
      </c>
      <c r="BQ38" s="59">
        <v>27</v>
      </c>
      <c r="BR38" s="59">
        <v>12</v>
      </c>
      <c r="BS38" s="59">
        <v>0</v>
      </c>
      <c r="BT38" s="59">
        <v>16</v>
      </c>
      <c r="BU38" s="59">
        <v>5</v>
      </c>
      <c r="BV38" s="59">
        <v>3</v>
      </c>
      <c r="BW38" s="59">
        <v>322</v>
      </c>
      <c r="BX38" s="59">
        <v>243</v>
      </c>
      <c r="BY38" s="59">
        <v>272</v>
      </c>
      <c r="BZ38" s="59">
        <v>0</v>
      </c>
      <c r="CA38" s="59">
        <v>96</v>
      </c>
      <c r="CB38" s="59">
        <v>0</v>
      </c>
      <c r="CC38" s="59">
        <v>0</v>
      </c>
      <c r="CD38" s="59">
        <v>0</v>
      </c>
      <c r="CE38" s="59">
        <v>0</v>
      </c>
      <c r="CF38" s="67">
        <v>54</v>
      </c>
      <c r="CG38" s="78">
        <f t="shared" si="7"/>
        <v>10</v>
      </c>
      <c r="CH38" s="78">
        <f t="shared" si="8"/>
        <v>79</v>
      </c>
      <c r="CI38" s="78">
        <f t="shared" si="9"/>
        <v>1010</v>
      </c>
      <c r="CJ38" s="78">
        <f t="shared" si="4"/>
        <v>25</v>
      </c>
      <c r="CK38" s="78">
        <f t="shared" si="5"/>
        <v>3</v>
      </c>
      <c r="CL38" s="61">
        <v>5352</v>
      </c>
      <c r="CM38" s="66">
        <f t="shared" si="10"/>
        <v>3360</v>
      </c>
      <c r="CN38" s="23">
        <f>CL38 - AL93</f>
        <v>-525</v>
      </c>
      <c r="CO38" s="66">
        <f>CM38 - AL94</f>
        <v>-525</v>
      </c>
      <c r="CP38" s="72">
        <f t="shared" si="6"/>
        <v>0.62780269058295968</v>
      </c>
      <c r="CQ38" s="109">
        <v>177031</v>
      </c>
    </row>
    <row r="39" spans="1:95">
      <c r="A39" s="166" t="s">
        <v>2215</v>
      </c>
      <c r="B39" s="59">
        <v>0</v>
      </c>
      <c r="C39" s="59">
        <v>5</v>
      </c>
      <c r="D39" s="59">
        <v>2</v>
      </c>
      <c r="E39" s="59">
        <v>0</v>
      </c>
      <c r="F39" s="59">
        <v>0</v>
      </c>
      <c r="G39" s="59">
        <v>9</v>
      </c>
      <c r="H39" s="59">
        <v>0</v>
      </c>
      <c r="I39" s="59">
        <v>0</v>
      </c>
      <c r="J39" s="59">
        <v>0</v>
      </c>
      <c r="K39" s="59">
        <v>1</v>
      </c>
      <c r="L39" s="59">
        <v>0</v>
      </c>
      <c r="M39" s="59">
        <v>3</v>
      </c>
      <c r="N39" s="59">
        <v>0</v>
      </c>
      <c r="O39" s="59">
        <v>0</v>
      </c>
      <c r="P39" s="59">
        <v>1</v>
      </c>
      <c r="Q39" s="59">
        <v>0</v>
      </c>
      <c r="R39" s="59">
        <v>0</v>
      </c>
      <c r="S39" s="59">
        <v>0</v>
      </c>
      <c r="T39" s="59">
        <v>0</v>
      </c>
      <c r="U39" s="59">
        <v>3</v>
      </c>
      <c r="V39" s="59">
        <v>1</v>
      </c>
      <c r="W39" s="59">
        <v>5</v>
      </c>
      <c r="X39" s="59">
        <v>1</v>
      </c>
      <c r="Y39" s="59">
        <v>0</v>
      </c>
      <c r="Z39" s="59">
        <v>0</v>
      </c>
      <c r="AA39" s="59">
        <v>0</v>
      </c>
      <c r="AB39" s="59">
        <v>0</v>
      </c>
      <c r="AC39" s="59">
        <v>0</v>
      </c>
      <c r="AD39" s="59">
        <v>0</v>
      </c>
      <c r="AE39" s="59">
        <v>0</v>
      </c>
      <c r="AF39" s="59">
        <v>0</v>
      </c>
      <c r="AG39" s="59">
        <v>0</v>
      </c>
      <c r="AH39" s="59">
        <v>1</v>
      </c>
      <c r="AI39" s="59">
        <v>1</v>
      </c>
      <c r="AJ39" s="59">
        <v>5</v>
      </c>
      <c r="AK39" s="59">
        <v>2</v>
      </c>
      <c r="AL39" s="59">
        <v>0</v>
      </c>
      <c r="AM39" s="59"/>
      <c r="AN39" s="59">
        <v>4</v>
      </c>
      <c r="AO39" s="59">
        <v>0</v>
      </c>
      <c r="AP39" s="59">
        <v>0</v>
      </c>
      <c r="AQ39" s="59">
        <v>0</v>
      </c>
      <c r="AR39" s="59">
        <v>2</v>
      </c>
      <c r="AS39" s="59">
        <v>0</v>
      </c>
      <c r="AT39" s="59">
        <v>0</v>
      </c>
      <c r="AU39" s="59">
        <v>0</v>
      </c>
      <c r="AV39" s="59">
        <v>30</v>
      </c>
      <c r="AW39" s="59">
        <v>0</v>
      </c>
      <c r="AX39" s="59">
        <v>0</v>
      </c>
      <c r="AY39" s="59">
        <v>0</v>
      </c>
      <c r="AZ39" s="59">
        <v>0</v>
      </c>
      <c r="BA39" s="59">
        <v>0</v>
      </c>
      <c r="BB39" s="59">
        <v>0</v>
      </c>
      <c r="BC39" s="59">
        <v>0</v>
      </c>
      <c r="BD39" s="59">
        <v>0</v>
      </c>
      <c r="BE39" s="59">
        <v>0</v>
      </c>
      <c r="BF39" s="59">
        <v>0</v>
      </c>
      <c r="BG39" s="59">
        <v>0</v>
      </c>
      <c r="BH39" s="59">
        <v>0</v>
      </c>
      <c r="BI39" s="59">
        <v>0</v>
      </c>
      <c r="BJ39" s="59">
        <v>0</v>
      </c>
      <c r="BK39" s="59">
        <v>0</v>
      </c>
      <c r="BL39" s="59">
        <v>0</v>
      </c>
      <c r="BM39" s="59">
        <v>0</v>
      </c>
      <c r="BN39" s="59">
        <v>13</v>
      </c>
      <c r="BO39" s="59">
        <v>0</v>
      </c>
      <c r="BP39" s="59">
        <v>0</v>
      </c>
      <c r="BQ39" s="59">
        <v>0</v>
      </c>
      <c r="BR39" s="59">
        <v>0</v>
      </c>
      <c r="BS39" s="59">
        <v>0</v>
      </c>
      <c r="BT39" s="59">
        <v>0</v>
      </c>
      <c r="BU39" s="59">
        <v>0</v>
      </c>
      <c r="BV39" s="59">
        <v>0</v>
      </c>
      <c r="BW39" s="59">
        <v>0</v>
      </c>
      <c r="BX39" s="59">
        <v>0</v>
      </c>
      <c r="BY39" s="59">
        <v>1</v>
      </c>
      <c r="BZ39" s="59">
        <v>0</v>
      </c>
      <c r="CA39" s="59">
        <v>0</v>
      </c>
      <c r="CB39" s="59">
        <v>0</v>
      </c>
      <c r="CC39" s="59">
        <v>0</v>
      </c>
      <c r="CD39" s="59">
        <v>0</v>
      </c>
      <c r="CE39" s="59">
        <v>0</v>
      </c>
      <c r="CF39" s="67">
        <v>1466</v>
      </c>
      <c r="CG39" s="78">
        <f t="shared" si="7"/>
        <v>1</v>
      </c>
      <c r="CH39" s="78">
        <f t="shared" si="8"/>
        <v>1468</v>
      </c>
      <c r="CI39" s="78">
        <f t="shared" si="9"/>
        <v>5</v>
      </c>
      <c r="CJ39" s="78">
        <f t="shared" si="4"/>
        <v>0</v>
      </c>
      <c r="CK39" s="78">
        <f t="shared" si="5"/>
        <v>0</v>
      </c>
      <c r="CL39" s="61">
        <v>1883</v>
      </c>
      <c r="CM39" s="66">
        <f t="shared" si="10"/>
        <v>1556</v>
      </c>
      <c r="CN39" s="23">
        <f>CL39- AM93</f>
        <v>621</v>
      </c>
      <c r="CO39" s="66">
        <f>CM39 - AM94</f>
        <v>621</v>
      </c>
      <c r="CP39" s="72">
        <f t="shared" si="6"/>
        <v>0.82634094530005309</v>
      </c>
      <c r="CQ39" s="109">
        <v>126726</v>
      </c>
    </row>
    <row r="40" spans="1:95">
      <c r="A40" s="166" t="s">
        <v>2260</v>
      </c>
      <c r="B40" s="59">
        <v>6</v>
      </c>
      <c r="C40" s="59">
        <v>8</v>
      </c>
      <c r="D40" s="59">
        <v>4</v>
      </c>
      <c r="E40" s="59">
        <v>39</v>
      </c>
      <c r="F40" s="59">
        <v>65</v>
      </c>
      <c r="G40" s="59">
        <v>38</v>
      </c>
      <c r="H40" s="59">
        <v>6</v>
      </c>
      <c r="I40" s="59">
        <v>50</v>
      </c>
      <c r="J40" s="59">
        <v>2</v>
      </c>
      <c r="K40" s="59">
        <v>136</v>
      </c>
      <c r="L40" s="59">
        <v>20</v>
      </c>
      <c r="M40" s="59">
        <v>50</v>
      </c>
      <c r="N40" s="59">
        <v>11</v>
      </c>
      <c r="O40" s="59">
        <v>361</v>
      </c>
      <c r="P40" s="59">
        <v>83</v>
      </c>
      <c r="Q40" s="59">
        <v>22</v>
      </c>
      <c r="R40" s="59">
        <v>84</v>
      </c>
      <c r="S40" s="59">
        <v>1</v>
      </c>
      <c r="T40" s="59">
        <v>27</v>
      </c>
      <c r="U40" s="59">
        <v>12</v>
      </c>
      <c r="V40" s="59">
        <v>239</v>
      </c>
      <c r="W40" s="59">
        <v>71</v>
      </c>
      <c r="X40" s="59">
        <v>7</v>
      </c>
      <c r="Y40" s="59">
        <v>40</v>
      </c>
      <c r="Z40" s="59">
        <v>7</v>
      </c>
      <c r="AA40" s="59">
        <v>13</v>
      </c>
      <c r="AB40" s="59">
        <v>6</v>
      </c>
      <c r="AC40" s="59">
        <v>35</v>
      </c>
      <c r="AD40" s="59">
        <v>20</v>
      </c>
      <c r="AE40" s="59">
        <v>72</v>
      </c>
      <c r="AF40" s="59">
        <v>88</v>
      </c>
      <c r="AG40" s="59">
        <v>1</v>
      </c>
      <c r="AH40" s="59">
        <v>28</v>
      </c>
      <c r="AI40" s="59">
        <v>177</v>
      </c>
      <c r="AJ40" s="59">
        <v>16</v>
      </c>
      <c r="AK40" s="59">
        <v>15</v>
      </c>
      <c r="AL40" s="59">
        <v>145</v>
      </c>
      <c r="AM40" s="59">
        <v>19</v>
      </c>
      <c r="AN40" s="59"/>
      <c r="AO40" s="59">
        <v>23</v>
      </c>
      <c r="AP40" s="59">
        <v>41</v>
      </c>
      <c r="AQ40" s="59">
        <v>20</v>
      </c>
      <c r="AR40" s="59">
        <v>10</v>
      </c>
      <c r="AS40" s="59">
        <v>0</v>
      </c>
      <c r="AT40" s="59">
        <v>60</v>
      </c>
      <c r="AU40" s="59">
        <v>44</v>
      </c>
      <c r="AV40" s="59">
        <v>29</v>
      </c>
      <c r="AW40" s="59">
        <v>22</v>
      </c>
      <c r="AX40" s="59">
        <v>72</v>
      </c>
      <c r="AY40" s="59">
        <v>27</v>
      </c>
      <c r="AZ40" s="59">
        <v>21</v>
      </c>
      <c r="BA40" s="59">
        <v>73</v>
      </c>
      <c r="BB40" s="59">
        <v>34</v>
      </c>
      <c r="BC40" s="59">
        <v>143</v>
      </c>
      <c r="BD40" s="59">
        <v>187</v>
      </c>
      <c r="BE40" s="59">
        <v>109</v>
      </c>
      <c r="BF40" s="59">
        <v>15</v>
      </c>
      <c r="BG40" s="59">
        <v>115</v>
      </c>
      <c r="BH40" s="59">
        <v>52</v>
      </c>
      <c r="BI40" s="59">
        <v>63</v>
      </c>
      <c r="BJ40" s="59">
        <v>7</v>
      </c>
      <c r="BK40" s="59">
        <v>56</v>
      </c>
      <c r="BL40" s="59">
        <v>40</v>
      </c>
      <c r="BM40" s="59">
        <v>24</v>
      </c>
      <c r="BN40" s="59">
        <v>5</v>
      </c>
      <c r="BO40" s="59">
        <v>1</v>
      </c>
      <c r="BP40" s="59">
        <v>15</v>
      </c>
      <c r="BQ40" s="59">
        <v>7</v>
      </c>
      <c r="BR40" s="59">
        <v>45</v>
      </c>
      <c r="BS40" s="59">
        <v>5</v>
      </c>
      <c r="BT40" s="59">
        <v>29</v>
      </c>
      <c r="BU40" s="59">
        <v>31</v>
      </c>
      <c r="BV40" s="59">
        <v>30</v>
      </c>
      <c r="BW40" s="59">
        <v>721</v>
      </c>
      <c r="BX40" s="59">
        <v>258</v>
      </c>
      <c r="BY40" s="59">
        <v>464</v>
      </c>
      <c r="BZ40" s="59">
        <v>3</v>
      </c>
      <c r="CA40" s="59">
        <v>4</v>
      </c>
      <c r="CB40" s="59">
        <v>13</v>
      </c>
      <c r="CC40" s="59">
        <v>0</v>
      </c>
      <c r="CD40" s="59">
        <v>0</v>
      </c>
      <c r="CE40" s="59">
        <v>0</v>
      </c>
      <c r="CF40" s="67">
        <v>449</v>
      </c>
      <c r="CG40" s="78">
        <f t="shared" si="7"/>
        <v>85</v>
      </c>
      <c r="CH40" s="78">
        <f t="shared" si="8"/>
        <v>464</v>
      </c>
      <c r="CI40" s="78">
        <f t="shared" si="9"/>
        <v>1443</v>
      </c>
      <c r="CJ40" s="78">
        <f t="shared" si="4"/>
        <v>15</v>
      </c>
      <c r="CK40" s="78">
        <f t="shared" si="5"/>
        <v>30</v>
      </c>
      <c r="CL40" s="61">
        <v>6219</v>
      </c>
      <c r="CM40" s="66">
        <f t="shared" si="10"/>
        <v>5391</v>
      </c>
      <c r="CN40" s="23">
        <f>CL40 - AN93</f>
        <v>-7761</v>
      </c>
      <c r="CO40" s="66">
        <f>CM40 - AN94</f>
        <v>-7761</v>
      </c>
      <c r="CP40" s="72">
        <f t="shared" si="6"/>
        <v>0.86685962373371928</v>
      </c>
      <c r="CQ40" s="109">
        <v>158345</v>
      </c>
    </row>
    <row r="41" spans="1:95">
      <c r="A41" s="166" t="s">
        <v>2216</v>
      </c>
      <c r="B41" s="59">
        <v>0</v>
      </c>
      <c r="C41" s="59">
        <v>0</v>
      </c>
      <c r="D41" s="59">
        <v>0</v>
      </c>
      <c r="E41" s="59">
        <v>0</v>
      </c>
      <c r="F41" s="59">
        <v>6</v>
      </c>
      <c r="G41" s="59">
        <v>0</v>
      </c>
      <c r="H41" s="59">
        <v>0</v>
      </c>
      <c r="I41" s="59">
        <v>0</v>
      </c>
      <c r="J41" s="59">
        <v>0</v>
      </c>
      <c r="K41" s="59">
        <v>25</v>
      </c>
      <c r="L41" s="59">
        <v>0</v>
      </c>
      <c r="M41" s="59">
        <v>3</v>
      </c>
      <c r="N41" s="59">
        <v>0</v>
      </c>
      <c r="O41" s="59">
        <v>23</v>
      </c>
      <c r="P41" s="59">
        <v>0</v>
      </c>
      <c r="Q41" s="59">
        <v>1</v>
      </c>
      <c r="R41" s="59">
        <v>8</v>
      </c>
      <c r="S41" s="59">
        <v>0</v>
      </c>
      <c r="T41" s="59">
        <v>1</v>
      </c>
      <c r="U41" s="59">
        <v>0</v>
      </c>
      <c r="V41" s="59">
        <v>56</v>
      </c>
      <c r="W41" s="59">
        <v>3</v>
      </c>
      <c r="X41" s="59">
        <v>1</v>
      </c>
      <c r="Y41" s="59">
        <v>1</v>
      </c>
      <c r="Z41" s="59">
        <v>0</v>
      </c>
      <c r="AA41" s="59">
        <v>1</v>
      </c>
      <c r="AB41" s="59">
        <v>0</v>
      </c>
      <c r="AC41" s="59">
        <v>0</v>
      </c>
      <c r="AD41" s="59">
        <v>0</v>
      </c>
      <c r="AE41" s="59">
        <v>3</v>
      </c>
      <c r="AF41" s="59">
        <v>1</v>
      </c>
      <c r="AG41" s="59">
        <v>0</v>
      </c>
      <c r="AH41" s="59">
        <v>0</v>
      </c>
      <c r="AI41" s="59">
        <v>44</v>
      </c>
      <c r="AJ41" s="59">
        <v>0</v>
      </c>
      <c r="AK41" s="59">
        <v>0</v>
      </c>
      <c r="AL41" s="59">
        <v>5</v>
      </c>
      <c r="AM41" s="59">
        <v>0</v>
      </c>
      <c r="AN41" s="59">
        <v>27</v>
      </c>
      <c r="AO41" s="59"/>
      <c r="AP41" s="59">
        <v>8</v>
      </c>
      <c r="AQ41" s="59">
        <v>1</v>
      </c>
      <c r="AR41" s="59">
        <v>5</v>
      </c>
      <c r="AS41" s="59">
        <v>0</v>
      </c>
      <c r="AT41" s="59">
        <v>3</v>
      </c>
      <c r="AU41" s="59">
        <v>1</v>
      </c>
      <c r="AV41" s="59">
        <v>0</v>
      </c>
      <c r="AW41" s="59">
        <v>0</v>
      </c>
      <c r="AX41" s="59">
        <v>4</v>
      </c>
      <c r="AY41" s="59">
        <v>0</v>
      </c>
      <c r="AZ41" s="59">
        <v>6</v>
      </c>
      <c r="BA41" s="59">
        <v>8</v>
      </c>
      <c r="BB41" s="59">
        <v>0</v>
      </c>
      <c r="BC41" s="59">
        <v>3</v>
      </c>
      <c r="BD41" s="59">
        <v>5</v>
      </c>
      <c r="BE41" s="59">
        <v>46</v>
      </c>
      <c r="BF41" s="59">
        <v>0</v>
      </c>
      <c r="BG41" s="59">
        <v>24</v>
      </c>
      <c r="BH41" s="59">
        <v>1</v>
      </c>
      <c r="BI41" s="59">
        <v>0</v>
      </c>
      <c r="BJ41" s="59">
        <v>0</v>
      </c>
      <c r="BK41" s="59">
        <v>2</v>
      </c>
      <c r="BL41" s="59">
        <v>1</v>
      </c>
      <c r="BM41" s="59">
        <v>0</v>
      </c>
      <c r="BN41" s="59">
        <v>2</v>
      </c>
      <c r="BO41" s="59">
        <v>0</v>
      </c>
      <c r="BP41" s="59">
        <v>0</v>
      </c>
      <c r="BQ41" s="59">
        <v>0</v>
      </c>
      <c r="BR41" s="59">
        <v>5</v>
      </c>
      <c r="BS41" s="59">
        <v>2</v>
      </c>
      <c r="BT41" s="59">
        <v>3</v>
      </c>
      <c r="BU41" s="59">
        <v>1</v>
      </c>
      <c r="BV41" s="59">
        <v>1</v>
      </c>
      <c r="BW41" s="59">
        <v>72</v>
      </c>
      <c r="BX41" s="59">
        <v>30</v>
      </c>
      <c r="BY41" s="59">
        <v>51</v>
      </c>
      <c r="BZ41" s="59">
        <v>0</v>
      </c>
      <c r="CA41" s="59">
        <v>0</v>
      </c>
      <c r="CB41" s="59">
        <v>0</v>
      </c>
      <c r="CC41" s="59">
        <v>0</v>
      </c>
      <c r="CD41" s="59">
        <v>0</v>
      </c>
      <c r="CE41" s="59">
        <v>0</v>
      </c>
      <c r="CF41" s="67">
        <v>66</v>
      </c>
      <c r="CG41" s="78">
        <f t="shared" si="7"/>
        <v>0</v>
      </c>
      <c r="CH41" s="78">
        <f t="shared" si="8"/>
        <v>66</v>
      </c>
      <c r="CI41" s="78">
        <f t="shared" si="9"/>
        <v>180</v>
      </c>
      <c r="CJ41" s="78">
        <f t="shared" si="4"/>
        <v>0</v>
      </c>
      <c r="CK41" s="78">
        <f t="shared" si="5"/>
        <v>1</v>
      </c>
      <c r="CL41" s="61">
        <v>651</v>
      </c>
      <c r="CM41" s="66">
        <f t="shared" si="10"/>
        <v>560</v>
      </c>
      <c r="CN41" s="23">
        <f>CL41 - AO93</f>
        <v>99</v>
      </c>
      <c r="CO41" s="66">
        <f>CM41 - AO94</f>
        <v>99</v>
      </c>
      <c r="CP41" s="72">
        <f t="shared" si="6"/>
        <v>0.86021505376344087</v>
      </c>
      <c r="CQ41" s="109">
        <v>22676</v>
      </c>
    </row>
    <row r="42" spans="1:95">
      <c r="A42" s="166" t="s">
        <v>2217</v>
      </c>
      <c r="B42" s="59">
        <v>0</v>
      </c>
      <c r="C42" s="59">
        <v>0</v>
      </c>
      <c r="D42" s="59">
        <v>6</v>
      </c>
      <c r="E42" s="59">
        <v>3</v>
      </c>
      <c r="F42" s="59">
        <v>13</v>
      </c>
      <c r="G42" s="59">
        <v>2</v>
      </c>
      <c r="H42" s="59">
        <v>0</v>
      </c>
      <c r="I42" s="59">
        <v>1</v>
      </c>
      <c r="J42" s="59">
        <v>0</v>
      </c>
      <c r="K42" s="59">
        <v>10</v>
      </c>
      <c r="L42" s="59">
        <v>5</v>
      </c>
      <c r="M42" s="59">
        <v>12</v>
      </c>
      <c r="N42" s="59">
        <v>0</v>
      </c>
      <c r="O42" s="59">
        <v>36</v>
      </c>
      <c r="P42" s="59">
        <v>0</v>
      </c>
      <c r="Q42" s="59">
        <v>7</v>
      </c>
      <c r="R42" s="59">
        <v>6</v>
      </c>
      <c r="S42" s="59">
        <v>0</v>
      </c>
      <c r="T42" s="59">
        <v>13</v>
      </c>
      <c r="U42" s="59">
        <v>0</v>
      </c>
      <c r="V42" s="59">
        <v>56</v>
      </c>
      <c r="W42" s="59">
        <v>30</v>
      </c>
      <c r="X42" s="59">
        <v>0</v>
      </c>
      <c r="Y42" s="59">
        <v>11</v>
      </c>
      <c r="Z42" s="59">
        <v>0</v>
      </c>
      <c r="AA42" s="59">
        <v>1</v>
      </c>
      <c r="AB42" s="59">
        <v>0</v>
      </c>
      <c r="AC42" s="59">
        <v>0</v>
      </c>
      <c r="AD42" s="59">
        <v>5</v>
      </c>
      <c r="AE42" s="59">
        <v>19</v>
      </c>
      <c r="AF42" s="59">
        <v>0</v>
      </c>
      <c r="AG42" s="59">
        <v>0</v>
      </c>
      <c r="AH42" s="59">
        <v>0</v>
      </c>
      <c r="AI42" s="59">
        <v>35</v>
      </c>
      <c r="AJ42" s="59">
        <v>1</v>
      </c>
      <c r="AK42" s="59">
        <v>0</v>
      </c>
      <c r="AL42" s="59">
        <v>6</v>
      </c>
      <c r="AM42" s="59">
        <v>0</v>
      </c>
      <c r="AN42" s="59">
        <v>27</v>
      </c>
      <c r="AO42" s="59">
        <v>1</v>
      </c>
      <c r="AP42" s="59"/>
      <c r="AQ42" s="59">
        <v>2</v>
      </c>
      <c r="AR42" s="59">
        <v>0</v>
      </c>
      <c r="AS42" s="59">
        <v>0</v>
      </c>
      <c r="AT42" s="59">
        <v>14</v>
      </c>
      <c r="AU42" s="59">
        <v>4</v>
      </c>
      <c r="AV42" s="59">
        <v>0</v>
      </c>
      <c r="AW42" s="59">
        <v>1</v>
      </c>
      <c r="AX42" s="59">
        <v>11</v>
      </c>
      <c r="AY42" s="59">
        <v>0</v>
      </c>
      <c r="AZ42" s="59">
        <v>6</v>
      </c>
      <c r="BA42" s="59">
        <v>7</v>
      </c>
      <c r="BB42" s="59">
        <v>10</v>
      </c>
      <c r="BC42" s="59">
        <v>13</v>
      </c>
      <c r="BD42" s="59">
        <v>11</v>
      </c>
      <c r="BE42" s="59">
        <v>29</v>
      </c>
      <c r="BF42" s="59">
        <v>0</v>
      </c>
      <c r="BG42" s="59">
        <v>21</v>
      </c>
      <c r="BH42" s="59">
        <v>0</v>
      </c>
      <c r="BI42" s="59">
        <v>5</v>
      </c>
      <c r="BJ42" s="59">
        <v>0</v>
      </c>
      <c r="BK42" s="59">
        <v>19</v>
      </c>
      <c r="BL42" s="59">
        <v>3</v>
      </c>
      <c r="BM42" s="59">
        <v>0</v>
      </c>
      <c r="BN42" s="59">
        <v>1</v>
      </c>
      <c r="BO42" s="59">
        <v>0</v>
      </c>
      <c r="BP42" s="59">
        <v>0</v>
      </c>
      <c r="BQ42" s="59">
        <v>4</v>
      </c>
      <c r="BR42" s="59">
        <v>3</v>
      </c>
      <c r="BS42" s="59">
        <v>0</v>
      </c>
      <c r="BT42" s="59">
        <v>2</v>
      </c>
      <c r="BU42" s="59">
        <v>0</v>
      </c>
      <c r="BV42" s="59">
        <v>0</v>
      </c>
      <c r="BW42" s="59">
        <v>62</v>
      </c>
      <c r="BX42" s="59">
        <v>55</v>
      </c>
      <c r="BY42" s="59">
        <v>41</v>
      </c>
      <c r="BZ42" s="59">
        <v>5</v>
      </c>
      <c r="CA42" s="59">
        <v>4</v>
      </c>
      <c r="CB42" s="59">
        <v>0</v>
      </c>
      <c r="CC42" s="59">
        <v>0</v>
      </c>
      <c r="CD42" s="59">
        <v>0</v>
      </c>
      <c r="CE42" s="59">
        <v>0</v>
      </c>
      <c r="CF42" s="67">
        <v>29</v>
      </c>
      <c r="CG42" s="78">
        <f t="shared" si="7"/>
        <v>0</v>
      </c>
      <c r="CH42" s="78">
        <f t="shared" si="8"/>
        <v>29</v>
      </c>
      <c r="CI42" s="78">
        <f t="shared" si="9"/>
        <v>185</v>
      </c>
      <c r="CJ42" s="78">
        <f t="shared" si="4"/>
        <v>0</v>
      </c>
      <c r="CK42" s="78">
        <f t="shared" si="5"/>
        <v>0</v>
      </c>
      <c r="CL42" s="61">
        <v>1027</v>
      </c>
      <c r="CM42" s="66">
        <f t="shared" si="10"/>
        <v>668</v>
      </c>
      <c r="CN42" s="23">
        <f>CL42- AP93</f>
        <v>-913</v>
      </c>
      <c r="CO42" s="66">
        <f>CM42 - AP94</f>
        <v>-913</v>
      </c>
      <c r="CP42" s="72">
        <f t="shared" si="6"/>
        <v>0.65043816942551125</v>
      </c>
      <c r="CQ42" s="109">
        <v>82752</v>
      </c>
    </row>
    <row r="43" spans="1:95">
      <c r="A43" s="166" t="s">
        <v>2218</v>
      </c>
      <c r="B43" s="59">
        <v>0</v>
      </c>
      <c r="C43" s="59">
        <v>11</v>
      </c>
      <c r="D43" s="59">
        <v>2</v>
      </c>
      <c r="E43" s="59">
        <v>3</v>
      </c>
      <c r="F43" s="59">
        <v>0</v>
      </c>
      <c r="G43" s="59">
        <v>0</v>
      </c>
      <c r="H43" s="59">
        <v>7</v>
      </c>
      <c r="I43" s="59">
        <v>0</v>
      </c>
      <c r="J43" s="59">
        <v>0</v>
      </c>
      <c r="K43" s="59">
        <v>5</v>
      </c>
      <c r="L43" s="59">
        <v>0</v>
      </c>
      <c r="M43" s="59">
        <v>19</v>
      </c>
      <c r="N43" s="59">
        <v>15</v>
      </c>
      <c r="O43" s="59">
        <v>18</v>
      </c>
      <c r="P43" s="59">
        <v>1</v>
      </c>
      <c r="Q43" s="59">
        <v>1</v>
      </c>
      <c r="R43" s="59">
        <v>0</v>
      </c>
      <c r="S43" s="59">
        <v>1</v>
      </c>
      <c r="T43" s="59">
        <v>0</v>
      </c>
      <c r="U43" s="59">
        <v>0</v>
      </c>
      <c r="V43" s="59">
        <v>18</v>
      </c>
      <c r="W43" s="59">
        <v>70</v>
      </c>
      <c r="X43" s="59">
        <v>2</v>
      </c>
      <c r="Y43" s="59">
        <v>7</v>
      </c>
      <c r="Z43" s="59">
        <v>4</v>
      </c>
      <c r="AA43" s="59">
        <v>0</v>
      </c>
      <c r="AB43" s="59">
        <v>0</v>
      </c>
      <c r="AC43" s="59">
        <v>0</v>
      </c>
      <c r="AD43" s="59">
        <v>2</v>
      </c>
      <c r="AE43" s="59">
        <v>10</v>
      </c>
      <c r="AF43" s="59">
        <v>1</v>
      </c>
      <c r="AG43" s="59">
        <v>0</v>
      </c>
      <c r="AH43" s="59">
        <v>2</v>
      </c>
      <c r="AI43" s="59">
        <v>16</v>
      </c>
      <c r="AJ43" s="59">
        <v>129</v>
      </c>
      <c r="AK43" s="59">
        <v>15</v>
      </c>
      <c r="AL43" s="59">
        <v>4</v>
      </c>
      <c r="AM43" s="59">
        <v>11</v>
      </c>
      <c r="AN43" s="59">
        <v>27</v>
      </c>
      <c r="AO43" s="59">
        <v>0</v>
      </c>
      <c r="AP43" s="59">
        <v>1</v>
      </c>
      <c r="AQ43" s="59"/>
      <c r="AR43" s="59">
        <v>95</v>
      </c>
      <c r="AS43" s="59">
        <v>0</v>
      </c>
      <c r="AT43" s="59">
        <v>5</v>
      </c>
      <c r="AU43" s="59">
        <v>7</v>
      </c>
      <c r="AV43" s="59">
        <v>26</v>
      </c>
      <c r="AW43" s="59">
        <v>0</v>
      </c>
      <c r="AX43" s="59">
        <v>3</v>
      </c>
      <c r="AY43" s="59">
        <v>0</v>
      </c>
      <c r="AZ43" s="59">
        <v>0</v>
      </c>
      <c r="BA43" s="59">
        <v>0</v>
      </c>
      <c r="BB43" s="59">
        <v>0</v>
      </c>
      <c r="BC43" s="59">
        <v>4</v>
      </c>
      <c r="BD43" s="59">
        <v>1</v>
      </c>
      <c r="BE43" s="59">
        <v>10</v>
      </c>
      <c r="BF43" s="59">
        <v>0</v>
      </c>
      <c r="BG43" s="59">
        <v>4</v>
      </c>
      <c r="BH43" s="59">
        <v>0</v>
      </c>
      <c r="BI43" s="59">
        <v>4</v>
      </c>
      <c r="BJ43" s="59">
        <v>8</v>
      </c>
      <c r="BK43" s="59">
        <v>0</v>
      </c>
      <c r="BL43" s="59">
        <v>14</v>
      </c>
      <c r="BM43" s="59">
        <v>1</v>
      </c>
      <c r="BN43" s="59">
        <v>9</v>
      </c>
      <c r="BO43" s="59">
        <v>0</v>
      </c>
      <c r="BP43" s="59">
        <v>17</v>
      </c>
      <c r="BQ43" s="59">
        <v>1</v>
      </c>
      <c r="BR43" s="59">
        <v>2</v>
      </c>
      <c r="BS43" s="59">
        <v>0</v>
      </c>
      <c r="BT43" s="59">
        <v>1</v>
      </c>
      <c r="BU43" s="59">
        <v>113</v>
      </c>
      <c r="BV43" s="59">
        <v>285</v>
      </c>
      <c r="BW43" s="59">
        <v>44</v>
      </c>
      <c r="BX43" s="59">
        <v>15</v>
      </c>
      <c r="BY43" s="59">
        <v>45</v>
      </c>
      <c r="BZ43" s="59">
        <v>0</v>
      </c>
      <c r="CA43" s="59">
        <v>0</v>
      </c>
      <c r="CB43" s="59">
        <v>0</v>
      </c>
      <c r="CC43" s="59">
        <v>0</v>
      </c>
      <c r="CD43" s="59">
        <v>0</v>
      </c>
      <c r="CE43" s="59">
        <v>2</v>
      </c>
      <c r="CF43" s="67">
        <v>57</v>
      </c>
      <c r="CG43" s="78">
        <f t="shared" si="7"/>
        <v>1</v>
      </c>
      <c r="CH43" s="78">
        <f t="shared" si="8"/>
        <v>72</v>
      </c>
      <c r="CI43" s="78">
        <f t="shared" si="9"/>
        <v>131</v>
      </c>
      <c r="CJ43" s="78">
        <f t="shared" si="4"/>
        <v>17</v>
      </c>
      <c r="CK43" s="78">
        <f t="shared" si="5"/>
        <v>285</v>
      </c>
      <c r="CL43" s="61">
        <v>1615</v>
      </c>
      <c r="CM43" s="66">
        <f t="shared" si="10"/>
        <v>1175</v>
      </c>
      <c r="CN43" s="23">
        <f>CL43 - AQ93</f>
        <v>95</v>
      </c>
      <c r="CO43" s="66">
        <f>CM43 - AQ94</f>
        <v>95</v>
      </c>
      <c r="CP43" s="72">
        <f t="shared" si="6"/>
        <v>0.72755417956656343</v>
      </c>
      <c r="CQ43" s="109">
        <v>57725</v>
      </c>
    </row>
    <row r="44" spans="1:95">
      <c r="A44" s="166" t="s">
        <v>2219</v>
      </c>
      <c r="B44" s="59">
        <v>1</v>
      </c>
      <c r="C44" s="59">
        <v>156</v>
      </c>
      <c r="D44" s="59">
        <v>56</v>
      </c>
      <c r="E44" s="59">
        <v>2</v>
      </c>
      <c r="F44" s="59">
        <v>4</v>
      </c>
      <c r="G44" s="59">
        <v>0</v>
      </c>
      <c r="H44" s="59">
        <v>1</v>
      </c>
      <c r="I44" s="59">
        <v>1</v>
      </c>
      <c r="J44" s="59">
        <v>0</v>
      </c>
      <c r="K44" s="59">
        <v>13</v>
      </c>
      <c r="L44" s="59">
        <v>1</v>
      </c>
      <c r="M44" s="59">
        <v>102</v>
      </c>
      <c r="N44" s="59">
        <v>1104</v>
      </c>
      <c r="O44" s="59">
        <v>19</v>
      </c>
      <c r="P44" s="59">
        <v>5</v>
      </c>
      <c r="Q44" s="59">
        <v>8</v>
      </c>
      <c r="R44" s="59">
        <v>4</v>
      </c>
      <c r="S44" s="59">
        <v>97</v>
      </c>
      <c r="T44" s="59">
        <v>4</v>
      </c>
      <c r="U44" s="59">
        <v>1</v>
      </c>
      <c r="V44" s="59">
        <v>26</v>
      </c>
      <c r="W44" s="59">
        <v>154</v>
      </c>
      <c r="X44" s="59">
        <v>29</v>
      </c>
      <c r="Y44" s="59">
        <v>82</v>
      </c>
      <c r="Z44" s="59">
        <v>14</v>
      </c>
      <c r="AA44" s="59">
        <v>0</v>
      </c>
      <c r="AB44" s="59">
        <v>2</v>
      </c>
      <c r="AC44" s="59">
        <v>3</v>
      </c>
      <c r="AD44" s="59">
        <v>0</v>
      </c>
      <c r="AE44" s="59">
        <v>14</v>
      </c>
      <c r="AF44" s="59">
        <v>9</v>
      </c>
      <c r="AG44" s="59">
        <v>0</v>
      </c>
      <c r="AH44" s="59">
        <v>1</v>
      </c>
      <c r="AI44" s="59">
        <v>24</v>
      </c>
      <c r="AJ44" s="59">
        <v>275</v>
      </c>
      <c r="AK44" s="59">
        <v>179</v>
      </c>
      <c r="AL44" s="59">
        <v>18</v>
      </c>
      <c r="AM44" s="59">
        <v>6</v>
      </c>
      <c r="AN44" s="59">
        <v>98</v>
      </c>
      <c r="AO44" s="59">
        <v>2</v>
      </c>
      <c r="AP44" s="59">
        <v>3</v>
      </c>
      <c r="AQ44" s="59">
        <v>113</v>
      </c>
      <c r="AR44" s="59"/>
      <c r="AS44" s="59">
        <v>0</v>
      </c>
      <c r="AT44" s="59">
        <v>24</v>
      </c>
      <c r="AU44" s="59">
        <v>25</v>
      </c>
      <c r="AV44" s="59">
        <v>56</v>
      </c>
      <c r="AW44" s="59">
        <v>0</v>
      </c>
      <c r="AX44" s="59">
        <v>7</v>
      </c>
      <c r="AY44" s="59">
        <v>0</v>
      </c>
      <c r="AZ44" s="59">
        <v>0</v>
      </c>
      <c r="BA44" s="59">
        <v>0</v>
      </c>
      <c r="BB44" s="59">
        <v>0</v>
      </c>
      <c r="BC44" s="59">
        <v>11</v>
      </c>
      <c r="BD44" s="59">
        <v>7</v>
      </c>
      <c r="BE44" s="59">
        <v>16</v>
      </c>
      <c r="BF44" s="59">
        <v>0</v>
      </c>
      <c r="BG44" s="59">
        <v>16</v>
      </c>
      <c r="BH44" s="59">
        <v>0</v>
      </c>
      <c r="BI44" s="59">
        <v>3</v>
      </c>
      <c r="BJ44" s="59">
        <v>4</v>
      </c>
      <c r="BK44" s="59">
        <v>1</v>
      </c>
      <c r="BL44" s="59">
        <v>33</v>
      </c>
      <c r="BM44" s="59">
        <v>5</v>
      </c>
      <c r="BN44" s="59">
        <v>4</v>
      </c>
      <c r="BO44" s="59">
        <v>7</v>
      </c>
      <c r="BP44" s="59">
        <v>40</v>
      </c>
      <c r="BQ44" s="59">
        <v>43</v>
      </c>
      <c r="BR44" s="59">
        <v>1</v>
      </c>
      <c r="BS44" s="59">
        <v>0</v>
      </c>
      <c r="BT44" s="59">
        <v>2</v>
      </c>
      <c r="BU44" s="59">
        <v>50</v>
      </c>
      <c r="BV44" s="59">
        <v>221</v>
      </c>
      <c r="BW44" s="59">
        <v>75</v>
      </c>
      <c r="BX44" s="59">
        <v>25</v>
      </c>
      <c r="BY44" s="59">
        <v>51</v>
      </c>
      <c r="BZ44" s="59">
        <v>2</v>
      </c>
      <c r="CA44" s="59">
        <v>0</v>
      </c>
      <c r="CB44" s="59">
        <v>0</v>
      </c>
      <c r="CC44" s="59">
        <v>0</v>
      </c>
      <c r="CD44" s="59">
        <v>0</v>
      </c>
      <c r="CE44" s="59">
        <v>6</v>
      </c>
      <c r="CF44" s="67">
        <v>118</v>
      </c>
      <c r="CG44" s="78">
        <f t="shared" si="7"/>
        <v>5</v>
      </c>
      <c r="CH44" s="78">
        <f t="shared" si="8"/>
        <v>297</v>
      </c>
      <c r="CI44" s="78">
        <f t="shared" si="9"/>
        <v>249</v>
      </c>
      <c r="CJ44" s="78">
        <f t="shared" si="4"/>
        <v>40</v>
      </c>
      <c r="CK44" s="78">
        <f t="shared" si="5"/>
        <v>221</v>
      </c>
      <c r="CL44" s="61">
        <v>5102</v>
      </c>
      <c r="CM44" s="66">
        <f t="shared" si="10"/>
        <v>3484</v>
      </c>
      <c r="CN44" s="23">
        <f>CL44 - AR93</f>
        <v>1330</v>
      </c>
      <c r="CO44" s="66">
        <f>CM44 - AR94</f>
        <v>1330</v>
      </c>
      <c r="CP44" s="72">
        <f t="shared" si="6"/>
        <v>0.68286946295570361</v>
      </c>
      <c r="CQ44" s="109">
        <v>144447</v>
      </c>
    </row>
    <row r="45" spans="1:95">
      <c r="A45" s="166" t="s">
        <v>2220</v>
      </c>
      <c r="B45" s="59">
        <v>9</v>
      </c>
      <c r="C45" s="59">
        <v>0</v>
      </c>
      <c r="D45" s="59">
        <v>0</v>
      </c>
      <c r="E45" s="59">
        <v>0</v>
      </c>
      <c r="F45" s="59">
        <v>0</v>
      </c>
      <c r="G45" s="59">
        <v>0</v>
      </c>
      <c r="H45" s="59">
        <v>0</v>
      </c>
      <c r="I45" s="59">
        <v>0</v>
      </c>
      <c r="J45" s="59">
        <v>0</v>
      </c>
      <c r="K45" s="59">
        <v>2</v>
      </c>
      <c r="L45" s="59">
        <v>196</v>
      </c>
      <c r="M45" s="59">
        <v>0</v>
      </c>
      <c r="N45" s="59">
        <v>0</v>
      </c>
      <c r="O45" s="59">
        <v>2</v>
      </c>
      <c r="P45" s="59">
        <v>0</v>
      </c>
      <c r="Q45" s="59">
        <v>0</v>
      </c>
      <c r="R45" s="59">
        <v>0</v>
      </c>
      <c r="S45" s="59">
        <v>0</v>
      </c>
      <c r="T45" s="59">
        <v>0</v>
      </c>
      <c r="U45" s="59">
        <v>0</v>
      </c>
      <c r="V45" s="59">
        <v>0</v>
      </c>
      <c r="W45" s="59">
        <v>0</v>
      </c>
      <c r="X45" s="59">
        <v>0</v>
      </c>
      <c r="Y45" s="59">
        <v>0</v>
      </c>
      <c r="Z45" s="59">
        <v>0</v>
      </c>
      <c r="AA45" s="59">
        <v>0</v>
      </c>
      <c r="AB45" s="59">
        <v>19</v>
      </c>
      <c r="AC45" s="59">
        <v>3</v>
      </c>
      <c r="AD45" s="59">
        <v>20</v>
      </c>
      <c r="AE45" s="59">
        <v>2</v>
      </c>
      <c r="AF45" s="59">
        <v>20</v>
      </c>
      <c r="AG45" s="59">
        <v>29</v>
      </c>
      <c r="AH45" s="59">
        <v>11</v>
      </c>
      <c r="AI45" s="59">
        <v>0</v>
      </c>
      <c r="AJ45" s="59">
        <v>0</v>
      </c>
      <c r="AK45" s="59">
        <v>0</v>
      </c>
      <c r="AL45" s="59">
        <v>0</v>
      </c>
      <c r="AM45" s="59">
        <v>0</v>
      </c>
      <c r="AN45" s="59">
        <v>1</v>
      </c>
      <c r="AO45" s="59">
        <v>0</v>
      </c>
      <c r="AP45" s="59">
        <v>0</v>
      </c>
      <c r="AQ45" s="59">
        <v>0</v>
      </c>
      <c r="AR45" s="59">
        <v>0</v>
      </c>
      <c r="AS45" s="59"/>
      <c r="AT45" s="59">
        <v>0</v>
      </c>
      <c r="AU45" s="59">
        <v>0</v>
      </c>
      <c r="AV45" s="59">
        <v>0</v>
      </c>
      <c r="AW45" s="59">
        <v>0</v>
      </c>
      <c r="AX45" s="59">
        <v>2</v>
      </c>
      <c r="AY45" s="59">
        <v>8</v>
      </c>
      <c r="AZ45" s="59">
        <v>0</v>
      </c>
      <c r="BA45" s="59">
        <v>0</v>
      </c>
      <c r="BB45" s="59">
        <v>0</v>
      </c>
      <c r="BC45" s="59">
        <v>0</v>
      </c>
      <c r="BD45" s="59">
        <v>12</v>
      </c>
      <c r="BE45" s="59">
        <v>3</v>
      </c>
      <c r="BF45" s="59">
        <v>3</v>
      </c>
      <c r="BG45" s="59">
        <v>1</v>
      </c>
      <c r="BH45" s="59">
        <v>0</v>
      </c>
      <c r="BI45" s="59">
        <v>0</v>
      </c>
      <c r="BJ45" s="59">
        <v>0</v>
      </c>
      <c r="BK45" s="59">
        <v>0</v>
      </c>
      <c r="BL45" s="59">
        <v>0</v>
      </c>
      <c r="BM45" s="59">
        <v>0</v>
      </c>
      <c r="BN45" s="59">
        <v>0</v>
      </c>
      <c r="BO45" s="59">
        <v>0</v>
      </c>
      <c r="BP45" s="59">
        <v>0</v>
      </c>
      <c r="BQ45" s="59">
        <v>0</v>
      </c>
      <c r="BR45" s="59">
        <v>0</v>
      </c>
      <c r="BS45" s="59">
        <v>0</v>
      </c>
      <c r="BT45" s="59">
        <v>1</v>
      </c>
      <c r="BU45" s="59">
        <v>0</v>
      </c>
      <c r="BV45" s="59">
        <v>0</v>
      </c>
      <c r="BW45" s="59">
        <v>2</v>
      </c>
      <c r="BX45" s="59">
        <v>1</v>
      </c>
      <c r="BY45" s="59">
        <v>3</v>
      </c>
      <c r="BZ45" s="59">
        <v>0</v>
      </c>
      <c r="CA45" s="59">
        <v>0</v>
      </c>
      <c r="CB45" s="59">
        <v>0</v>
      </c>
      <c r="CC45" s="59">
        <v>0</v>
      </c>
      <c r="CD45" s="59">
        <v>2</v>
      </c>
      <c r="CE45" s="59">
        <v>0</v>
      </c>
      <c r="CF45" s="67">
        <v>33</v>
      </c>
      <c r="CG45" s="78">
        <f t="shared" si="7"/>
        <v>0</v>
      </c>
      <c r="CH45" s="78">
        <f t="shared" si="8"/>
        <v>33</v>
      </c>
      <c r="CI45" s="78">
        <f t="shared" si="9"/>
        <v>7</v>
      </c>
      <c r="CJ45" s="78">
        <f t="shared" si="4"/>
        <v>0</v>
      </c>
      <c r="CK45" s="78">
        <f t="shared" si="5"/>
        <v>0</v>
      </c>
      <c r="CL45" s="61">
        <v>466</v>
      </c>
      <c r="CM45" s="66">
        <f t="shared" si="10"/>
        <v>385</v>
      </c>
      <c r="CN45" s="23">
        <f>CL45- AS93</f>
        <v>90</v>
      </c>
      <c r="CO45" s="66">
        <f>CM45 - AS94</f>
        <v>90</v>
      </c>
      <c r="CP45" s="72">
        <f t="shared" si="6"/>
        <v>0.82618025751072965</v>
      </c>
      <c r="CQ45" s="109">
        <v>15877</v>
      </c>
    </row>
    <row r="46" spans="1:95">
      <c r="A46" s="166" t="s">
        <v>2221</v>
      </c>
      <c r="B46" s="59">
        <v>9</v>
      </c>
      <c r="C46" s="59">
        <v>10</v>
      </c>
      <c r="D46" s="59">
        <v>12</v>
      </c>
      <c r="E46" s="59">
        <v>7</v>
      </c>
      <c r="F46" s="59">
        <v>4</v>
      </c>
      <c r="G46" s="59">
        <v>19</v>
      </c>
      <c r="H46" s="59">
        <v>2</v>
      </c>
      <c r="I46" s="59">
        <v>3</v>
      </c>
      <c r="J46" s="59">
        <v>0</v>
      </c>
      <c r="K46" s="59">
        <v>40</v>
      </c>
      <c r="L46" s="59">
        <v>0</v>
      </c>
      <c r="M46" s="59">
        <v>23</v>
      </c>
      <c r="N46" s="59">
        <v>36</v>
      </c>
      <c r="O46" s="59">
        <v>56</v>
      </c>
      <c r="P46" s="59">
        <v>12</v>
      </c>
      <c r="Q46" s="59">
        <v>4</v>
      </c>
      <c r="R46" s="59">
        <v>14</v>
      </c>
      <c r="S46" s="59">
        <v>3</v>
      </c>
      <c r="T46" s="59">
        <v>24</v>
      </c>
      <c r="U46" s="59">
        <v>0</v>
      </c>
      <c r="V46" s="59">
        <v>81</v>
      </c>
      <c r="W46" s="59">
        <v>215</v>
      </c>
      <c r="X46" s="59">
        <v>5</v>
      </c>
      <c r="Y46" s="59">
        <v>14</v>
      </c>
      <c r="Z46" s="59">
        <v>0</v>
      </c>
      <c r="AA46" s="59">
        <v>2</v>
      </c>
      <c r="AB46" s="59">
        <v>0</v>
      </c>
      <c r="AC46" s="59">
        <v>0</v>
      </c>
      <c r="AD46" s="59">
        <v>0</v>
      </c>
      <c r="AE46" s="59">
        <v>247</v>
      </c>
      <c r="AF46" s="59">
        <v>3</v>
      </c>
      <c r="AG46" s="59">
        <v>0</v>
      </c>
      <c r="AH46" s="59">
        <v>2</v>
      </c>
      <c r="AI46" s="59">
        <v>61</v>
      </c>
      <c r="AJ46" s="59">
        <v>13</v>
      </c>
      <c r="AK46" s="59">
        <v>2</v>
      </c>
      <c r="AL46" s="59">
        <v>39</v>
      </c>
      <c r="AM46" s="59">
        <v>1</v>
      </c>
      <c r="AN46" s="59">
        <v>117</v>
      </c>
      <c r="AO46" s="59">
        <v>1</v>
      </c>
      <c r="AP46" s="59">
        <v>2</v>
      </c>
      <c r="AQ46" s="59">
        <v>4</v>
      </c>
      <c r="AR46" s="59">
        <v>10</v>
      </c>
      <c r="AS46" s="59">
        <v>0</v>
      </c>
      <c r="AT46" s="59"/>
      <c r="AU46" s="59">
        <v>165</v>
      </c>
      <c r="AV46" s="59">
        <v>7</v>
      </c>
      <c r="AW46" s="59">
        <v>6</v>
      </c>
      <c r="AX46" s="59">
        <v>17</v>
      </c>
      <c r="AY46" s="59">
        <v>0</v>
      </c>
      <c r="AZ46" s="59">
        <v>2</v>
      </c>
      <c r="BA46" s="59">
        <v>1</v>
      </c>
      <c r="BB46" s="59">
        <v>23</v>
      </c>
      <c r="BC46" s="59">
        <v>25</v>
      </c>
      <c r="BD46" s="59">
        <v>20</v>
      </c>
      <c r="BE46" s="59">
        <v>19</v>
      </c>
      <c r="BF46" s="59">
        <v>0</v>
      </c>
      <c r="BG46" s="59">
        <v>65</v>
      </c>
      <c r="BH46" s="59">
        <v>4</v>
      </c>
      <c r="BI46" s="59">
        <v>0</v>
      </c>
      <c r="BJ46" s="59">
        <v>1</v>
      </c>
      <c r="BK46" s="59">
        <v>0</v>
      </c>
      <c r="BL46" s="59">
        <v>17</v>
      </c>
      <c r="BM46" s="59">
        <v>0</v>
      </c>
      <c r="BN46" s="59">
        <v>6</v>
      </c>
      <c r="BO46" s="59">
        <v>0</v>
      </c>
      <c r="BP46" s="59">
        <v>5</v>
      </c>
      <c r="BQ46" s="59">
        <v>1</v>
      </c>
      <c r="BR46" s="59">
        <v>0</v>
      </c>
      <c r="BS46" s="59">
        <v>0</v>
      </c>
      <c r="BT46" s="59">
        <v>16</v>
      </c>
      <c r="BU46" s="59">
        <v>6</v>
      </c>
      <c r="BV46" s="59">
        <v>23</v>
      </c>
      <c r="BW46" s="59">
        <v>186</v>
      </c>
      <c r="BX46" s="59">
        <v>95</v>
      </c>
      <c r="BY46" s="59">
        <v>176</v>
      </c>
      <c r="BZ46" s="59">
        <v>0</v>
      </c>
      <c r="CA46" s="59">
        <v>0</v>
      </c>
      <c r="CB46" s="59">
        <v>24</v>
      </c>
      <c r="CC46" s="59">
        <v>0</v>
      </c>
      <c r="CD46" s="59">
        <v>0</v>
      </c>
      <c r="CE46" s="59">
        <v>3</v>
      </c>
      <c r="CF46" s="67">
        <v>51</v>
      </c>
      <c r="CG46" s="78">
        <f t="shared" si="7"/>
        <v>12</v>
      </c>
      <c r="CH46" s="78">
        <f t="shared" si="8"/>
        <v>53</v>
      </c>
      <c r="CI46" s="78">
        <f t="shared" si="9"/>
        <v>574</v>
      </c>
      <c r="CJ46" s="78">
        <f t="shared" si="4"/>
        <v>5</v>
      </c>
      <c r="CK46" s="78">
        <f t="shared" si="5"/>
        <v>23</v>
      </c>
      <c r="CL46" s="61">
        <v>4487</v>
      </c>
      <c r="CM46" s="66">
        <f t="shared" si="10"/>
        <v>2061</v>
      </c>
      <c r="CN46" s="23">
        <f>CL46 - AT93</f>
        <v>-1516</v>
      </c>
      <c r="CO46" s="66">
        <f>CM46 - AT94</f>
        <v>-1516</v>
      </c>
      <c r="CP46" s="72">
        <f t="shared" si="6"/>
        <v>0.4593269445063517</v>
      </c>
      <c r="CQ46" s="109">
        <v>301981</v>
      </c>
    </row>
    <row r="47" spans="1:95">
      <c r="A47" s="166" t="s">
        <v>2222</v>
      </c>
      <c r="B47" s="59">
        <v>0</v>
      </c>
      <c r="C47" s="59">
        <v>8</v>
      </c>
      <c r="D47" s="59">
        <v>3</v>
      </c>
      <c r="E47" s="59">
        <v>8</v>
      </c>
      <c r="F47" s="59">
        <v>4</v>
      </c>
      <c r="G47" s="59">
        <v>8</v>
      </c>
      <c r="H47" s="59">
        <v>12</v>
      </c>
      <c r="I47" s="59">
        <v>6</v>
      </c>
      <c r="J47" s="59">
        <v>0</v>
      </c>
      <c r="K47" s="59">
        <v>9</v>
      </c>
      <c r="L47" s="59">
        <v>8</v>
      </c>
      <c r="M47" s="59">
        <v>33</v>
      </c>
      <c r="N47" s="59">
        <v>11</v>
      </c>
      <c r="O47" s="59">
        <v>21</v>
      </c>
      <c r="P47" s="59">
        <v>7</v>
      </c>
      <c r="Q47" s="59">
        <v>0</v>
      </c>
      <c r="R47" s="59">
        <v>6</v>
      </c>
      <c r="S47" s="59">
        <v>0</v>
      </c>
      <c r="T47" s="59">
        <v>1</v>
      </c>
      <c r="U47" s="59">
        <v>0</v>
      </c>
      <c r="V47" s="59">
        <v>31</v>
      </c>
      <c r="W47" s="59">
        <v>274</v>
      </c>
      <c r="X47" s="59">
        <v>4</v>
      </c>
      <c r="Y47" s="59">
        <v>19</v>
      </c>
      <c r="Z47" s="59">
        <v>4</v>
      </c>
      <c r="AA47" s="59">
        <v>0</v>
      </c>
      <c r="AB47" s="59">
        <v>0</v>
      </c>
      <c r="AC47" s="59">
        <v>0</v>
      </c>
      <c r="AD47" s="59">
        <v>1</v>
      </c>
      <c r="AE47" s="59">
        <v>38</v>
      </c>
      <c r="AF47" s="59">
        <v>0</v>
      </c>
      <c r="AG47" s="59">
        <v>0</v>
      </c>
      <c r="AH47" s="59">
        <v>4</v>
      </c>
      <c r="AI47" s="59">
        <v>28</v>
      </c>
      <c r="AJ47" s="59">
        <v>16</v>
      </c>
      <c r="AK47" s="59">
        <v>0</v>
      </c>
      <c r="AL47" s="59">
        <v>20</v>
      </c>
      <c r="AM47" s="59">
        <v>0</v>
      </c>
      <c r="AN47" s="59">
        <v>96</v>
      </c>
      <c r="AO47" s="59">
        <v>3</v>
      </c>
      <c r="AP47" s="59">
        <v>7</v>
      </c>
      <c r="AQ47" s="59">
        <v>23</v>
      </c>
      <c r="AR47" s="59">
        <v>13</v>
      </c>
      <c r="AS47" s="59">
        <v>0</v>
      </c>
      <c r="AT47" s="59">
        <v>324</v>
      </c>
      <c r="AU47" s="59"/>
      <c r="AV47" s="59">
        <v>11</v>
      </c>
      <c r="AW47" s="59">
        <v>0</v>
      </c>
      <c r="AX47" s="59">
        <v>10</v>
      </c>
      <c r="AY47" s="59">
        <v>0</v>
      </c>
      <c r="AZ47" s="59">
        <v>1</v>
      </c>
      <c r="BA47" s="59">
        <v>0</v>
      </c>
      <c r="BB47" s="59">
        <v>16</v>
      </c>
      <c r="BC47" s="59">
        <v>10</v>
      </c>
      <c r="BD47" s="59">
        <v>9</v>
      </c>
      <c r="BE47" s="59">
        <v>16</v>
      </c>
      <c r="BF47" s="59">
        <v>2</v>
      </c>
      <c r="BG47" s="59">
        <v>46</v>
      </c>
      <c r="BH47" s="59">
        <v>2</v>
      </c>
      <c r="BI47" s="59">
        <v>10</v>
      </c>
      <c r="BJ47" s="59">
        <v>31</v>
      </c>
      <c r="BK47" s="59">
        <v>1</v>
      </c>
      <c r="BL47" s="59">
        <v>12</v>
      </c>
      <c r="BM47" s="59">
        <v>1</v>
      </c>
      <c r="BN47" s="59">
        <v>4</v>
      </c>
      <c r="BO47" s="59">
        <v>4</v>
      </c>
      <c r="BP47" s="59">
        <v>6</v>
      </c>
      <c r="BQ47" s="59">
        <v>9</v>
      </c>
      <c r="BR47" s="59">
        <v>0</v>
      </c>
      <c r="BS47" s="59">
        <v>0</v>
      </c>
      <c r="BT47" s="59">
        <v>2</v>
      </c>
      <c r="BU47" s="59">
        <v>36</v>
      </c>
      <c r="BV47" s="59">
        <v>100</v>
      </c>
      <c r="BW47" s="59">
        <v>85</v>
      </c>
      <c r="BX47" s="59">
        <v>49</v>
      </c>
      <c r="BY47" s="59">
        <v>119</v>
      </c>
      <c r="BZ47" s="59">
        <v>0</v>
      </c>
      <c r="CA47" s="59">
        <v>0</v>
      </c>
      <c r="CB47" s="59">
        <v>0</v>
      </c>
      <c r="CC47" s="59">
        <v>3</v>
      </c>
      <c r="CD47" s="59">
        <v>0</v>
      </c>
      <c r="CE47" s="59">
        <v>0</v>
      </c>
      <c r="CF47" s="67">
        <v>48</v>
      </c>
      <c r="CG47" s="78">
        <f t="shared" si="7"/>
        <v>7</v>
      </c>
      <c r="CH47" s="78">
        <f t="shared" si="8"/>
        <v>48</v>
      </c>
      <c r="CI47" s="78">
        <f t="shared" si="9"/>
        <v>349</v>
      </c>
      <c r="CJ47" s="78">
        <f t="shared" si="4"/>
        <v>6</v>
      </c>
      <c r="CK47" s="78">
        <f t="shared" si="5"/>
        <v>100</v>
      </c>
      <c r="CL47" s="61">
        <v>3265</v>
      </c>
      <c r="CM47" s="66">
        <f t="shared" si="10"/>
        <v>1693</v>
      </c>
      <c r="CN47" s="23">
        <f>CL47 - AU93</f>
        <v>-16</v>
      </c>
      <c r="CO47" s="66">
        <f>CM47 - AU94</f>
        <v>-16</v>
      </c>
      <c r="CP47" s="72">
        <f t="shared" si="6"/>
        <v>0.51852986217457886</v>
      </c>
      <c r="CQ47" s="109">
        <v>130486</v>
      </c>
    </row>
    <row r="48" spans="1:95">
      <c r="A48" s="166" t="s">
        <v>2223</v>
      </c>
      <c r="B48" s="59">
        <v>0</v>
      </c>
      <c r="C48" s="59">
        <v>5</v>
      </c>
      <c r="D48" s="59">
        <v>28</v>
      </c>
      <c r="E48" s="59">
        <v>2</v>
      </c>
      <c r="F48" s="59">
        <v>1</v>
      </c>
      <c r="G48" s="59">
        <v>12</v>
      </c>
      <c r="H48" s="59">
        <v>2</v>
      </c>
      <c r="I48" s="59">
        <v>0</v>
      </c>
      <c r="J48" s="59">
        <v>0</v>
      </c>
      <c r="K48" s="59">
        <v>6</v>
      </c>
      <c r="L48" s="59">
        <v>2</v>
      </c>
      <c r="M48" s="59">
        <v>7</v>
      </c>
      <c r="N48" s="59">
        <v>91</v>
      </c>
      <c r="O48" s="59">
        <v>1</v>
      </c>
      <c r="P48" s="59">
        <v>8</v>
      </c>
      <c r="Q48" s="59">
        <v>0</v>
      </c>
      <c r="R48" s="59">
        <v>7</v>
      </c>
      <c r="S48" s="59">
        <v>1</v>
      </c>
      <c r="T48" s="59">
        <v>3</v>
      </c>
      <c r="U48" s="59">
        <v>0</v>
      </c>
      <c r="V48" s="59">
        <v>23</v>
      </c>
      <c r="W48" s="59">
        <v>24</v>
      </c>
      <c r="X48" s="59">
        <v>67</v>
      </c>
      <c r="Y48" s="59">
        <v>387</v>
      </c>
      <c r="Z48" s="59">
        <v>7</v>
      </c>
      <c r="AA48" s="59">
        <v>0</v>
      </c>
      <c r="AB48" s="59">
        <v>0</v>
      </c>
      <c r="AC48" s="59">
        <v>5</v>
      </c>
      <c r="AD48" s="59">
        <v>3</v>
      </c>
      <c r="AE48" s="59">
        <v>20</v>
      </c>
      <c r="AF48" s="59">
        <v>0</v>
      </c>
      <c r="AG48" s="59">
        <v>0</v>
      </c>
      <c r="AH48" s="59">
        <v>2</v>
      </c>
      <c r="AI48" s="59">
        <v>7</v>
      </c>
      <c r="AJ48" s="59">
        <v>2</v>
      </c>
      <c r="AK48" s="59">
        <v>42</v>
      </c>
      <c r="AL48" s="59">
        <v>5</v>
      </c>
      <c r="AM48" s="59">
        <v>124</v>
      </c>
      <c r="AN48" s="59">
        <v>27</v>
      </c>
      <c r="AO48" s="59">
        <v>0</v>
      </c>
      <c r="AP48" s="59">
        <v>2</v>
      </c>
      <c r="AQ48" s="59">
        <v>19</v>
      </c>
      <c r="AR48" s="59">
        <v>21</v>
      </c>
      <c r="AS48" s="59">
        <v>0</v>
      </c>
      <c r="AT48" s="59">
        <v>13</v>
      </c>
      <c r="AU48" s="59">
        <v>5</v>
      </c>
      <c r="AV48" s="59"/>
      <c r="AW48" s="59">
        <v>0</v>
      </c>
      <c r="AX48" s="59">
        <v>7</v>
      </c>
      <c r="AY48" s="59">
        <v>0</v>
      </c>
      <c r="AZ48" s="59">
        <v>1</v>
      </c>
      <c r="BA48" s="59">
        <v>0</v>
      </c>
      <c r="BB48" s="59">
        <v>1</v>
      </c>
      <c r="BC48" s="59">
        <v>1</v>
      </c>
      <c r="BD48" s="59">
        <v>4</v>
      </c>
      <c r="BE48" s="59">
        <v>12</v>
      </c>
      <c r="BF48" s="59">
        <v>0</v>
      </c>
      <c r="BG48" s="59">
        <v>16</v>
      </c>
      <c r="BH48" s="59">
        <v>0</v>
      </c>
      <c r="BI48" s="59">
        <v>2</v>
      </c>
      <c r="BJ48" s="59">
        <v>0</v>
      </c>
      <c r="BK48" s="59">
        <v>0</v>
      </c>
      <c r="BL48" s="59">
        <v>143</v>
      </c>
      <c r="BM48" s="59">
        <v>0</v>
      </c>
      <c r="BN48" s="59">
        <v>85</v>
      </c>
      <c r="BO48" s="59">
        <v>1</v>
      </c>
      <c r="BP48" s="59">
        <v>7</v>
      </c>
      <c r="BQ48" s="59">
        <v>9</v>
      </c>
      <c r="BR48" s="59">
        <v>3</v>
      </c>
      <c r="BS48" s="59">
        <v>0</v>
      </c>
      <c r="BT48" s="59">
        <v>1</v>
      </c>
      <c r="BU48" s="59">
        <v>17</v>
      </c>
      <c r="BV48" s="59">
        <v>46</v>
      </c>
      <c r="BW48" s="59">
        <v>35</v>
      </c>
      <c r="BX48" s="59">
        <v>7</v>
      </c>
      <c r="BY48" s="59">
        <v>32</v>
      </c>
      <c r="BZ48" s="59">
        <v>0</v>
      </c>
      <c r="CA48" s="59">
        <v>0</v>
      </c>
      <c r="CB48" s="59">
        <v>0</v>
      </c>
      <c r="CC48" s="59">
        <v>25</v>
      </c>
      <c r="CD48" s="59">
        <v>0</v>
      </c>
      <c r="CE48" s="59">
        <v>20</v>
      </c>
      <c r="CF48" s="67">
        <v>172</v>
      </c>
      <c r="CG48" s="78">
        <f t="shared" si="7"/>
        <v>8</v>
      </c>
      <c r="CH48" s="78">
        <f t="shared" si="8"/>
        <v>214</v>
      </c>
      <c r="CI48" s="78">
        <f t="shared" si="9"/>
        <v>101</v>
      </c>
      <c r="CJ48" s="78">
        <f t="shared" si="4"/>
        <v>7</v>
      </c>
      <c r="CK48" s="78">
        <f t="shared" si="5"/>
        <v>46</v>
      </c>
      <c r="CL48" s="61">
        <v>2648</v>
      </c>
      <c r="CM48" s="66">
        <f t="shared" si="10"/>
        <v>1628</v>
      </c>
      <c r="CN48" s="23">
        <f>CL48- AV93</f>
        <v>-240</v>
      </c>
      <c r="CO48" s="66">
        <f>CM48 - AV94</f>
        <v>-240</v>
      </c>
      <c r="CP48" s="72">
        <f t="shared" si="6"/>
        <v>0.61480362537764355</v>
      </c>
      <c r="CQ48" s="109">
        <v>121557</v>
      </c>
    </row>
    <row r="49" spans="1:95">
      <c r="A49" s="166" t="s">
        <v>2224</v>
      </c>
      <c r="B49" s="59">
        <v>0</v>
      </c>
      <c r="C49" s="59">
        <v>0</v>
      </c>
      <c r="D49" s="59">
        <v>1</v>
      </c>
      <c r="E49" s="59">
        <v>6</v>
      </c>
      <c r="F49" s="59">
        <v>3</v>
      </c>
      <c r="G49" s="59">
        <v>0</v>
      </c>
      <c r="H49" s="59">
        <v>0</v>
      </c>
      <c r="I49" s="59">
        <v>3</v>
      </c>
      <c r="J49" s="59">
        <v>0</v>
      </c>
      <c r="K49" s="59">
        <v>1</v>
      </c>
      <c r="L49" s="59">
        <v>0</v>
      </c>
      <c r="M49" s="59">
        <v>9</v>
      </c>
      <c r="N49" s="59">
        <v>3</v>
      </c>
      <c r="O49" s="59">
        <v>27</v>
      </c>
      <c r="P49" s="59">
        <v>1</v>
      </c>
      <c r="Q49" s="59">
        <v>0</v>
      </c>
      <c r="R49" s="59">
        <v>8</v>
      </c>
      <c r="S49" s="59">
        <v>0</v>
      </c>
      <c r="T49" s="59">
        <v>0</v>
      </c>
      <c r="U49" s="59">
        <v>0</v>
      </c>
      <c r="V49" s="59">
        <v>21</v>
      </c>
      <c r="W49" s="59">
        <v>11</v>
      </c>
      <c r="X49" s="59">
        <v>0</v>
      </c>
      <c r="Y49" s="59">
        <v>1</v>
      </c>
      <c r="Z49" s="59">
        <v>0</v>
      </c>
      <c r="AA49" s="59">
        <v>0</v>
      </c>
      <c r="AB49" s="59">
        <v>0</v>
      </c>
      <c r="AC49" s="59">
        <v>0</v>
      </c>
      <c r="AD49" s="59">
        <v>0</v>
      </c>
      <c r="AE49" s="59">
        <v>3</v>
      </c>
      <c r="AF49" s="59">
        <v>1</v>
      </c>
      <c r="AG49" s="59">
        <v>0</v>
      </c>
      <c r="AH49" s="59">
        <v>5</v>
      </c>
      <c r="AI49" s="59">
        <v>6</v>
      </c>
      <c r="AJ49" s="59">
        <v>1</v>
      </c>
      <c r="AK49" s="59">
        <v>0</v>
      </c>
      <c r="AL49" s="59">
        <v>14</v>
      </c>
      <c r="AM49" s="59">
        <v>2</v>
      </c>
      <c r="AN49" s="59">
        <v>23</v>
      </c>
      <c r="AO49" s="59">
        <v>0</v>
      </c>
      <c r="AP49" s="59">
        <v>5</v>
      </c>
      <c r="AQ49" s="59">
        <v>2</v>
      </c>
      <c r="AR49" s="59">
        <v>0</v>
      </c>
      <c r="AS49" s="59">
        <v>0</v>
      </c>
      <c r="AT49" s="59">
        <v>2</v>
      </c>
      <c r="AU49" s="59">
        <v>0</v>
      </c>
      <c r="AV49" s="59">
        <v>3</v>
      </c>
      <c r="AW49" s="59"/>
      <c r="AX49" s="59">
        <v>0</v>
      </c>
      <c r="AY49" s="59">
        <v>1</v>
      </c>
      <c r="AZ49" s="59">
        <v>3</v>
      </c>
      <c r="BA49" s="59">
        <v>3</v>
      </c>
      <c r="BB49" s="59">
        <v>3</v>
      </c>
      <c r="BC49" s="59">
        <v>17</v>
      </c>
      <c r="BD49" s="59">
        <v>2</v>
      </c>
      <c r="BE49" s="59">
        <v>6</v>
      </c>
      <c r="BF49" s="59">
        <v>0</v>
      </c>
      <c r="BG49" s="59">
        <v>29</v>
      </c>
      <c r="BH49" s="59">
        <v>2</v>
      </c>
      <c r="BI49" s="59">
        <v>41</v>
      </c>
      <c r="BJ49" s="59">
        <v>3</v>
      </c>
      <c r="BK49" s="59">
        <v>12</v>
      </c>
      <c r="BL49" s="59">
        <v>0</v>
      </c>
      <c r="BM49" s="59">
        <v>0</v>
      </c>
      <c r="BN49" s="59">
        <v>0</v>
      </c>
      <c r="BO49" s="59">
        <v>0</v>
      </c>
      <c r="BP49" s="59">
        <v>7</v>
      </c>
      <c r="BQ49" s="59">
        <v>1</v>
      </c>
      <c r="BR49" s="59">
        <v>1</v>
      </c>
      <c r="BS49" s="59">
        <v>0</v>
      </c>
      <c r="BT49" s="59">
        <v>4</v>
      </c>
      <c r="BU49" s="59">
        <v>3</v>
      </c>
      <c r="BV49" s="59">
        <v>0</v>
      </c>
      <c r="BW49" s="59">
        <v>57</v>
      </c>
      <c r="BX49" s="59">
        <v>54</v>
      </c>
      <c r="BY49" s="59">
        <v>35</v>
      </c>
      <c r="BZ49" s="59">
        <v>0</v>
      </c>
      <c r="CA49" s="59">
        <v>0</v>
      </c>
      <c r="CB49" s="59">
        <v>0</v>
      </c>
      <c r="CC49" s="59">
        <v>0</v>
      </c>
      <c r="CD49" s="59">
        <v>0</v>
      </c>
      <c r="CE49" s="59">
        <v>0</v>
      </c>
      <c r="CF49" s="67">
        <v>12</v>
      </c>
      <c r="CG49" s="78">
        <f t="shared" si="7"/>
        <v>1</v>
      </c>
      <c r="CH49" s="78">
        <f t="shared" si="8"/>
        <v>12</v>
      </c>
      <c r="CI49" s="78">
        <f t="shared" si="9"/>
        <v>169</v>
      </c>
      <c r="CJ49" s="78">
        <f t="shared" si="4"/>
        <v>7</v>
      </c>
      <c r="CK49" s="78">
        <f t="shared" si="5"/>
        <v>0</v>
      </c>
      <c r="CL49" s="61">
        <v>598</v>
      </c>
      <c r="CM49" s="66">
        <f t="shared" si="10"/>
        <v>458</v>
      </c>
      <c r="CN49" s="23">
        <f>CL49 - AW93</f>
        <v>-102</v>
      </c>
      <c r="CO49" s="66">
        <f>CM49 - AW94</f>
        <v>-102</v>
      </c>
      <c r="CP49" s="72">
        <f t="shared" si="6"/>
        <v>0.76588628762541811</v>
      </c>
      <c r="CQ49" s="109">
        <v>58504</v>
      </c>
    </row>
    <row r="50" spans="1:95">
      <c r="A50" s="166" t="s">
        <v>2225</v>
      </c>
      <c r="B50" s="59">
        <v>2</v>
      </c>
      <c r="C50" s="59">
        <v>2</v>
      </c>
      <c r="D50" s="59">
        <v>1</v>
      </c>
      <c r="E50" s="59">
        <v>3</v>
      </c>
      <c r="F50" s="59">
        <v>15</v>
      </c>
      <c r="G50" s="59">
        <v>5</v>
      </c>
      <c r="H50" s="59">
        <v>2</v>
      </c>
      <c r="I50" s="59">
        <v>18</v>
      </c>
      <c r="J50" s="59">
        <v>0</v>
      </c>
      <c r="K50" s="59">
        <v>19</v>
      </c>
      <c r="L50" s="59">
        <v>30</v>
      </c>
      <c r="M50" s="59">
        <v>0</v>
      </c>
      <c r="N50" s="59">
        <v>3</v>
      </c>
      <c r="O50" s="59">
        <v>159</v>
      </c>
      <c r="P50" s="59">
        <v>19</v>
      </c>
      <c r="Q50" s="59">
        <v>5</v>
      </c>
      <c r="R50" s="59">
        <v>37</v>
      </c>
      <c r="S50" s="59">
        <v>0</v>
      </c>
      <c r="T50" s="59">
        <v>1</v>
      </c>
      <c r="U50" s="59">
        <v>3</v>
      </c>
      <c r="V50" s="59">
        <v>65</v>
      </c>
      <c r="W50" s="59">
        <v>16</v>
      </c>
      <c r="X50" s="59">
        <v>3</v>
      </c>
      <c r="Y50" s="59">
        <v>7</v>
      </c>
      <c r="Z50" s="59">
        <v>5</v>
      </c>
      <c r="AA50" s="59">
        <v>1</v>
      </c>
      <c r="AB50" s="59">
        <v>0</v>
      </c>
      <c r="AC50" s="59">
        <v>13</v>
      </c>
      <c r="AD50" s="59">
        <v>15</v>
      </c>
      <c r="AE50" s="59">
        <v>12</v>
      </c>
      <c r="AF50" s="59">
        <v>90</v>
      </c>
      <c r="AG50" s="59">
        <v>2</v>
      </c>
      <c r="AH50" s="59">
        <v>25</v>
      </c>
      <c r="AI50" s="59">
        <v>53</v>
      </c>
      <c r="AJ50" s="59">
        <v>14</v>
      </c>
      <c r="AK50" s="59">
        <v>9</v>
      </c>
      <c r="AL50" s="59">
        <v>17</v>
      </c>
      <c r="AM50" s="59">
        <v>3</v>
      </c>
      <c r="AN50" s="59">
        <v>98</v>
      </c>
      <c r="AO50" s="59">
        <v>1</v>
      </c>
      <c r="AP50" s="59">
        <v>6</v>
      </c>
      <c r="AQ50" s="59">
        <v>4</v>
      </c>
      <c r="AR50" s="59">
        <v>7</v>
      </c>
      <c r="AS50" s="59">
        <v>3</v>
      </c>
      <c r="AT50" s="59">
        <v>25</v>
      </c>
      <c r="AU50" s="59">
        <v>13</v>
      </c>
      <c r="AV50" s="59">
        <v>2</v>
      </c>
      <c r="AW50" s="59">
        <v>1</v>
      </c>
      <c r="AX50" s="59"/>
      <c r="AY50" s="59">
        <v>42</v>
      </c>
      <c r="AZ50" s="59">
        <v>9</v>
      </c>
      <c r="BA50" s="59">
        <v>18</v>
      </c>
      <c r="BB50" s="59">
        <v>10</v>
      </c>
      <c r="BC50" s="59">
        <v>98</v>
      </c>
      <c r="BD50" s="59">
        <v>133</v>
      </c>
      <c r="BE50" s="59">
        <v>23</v>
      </c>
      <c r="BF50" s="59">
        <v>0</v>
      </c>
      <c r="BG50" s="59">
        <v>47</v>
      </c>
      <c r="BH50" s="59">
        <v>2</v>
      </c>
      <c r="BI50" s="59">
        <v>6</v>
      </c>
      <c r="BJ50" s="59">
        <v>0</v>
      </c>
      <c r="BK50" s="59">
        <v>1</v>
      </c>
      <c r="BL50" s="59">
        <v>5</v>
      </c>
      <c r="BM50" s="59">
        <v>0</v>
      </c>
      <c r="BN50" s="59">
        <v>7</v>
      </c>
      <c r="BO50" s="59">
        <v>0</v>
      </c>
      <c r="BP50" s="59">
        <v>0</v>
      </c>
      <c r="BQ50" s="59">
        <v>8</v>
      </c>
      <c r="BR50" s="59">
        <v>87</v>
      </c>
      <c r="BS50" s="59">
        <v>1</v>
      </c>
      <c r="BT50" s="59">
        <v>13</v>
      </c>
      <c r="BU50" s="59">
        <v>7</v>
      </c>
      <c r="BV50" s="59">
        <v>8</v>
      </c>
      <c r="BW50" s="59">
        <v>137</v>
      </c>
      <c r="BX50" s="59">
        <v>76</v>
      </c>
      <c r="BY50" s="59">
        <v>110</v>
      </c>
      <c r="BZ50" s="59">
        <v>63</v>
      </c>
      <c r="CA50" s="59">
        <v>0</v>
      </c>
      <c r="CB50" s="59">
        <v>1</v>
      </c>
      <c r="CC50" s="59">
        <v>0</v>
      </c>
      <c r="CD50" s="59">
        <v>0</v>
      </c>
      <c r="CE50" s="59">
        <v>0</v>
      </c>
      <c r="CF50" s="67">
        <v>87</v>
      </c>
      <c r="CG50" s="78">
        <f t="shared" si="7"/>
        <v>19</v>
      </c>
      <c r="CH50" s="78">
        <f t="shared" si="8"/>
        <v>96</v>
      </c>
      <c r="CI50" s="78">
        <f t="shared" si="9"/>
        <v>421</v>
      </c>
      <c r="CJ50" s="78">
        <f t="shared" si="4"/>
        <v>0</v>
      </c>
      <c r="CK50" s="78">
        <f t="shared" si="5"/>
        <v>8</v>
      </c>
      <c r="CL50" s="61">
        <v>2975</v>
      </c>
      <c r="CM50" s="66">
        <f t="shared" si="10"/>
        <v>1833</v>
      </c>
      <c r="CN50" s="23">
        <f>CL50 - AX93</f>
        <v>-928</v>
      </c>
      <c r="CO50" s="66">
        <f>CM50 - AX94</f>
        <v>-928</v>
      </c>
      <c r="CP50" s="72">
        <f t="shared" si="6"/>
        <v>0.61613445378151266</v>
      </c>
      <c r="CQ50" s="109">
        <v>194150</v>
      </c>
    </row>
    <row r="51" spans="1:95">
      <c r="A51" s="166" t="s">
        <v>2226</v>
      </c>
      <c r="B51" s="59">
        <v>0</v>
      </c>
      <c r="C51" s="59">
        <v>0</v>
      </c>
      <c r="D51" s="59">
        <v>1</v>
      </c>
      <c r="E51" s="59">
        <v>0</v>
      </c>
      <c r="F51" s="59">
        <v>2</v>
      </c>
      <c r="G51" s="59">
        <v>0</v>
      </c>
      <c r="H51" s="59">
        <v>0</v>
      </c>
      <c r="I51" s="59">
        <v>3</v>
      </c>
      <c r="J51" s="59">
        <v>0</v>
      </c>
      <c r="K51" s="59">
        <v>1</v>
      </c>
      <c r="L51" s="59">
        <v>26</v>
      </c>
      <c r="M51" s="59">
        <v>0</v>
      </c>
      <c r="N51" s="59">
        <v>2</v>
      </c>
      <c r="O51" s="59">
        <v>13</v>
      </c>
      <c r="P51" s="59">
        <v>6</v>
      </c>
      <c r="Q51" s="59">
        <v>0</v>
      </c>
      <c r="R51" s="59">
        <v>3</v>
      </c>
      <c r="S51" s="59">
        <v>0</v>
      </c>
      <c r="T51" s="59">
        <v>0</v>
      </c>
      <c r="U51" s="59">
        <v>0</v>
      </c>
      <c r="V51" s="59">
        <v>15</v>
      </c>
      <c r="W51" s="59">
        <v>2</v>
      </c>
      <c r="X51" s="59">
        <v>0</v>
      </c>
      <c r="Y51" s="59">
        <v>1</v>
      </c>
      <c r="Z51" s="59">
        <v>0</v>
      </c>
      <c r="AA51" s="59">
        <v>5</v>
      </c>
      <c r="AB51" s="59">
        <v>90</v>
      </c>
      <c r="AC51" s="59">
        <v>8</v>
      </c>
      <c r="AD51" s="59">
        <v>1</v>
      </c>
      <c r="AE51" s="59">
        <v>2</v>
      </c>
      <c r="AF51" s="59">
        <v>86</v>
      </c>
      <c r="AG51" s="59">
        <v>13</v>
      </c>
      <c r="AH51" s="59">
        <v>4</v>
      </c>
      <c r="AI51" s="59">
        <v>4</v>
      </c>
      <c r="AJ51" s="59">
        <v>0</v>
      </c>
      <c r="AK51" s="59">
        <v>0</v>
      </c>
      <c r="AL51" s="59">
        <v>0</v>
      </c>
      <c r="AM51" s="59">
        <v>0</v>
      </c>
      <c r="AN51" s="59">
        <v>18</v>
      </c>
      <c r="AO51" s="59">
        <v>0</v>
      </c>
      <c r="AP51" s="59">
        <v>0</v>
      </c>
      <c r="AQ51" s="59">
        <v>0</v>
      </c>
      <c r="AR51" s="59">
        <v>0</v>
      </c>
      <c r="AS51" s="59">
        <v>19</v>
      </c>
      <c r="AT51" s="59">
        <v>2</v>
      </c>
      <c r="AU51" s="59">
        <v>1</v>
      </c>
      <c r="AV51" s="59">
        <v>6</v>
      </c>
      <c r="AW51" s="59">
        <v>0</v>
      </c>
      <c r="AX51" s="59">
        <v>28</v>
      </c>
      <c r="AY51" s="59"/>
      <c r="AZ51" s="59">
        <v>2</v>
      </c>
      <c r="BA51" s="59">
        <v>3</v>
      </c>
      <c r="BB51" s="59">
        <v>0</v>
      </c>
      <c r="BC51" s="59">
        <v>7</v>
      </c>
      <c r="BD51" s="59">
        <v>39</v>
      </c>
      <c r="BE51" s="59">
        <v>5</v>
      </c>
      <c r="BF51" s="59">
        <v>21</v>
      </c>
      <c r="BG51" s="59">
        <v>8</v>
      </c>
      <c r="BH51" s="59">
        <v>1</v>
      </c>
      <c r="BI51" s="59">
        <v>1</v>
      </c>
      <c r="BJ51" s="59">
        <v>0</v>
      </c>
      <c r="BK51" s="59">
        <v>1</v>
      </c>
      <c r="BL51" s="59">
        <v>0</v>
      </c>
      <c r="BM51" s="59">
        <v>1</v>
      </c>
      <c r="BN51" s="59">
        <v>0</v>
      </c>
      <c r="BO51" s="59">
        <v>0</v>
      </c>
      <c r="BP51" s="59">
        <v>0</v>
      </c>
      <c r="BQ51" s="59">
        <v>1</v>
      </c>
      <c r="BR51" s="59">
        <v>5</v>
      </c>
      <c r="BS51" s="59">
        <v>0</v>
      </c>
      <c r="BT51" s="59">
        <v>2</v>
      </c>
      <c r="BU51" s="59">
        <v>0</v>
      </c>
      <c r="BV51" s="59">
        <v>0</v>
      </c>
      <c r="BW51" s="59">
        <v>19</v>
      </c>
      <c r="BX51" s="59">
        <v>4</v>
      </c>
      <c r="BY51" s="59">
        <v>11</v>
      </c>
      <c r="BZ51" s="59">
        <v>3</v>
      </c>
      <c r="CA51" s="59">
        <v>0</v>
      </c>
      <c r="CB51" s="59">
        <v>0</v>
      </c>
      <c r="CC51" s="59">
        <v>0</v>
      </c>
      <c r="CD51" s="59">
        <v>0</v>
      </c>
      <c r="CE51" s="59">
        <v>0</v>
      </c>
      <c r="CF51" s="67">
        <v>45</v>
      </c>
      <c r="CG51" s="78">
        <f t="shared" si="7"/>
        <v>6</v>
      </c>
      <c r="CH51" s="78">
        <f t="shared" si="8"/>
        <v>45</v>
      </c>
      <c r="CI51" s="78">
        <f t="shared" si="9"/>
        <v>52</v>
      </c>
      <c r="CJ51" s="78">
        <f t="shared" si="4"/>
        <v>0</v>
      </c>
      <c r="CK51" s="78">
        <f t="shared" si="5"/>
        <v>0</v>
      </c>
      <c r="CL51" s="61">
        <v>818</v>
      </c>
      <c r="CM51" s="66">
        <f t="shared" si="10"/>
        <v>541</v>
      </c>
      <c r="CN51" s="23">
        <f>CL51- AY93</f>
        <v>-94</v>
      </c>
      <c r="CO51" s="66">
        <f>CM51 - AY94</f>
        <v>-94</v>
      </c>
      <c r="CP51" s="72">
        <f t="shared" si="6"/>
        <v>0.6613691931540342</v>
      </c>
      <c r="CQ51" s="109">
        <v>42070</v>
      </c>
    </row>
    <row r="52" spans="1:95">
      <c r="A52" s="166" t="s">
        <v>2227</v>
      </c>
      <c r="B52" s="59">
        <v>0</v>
      </c>
      <c r="C52" s="59">
        <v>0</v>
      </c>
      <c r="D52" s="59">
        <v>0</v>
      </c>
      <c r="E52" s="59">
        <v>4</v>
      </c>
      <c r="F52" s="59">
        <v>3</v>
      </c>
      <c r="G52" s="59">
        <v>26</v>
      </c>
      <c r="H52" s="59">
        <v>0</v>
      </c>
      <c r="I52" s="59">
        <v>1</v>
      </c>
      <c r="J52" s="59">
        <v>0</v>
      </c>
      <c r="K52" s="59">
        <v>31</v>
      </c>
      <c r="L52" s="59">
        <v>3</v>
      </c>
      <c r="M52" s="59">
        <v>0</v>
      </c>
      <c r="N52" s="59">
        <v>1</v>
      </c>
      <c r="O52" s="59">
        <v>10</v>
      </c>
      <c r="P52" s="59">
        <v>5</v>
      </c>
      <c r="Q52" s="59">
        <v>3</v>
      </c>
      <c r="R52" s="59">
        <v>0</v>
      </c>
      <c r="S52" s="59">
        <v>0</v>
      </c>
      <c r="T52" s="59">
        <v>2</v>
      </c>
      <c r="U52" s="59">
        <v>0</v>
      </c>
      <c r="V52" s="59">
        <v>36</v>
      </c>
      <c r="W52" s="59">
        <v>1</v>
      </c>
      <c r="X52" s="59">
        <v>1</v>
      </c>
      <c r="Y52" s="59">
        <v>2</v>
      </c>
      <c r="Z52" s="59">
        <v>0</v>
      </c>
      <c r="AA52" s="59">
        <v>0</v>
      </c>
      <c r="AB52" s="59">
        <v>0</v>
      </c>
      <c r="AC52" s="59">
        <v>0</v>
      </c>
      <c r="AD52" s="59">
        <v>2</v>
      </c>
      <c r="AE52" s="59">
        <v>19</v>
      </c>
      <c r="AF52" s="59">
        <v>1</v>
      </c>
      <c r="AG52" s="59">
        <v>0</v>
      </c>
      <c r="AH52" s="59">
        <v>0</v>
      </c>
      <c r="AI52" s="59">
        <v>24</v>
      </c>
      <c r="AJ52" s="59">
        <v>0</v>
      </c>
      <c r="AK52" s="59">
        <v>0</v>
      </c>
      <c r="AL52" s="59">
        <v>0</v>
      </c>
      <c r="AM52" s="59">
        <v>0</v>
      </c>
      <c r="AN52" s="59">
        <v>12</v>
      </c>
      <c r="AO52" s="59">
        <v>2</v>
      </c>
      <c r="AP52" s="59">
        <v>4</v>
      </c>
      <c r="AQ52" s="59">
        <v>1</v>
      </c>
      <c r="AR52" s="59">
        <v>1</v>
      </c>
      <c r="AS52" s="59">
        <v>0</v>
      </c>
      <c r="AT52" s="59">
        <v>4</v>
      </c>
      <c r="AU52" s="59">
        <v>0</v>
      </c>
      <c r="AV52" s="59">
        <v>4</v>
      </c>
      <c r="AW52" s="59">
        <v>0</v>
      </c>
      <c r="AX52" s="59">
        <v>2</v>
      </c>
      <c r="AY52" s="59">
        <v>0</v>
      </c>
      <c r="AZ52" s="59"/>
      <c r="BA52" s="59">
        <v>28</v>
      </c>
      <c r="BB52" s="59">
        <v>11</v>
      </c>
      <c r="BC52" s="59">
        <v>9</v>
      </c>
      <c r="BD52" s="59">
        <v>9</v>
      </c>
      <c r="BE52" s="59">
        <v>37</v>
      </c>
      <c r="BF52" s="59">
        <v>0</v>
      </c>
      <c r="BG52" s="59">
        <v>6</v>
      </c>
      <c r="BH52" s="59">
        <v>7</v>
      </c>
      <c r="BI52" s="59">
        <v>2</v>
      </c>
      <c r="BJ52" s="59">
        <v>0</v>
      </c>
      <c r="BK52" s="59">
        <v>8</v>
      </c>
      <c r="BL52" s="59">
        <v>1</v>
      </c>
      <c r="BM52" s="59">
        <v>0</v>
      </c>
      <c r="BN52" s="59">
        <v>0</v>
      </c>
      <c r="BO52" s="59">
        <v>0</v>
      </c>
      <c r="BP52" s="59">
        <v>3</v>
      </c>
      <c r="BQ52" s="59">
        <v>1</v>
      </c>
      <c r="BR52" s="59">
        <v>1</v>
      </c>
      <c r="BS52" s="59">
        <v>0</v>
      </c>
      <c r="BT52" s="59">
        <v>1</v>
      </c>
      <c r="BU52" s="59">
        <v>1</v>
      </c>
      <c r="BV52" s="59">
        <v>1</v>
      </c>
      <c r="BW52" s="59">
        <v>36</v>
      </c>
      <c r="BX52" s="59">
        <v>17</v>
      </c>
      <c r="BY52" s="59">
        <v>23</v>
      </c>
      <c r="BZ52" s="59">
        <v>0</v>
      </c>
      <c r="CA52" s="59">
        <v>0</v>
      </c>
      <c r="CB52" s="59">
        <v>0</v>
      </c>
      <c r="CC52" s="59">
        <v>0</v>
      </c>
      <c r="CD52" s="59">
        <v>0</v>
      </c>
      <c r="CE52" s="59">
        <v>0</v>
      </c>
      <c r="CF52" s="67">
        <v>12</v>
      </c>
      <c r="CG52" s="78">
        <f t="shared" si="7"/>
        <v>5</v>
      </c>
      <c r="CH52" s="78">
        <f t="shared" si="8"/>
        <v>12</v>
      </c>
      <c r="CI52" s="78">
        <f t="shared" si="9"/>
        <v>88</v>
      </c>
      <c r="CJ52" s="78">
        <f t="shared" si="4"/>
        <v>3</v>
      </c>
      <c r="CK52" s="78">
        <f t="shared" si="5"/>
        <v>1</v>
      </c>
      <c r="CL52" s="61">
        <v>633</v>
      </c>
      <c r="CM52" s="66">
        <f t="shared" si="10"/>
        <v>419</v>
      </c>
      <c r="CN52" s="23">
        <f>CL52 - AZ93</f>
        <v>-253</v>
      </c>
      <c r="CO52" s="66">
        <f>CM52 - AZ94</f>
        <v>-253</v>
      </c>
      <c r="CP52" s="72">
        <f t="shared" si="6"/>
        <v>0.6619273301737757</v>
      </c>
      <c r="CQ52" s="109">
        <v>45024</v>
      </c>
    </row>
    <row r="53" spans="1:95">
      <c r="A53" s="166" t="s">
        <v>2228</v>
      </c>
      <c r="B53" s="59">
        <v>2</v>
      </c>
      <c r="C53" s="59">
        <v>1</v>
      </c>
      <c r="D53" s="59">
        <v>0</v>
      </c>
      <c r="E53" s="59">
        <v>16</v>
      </c>
      <c r="F53" s="59">
        <v>8</v>
      </c>
      <c r="G53" s="59">
        <v>9</v>
      </c>
      <c r="H53" s="59">
        <v>1</v>
      </c>
      <c r="I53" s="59">
        <v>7</v>
      </c>
      <c r="J53" s="59">
        <v>0</v>
      </c>
      <c r="K53" s="59">
        <v>165</v>
      </c>
      <c r="L53" s="59">
        <v>1</v>
      </c>
      <c r="M53" s="59">
        <v>2</v>
      </c>
      <c r="N53" s="59">
        <v>0</v>
      </c>
      <c r="O53" s="59">
        <v>38</v>
      </c>
      <c r="P53" s="59">
        <v>1</v>
      </c>
      <c r="Q53" s="59">
        <v>1</v>
      </c>
      <c r="R53" s="59">
        <v>14</v>
      </c>
      <c r="S53" s="59">
        <v>0</v>
      </c>
      <c r="T53" s="59">
        <v>2</v>
      </c>
      <c r="U53" s="59">
        <v>2</v>
      </c>
      <c r="V53" s="59">
        <v>64</v>
      </c>
      <c r="W53" s="59">
        <v>8</v>
      </c>
      <c r="X53" s="59">
        <v>0</v>
      </c>
      <c r="Y53" s="59">
        <v>3</v>
      </c>
      <c r="Z53" s="59">
        <v>0</v>
      </c>
      <c r="AA53" s="59">
        <v>3</v>
      </c>
      <c r="AB53" s="59">
        <v>0</v>
      </c>
      <c r="AC53" s="59">
        <v>0</v>
      </c>
      <c r="AD53" s="59">
        <v>2</v>
      </c>
      <c r="AE53" s="59">
        <v>11</v>
      </c>
      <c r="AF53" s="59">
        <v>5</v>
      </c>
      <c r="AG53" s="59">
        <v>1</v>
      </c>
      <c r="AH53" s="59">
        <v>3</v>
      </c>
      <c r="AI53" s="59">
        <v>107</v>
      </c>
      <c r="AJ53" s="59">
        <v>5</v>
      </c>
      <c r="AK53" s="59">
        <v>2</v>
      </c>
      <c r="AL53" s="59">
        <v>12</v>
      </c>
      <c r="AM53" s="59">
        <v>1</v>
      </c>
      <c r="AN53" s="59">
        <v>47</v>
      </c>
      <c r="AO53" s="59">
        <v>9</v>
      </c>
      <c r="AP53" s="59">
        <v>5</v>
      </c>
      <c r="AQ53" s="59">
        <v>0</v>
      </c>
      <c r="AR53" s="59">
        <v>0</v>
      </c>
      <c r="AS53" s="59">
        <v>0</v>
      </c>
      <c r="AT53" s="59">
        <v>4</v>
      </c>
      <c r="AU53" s="59">
        <v>1</v>
      </c>
      <c r="AV53" s="59">
        <v>1</v>
      </c>
      <c r="AW53" s="59">
        <v>1</v>
      </c>
      <c r="AX53" s="59">
        <v>5</v>
      </c>
      <c r="AY53" s="59">
        <v>0</v>
      </c>
      <c r="AZ53" s="59">
        <v>42</v>
      </c>
      <c r="BA53" s="59"/>
      <c r="BB53" s="59">
        <v>23</v>
      </c>
      <c r="BC53" s="59">
        <v>15</v>
      </c>
      <c r="BD53" s="59">
        <v>15</v>
      </c>
      <c r="BE53" s="59">
        <v>35</v>
      </c>
      <c r="BF53" s="59">
        <v>0</v>
      </c>
      <c r="BG53" s="59">
        <v>50</v>
      </c>
      <c r="BH53" s="59">
        <v>32</v>
      </c>
      <c r="BI53" s="59">
        <v>13</v>
      </c>
      <c r="BJ53" s="59">
        <v>0</v>
      </c>
      <c r="BK53" s="59">
        <v>3</v>
      </c>
      <c r="BL53" s="59">
        <v>0</v>
      </c>
      <c r="BM53" s="59">
        <v>1</v>
      </c>
      <c r="BN53" s="59">
        <v>0</v>
      </c>
      <c r="BO53" s="59">
        <v>0</v>
      </c>
      <c r="BP53" s="59">
        <v>1</v>
      </c>
      <c r="BQ53" s="59">
        <v>1</v>
      </c>
      <c r="BR53" s="59">
        <v>18</v>
      </c>
      <c r="BS53" s="59">
        <v>0</v>
      </c>
      <c r="BT53" s="59">
        <v>4</v>
      </c>
      <c r="BU53" s="59">
        <v>0</v>
      </c>
      <c r="BV53" s="59">
        <v>11</v>
      </c>
      <c r="BW53" s="59">
        <v>90</v>
      </c>
      <c r="BX53" s="59">
        <v>73</v>
      </c>
      <c r="BY53" s="59">
        <v>58</v>
      </c>
      <c r="BZ53" s="59">
        <v>0</v>
      </c>
      <c r="CA53" s="59">
        <v>0</v>
      </c>
      <c r="CB53" s="59">
        <v>0</v>
      </c>
      <c r="CC53" s="59">
        <v>0</v>
      </c>
      <c r="CD53" s="59">
        <v>0</v>
      </c>
      <c r="CE53" s="59">
        <v>0</v>
      </c>
      <c r="CF53" s="67">
        <v>61</v>
      </c>
      <c r="CG53" s="78">
        <f t="shared" si="7"/>
        <v>1</v>
      </c>
      <c r="CH53" s="78">
        <f t="shared" si="8"/>
        <v>63</v>
      </c>
      <c r="CI53" s="78">
        <f t="shared" si="9"/>
        <v>268</v>
      </c>
      <c r="CJ53" s="78">
        <f t="shared" si="4"/>
        <v>1</v>
      </c>
      <c r="CK53" s="78">
        <f t="shared" si="5"/>
        <v>11</v>
      </c>
      <c r="CL53" s="61">
        <v>1643</v>
      </c>
      <c r="CM53" s="66">
        <f t="shared" si="10"/>
        <v>1116</v>
      </c>
      <c r="CN53" s="23">
        <f>CL53 - BA93</f>
        <v>-134</v>
      </c>
      <c r="CO53" s="66">
        <f>CM53 - BA94</f>
        <v>-134</v>
      </c>
      <c r="CP53" s="72">
        <f t="shared" si="6"/>
        <v>0.67924528301886788</v>
      </c>
      <c r="CQ53" s="109">
        <v>79331</v>
      </c>
    </row>
    <row r="54" spans="1:95">
      <c r="A54" s="166" t="s">
        <v>2229</v>
      </c>
      <c r="B54" s="59">
        <v>1</v>
      </c>
      <c r="C54" s="59">
        <v>3</v>
      </c>
      <c r="D54" s="59">
        <v>2</v>
      </c>
      <c r="E54" s="59">
        <v>2</v>
      </c>
      <c r="F54" s="59">
        <v>7</v>
      </c>
      <c r="G54" s="59">
        <v>21</v>
      </c>
      <c r="H54" s="59">
        <v>5</v>
      </c>
      <c r="I54" s="59">
        <v>4</v>
      </c>
      <c r="J54" s="59">
        <v>0</v>
      </c>
      <c r="K54" s="59">
        <v>12</v>
      </c>
      <c r="L54" s="59">
        <v>7</v>
      </c>
      <c r="M54" s="59">
        <v>2</v>
      </c>
      <c r="N54" s="59">
        <v>10</v>
      </c>
      <c r="O54" s="59">
        <v>16</v>
      </c>
      <c r="P54" s="59">
        <v>2</v>
      </c>
      <c r="Q54" s="59">
        <v>3</v>
      </c>
      <c r="R54" s="59">
        <v>18</v>
      </c>
      <c r="S54" s="59">
        <v>0</v>
      </c>
      <c r="T54" s="59">
        <v>4</v>
      </c>
      <c r="U54" s="59">
        <v>0</v>
      </c>
      <c r="V54" s="59">
        <v>46</v>
      </c>
      <c r="W54" s="59">
        <v>31</v>
      </c>
      <c r="X54" s="59">
        <v>5</v>
      </c>
      <c r="Y54" s="59">
        <v>8</v>
      </c>
      <c r="Z54" s="59">
        <v>0</v>
      </c>
      <c r="AA54" s="59">
        <v>1</v>
      </c>
      <c r="AB54" s="59">
        <v>1</v>
      </c>
      <c r="AC54" s="59">
        <v>5</v>
      </c>
      <c r="AD54" s="59">
        <v>11</v>
      </c>
      <c r="AE54" s="59">
        <v>93</v>
      </c>
      <c r="AF54" s="59">
        <v>0</v>
      </c>
      <c r="AG54" s="59">
        <v>1</v>
      </c>
      <c r="AH54" s="59">
        <v>1</v>
      </c>
      <c r="AI54" s="59">
        <v>34</v>
      </c>
      <c r="AJ54" s="59">
        <v>7</v>
      </c>
      <c r="AK54" s="59">
        <v>6</v>
      </c>
      <c r="AL54" s="59">
        <v>17</v>
      </c>
      <c r="AM54" s="59">
        <v>4</v>
      </c>
      <c r="AN54" s="59">
        <v>58</v>
      </c>
      <c r="AO54" s="59">
        <v>0</v>
      </c>
      <c r="AP54" s="59">
        <v>36</v>
      </c>
      <c r="AQ54" s="59">
        <v>5</v>
      </c>
      <c r="AR54" s="59">
        <v>10</v>
      </c>
      <c r="AS54" s="59">
        <v>0</v>
      </c>
      <c r="AT54" s="59">
        <v>23</v>
      </c>
      <c r="AU54" s="59">
        <v>11</v>
      </c>
      <c r="AV54" s="59">
        <v>12</v>
      </c>
      <c r="AW54" s="59">
        <v>0</v>
      </c>
      <c r="AX54" s="59">
        <v>11</v>
      </c>
      <c r="AY54" s="59">
        <v>4</v>
      </c>
      <c r="AZ54" s="59">
        <v>15</v>
      </c>
      <c r="BA54" s="59">
        <v>16</v>
      </c>
      <c r="BB54" s="59"/>
      <c r="BC54" s="59">
        <v>8</v>
      </c>
      <c r="BD54" s="59">
        <v>11</v>
      </c>
      <c r="BE54" s="59">
        <v>9</v>
      </c>
      <c r="BF54" s="59">
        <v>0</v>
      </c>
      <c r="BG54" s="59">
        <v>11</v>
      </c>
      <c r="BH54" s="59">
        <v>1</v>
      </c>
      <c r="BI54" s="59">
        <v>13</v>
      </c>
      <c r="BJ54" s="59">
        <v>0</v>
      </c>
      <c r="BK54" s="59">
        <v>5</v>
      </c>
      <c r="BL54" s="59">
        <v>6</v>
      </c>
      <c r="BM54" s="59">
        <v>1</v>
      </c>
      <c r="BN54" s="59">
        <v>4</v>
      </c>
      <c r="BO54" s="59">
        <v>0</v>
      </c>
      <c r="BP54" s="59">
        <v>13</v>
      </c>
      <c r="BQ54" s="59">
        <v>1</v>
      </c>
      <c r="BR54" s="59">
        <v>3</v>
      </c>
      <c r="BS54" s="59">
        <v>1</v>
      </c>
      <c r="BT54" s="59">
        <v>7</v>
      </c>
      <c r="BU54" s="59">
        <v>13</v>
      </c>
      <c r="BV54" s="59">
        <v>39</v>
      </c>
      <c r="BW54" s="59">
        <v>48</v>
      </c>
      <c r="BX54" s="59">
        <v>36</v>
      </c>
      <c r="BY54" s="59">
        <v>44</v>
      </c>
      <c r="BZ54" s="59">
        <v>0</v>
      </c>
      <c r="CA54" s="59">
        <v>0</v>
      </c>
      <c r="CB54" s="59">
        <v>4</v>
      </c>
      <c r="CC54" s="59">
        <v>0</v>
      </c>
      <c r="CD54" s="59">
        <v>1</v>
      </c>
      <c r="CE54" s="59">
        <v>0</v>
      </c>
      <c r="CF54" s="67">
        <v>39</v>
      </c>
      <c r="CG54" s="78">
        <f t="shared" si="7"/>
        <v>2</v>
      </c>
      <c r="CH54" s="78">
        <f t="shared" si="8"/>
        <v>45</v>
      </c>
      <c r="CI54" s="78">
        <f t="shared" si="9"/>
        <v>186</v>
      </c>
      <c r="CJ54" s="78">
        <f t="shared" si="4"/>
        <v>13</v>
      </c>
      <c r="CK54" s="78">
        <f t="shared" si="5"/>
        <v>39</v>
      </c>
      <c r="CL54" s="61">
        <v>2473</v>
      </c>
      <c r="CM54" s="66">
        <f t="shared" si="10"/>
        <v>909</v>
      </c>
      <c r="CN54" s="23">
        <f>CL54- BB93</f>
        <v>172</v>
      </c>
      <c r="CO54" s="66">
        <f>CM54 - BB94</f>
        <v>172</v>
      </c>
      <c r="CP54" s="72">
        <f t="shared" si="6"/>
        <v>0.36756975333602909</v>
      </c>
      <c r="CQ54" s="109">
        <v>100836</v>
      </c>
    </row>
    <row r="55" spans="1:95">
      <c r="A55" s="166" t="s">
        <v>2230</v>
      </c>
      <c r="B55" s="59">
        <v>4</v>
      </c>
      <c r="C55" s="59">
        <v>7</v>
      </c>
      <c r="D55" s="59">
        <v>0</v>
      </c>
      <c r="E55" s="59">
        <v>10</v>
      </c>
      <c r="F55" s="59">
        <v>44</v>
      </c>
      <c r="G55" s="59">
        <v>5</v>
      </c>
      <c r="H55" s="59">
        <v>1</v>
      </c>
      <c r="I55" s="59">
        <v>102</v>
      </c>
      <c r="J55" s="59">
        <v>0</v>
      </c>
      <c r="K55" s="59">
        <v>49</v>
      </c>
      <c r="L55" s="59">
        <v>26</v>
      </c>
      <c r="M55" s="59">
        <v>22</v>
      </c>
      <c r="N55" s="59">
        <v>21</v>
      </c>
      <c r="O55" s="59">
        <v>307</v>
      </c>
      <c r="P55" s="59">
        <v>28</v>
      </c>
      <c r="Q55" s="59">
        <v>19</v>
      </c>
      <c r="R55" s="59">
        <v>60</v>
      </c>
      <c r="S55" s="59">
        <v>0</v>
      </c>
      <c r="T55" s="59">
        <v>11</v>
      </c>
      <c r="U55" s="59">
        <v>3</v>
      </c>
      <c r="V55" s="59">
        <v>107</v>
      </c>
      <c r="W55" s="59">
        <v>56</v>
      </c>
      <c r="X55" s="59">
        <v>11</v>
      </c>
      <c r="Y55" s="59">
        <v>25</v>
      </c>
      <c r="Z55" s="59">
        <v>4</v>
      </c>
      <c r="AA55" s="59">
        <v>10</v>
      </c>
      <c r="AB55" s="59">
        <v>2</v>
      </c>
      <c r="AC55" s="59">
        <v>10</v>
      </c>
      <c r="AD55" s="59">
        <v>15</v>
      </c>
      <c r="AE55" s="59">
        <v>35</v>
      </c>
      <c r="AF55" s="59">
        <v>30</v>
      </c>
      <c r="AG55" s="59">
        <v>0</v>
      </c>
      <c r="AH55" s="59">
        <v>35</v>
      </c>
      <c r="AI55" s="59">
        <v>99</v>
      </c>
      <c r="AJ55" s="59">
        <v>19</v>
      </c>
      <c r="AK55" s="59">
        <v>5</v>
      </c>
      <c r="AL55" s="59">
        <v>65</v>
      </c>
      <c r="AM55" s="59">
        <v>5</v>
      </c>
      <c r="AN55" s="59">
        <v>246</v>
      </c>
      <c r="AO55" s="59">
        <v>1</v>
      </c>
      <c r="AP55" s="59">
        <v>29</v>
      </c>
      <c r="AQ55" s="59">
        <v>2</v>
      </c>
      <c r="AR55" s="59">
        <v>3</v>
      </c>
      <c r="AS55" s="59">
        <v>1</v>
      </c>
      <c r="AT55" s="59">
        <v>60</v>
      </c>
      <c r="AU55" s="59">
        <v>20</v>
      </c>
      <c r="AV55" s="59">
        <v>1</v>
      </c>
      <c r="AW55" s="59">
        <v>7</v>
      </c>
      <c r="AX55" s="59">
        <v>173</v>
      </c>
      <c r="AY55" s="59">
        <v>3</v>
      </c>
      <c r="AZ55" s="59">
        <v>4</v>
      </c>
      <c r="BA55" s="59">
        <v>5</v>
      </c>
      <c r="BB55" s="59">
        <v>8</v>
      </c>
      <c r="BC55" s="59"/>
      <c r="BD55" s="59">
        <v>131</v>
      </c>
      <c r="BE55" s="59">
        <v>69</v>
      </c>
      <c r="BF55" s="59">
        <v>0</v>
      </c>
      <c r="BG55" s="59">
        <v>84</v>
      </c>
      <c r="BH55" s="59">
        <v>7</v>
      </c>
      <c r="BI55" s="59">
        <v>40</v>
      </c>
      <c r="BJ55" s="59">
        <v>0</v>
      </c>
      <c r="BK55" s="59">
        <v>26</v>
      </c>
      <c r="BL55" s="59">
        <v>1</v>
      </c>
      <c r="BM55" s="59">
        <v>5</v>
      </c>
      <c r="BN55" s="59">
        <v>2</v>
      </c>
      <c r="BO55" s="59">
        <v>0</v>
      </c>
      <c r="BP55" s="59">
        <v>18</v>
      </c>
      <c r="BQ55" s="59">
        <v>0</v>
      </c>
      <c r="BR55" s="59">
        <v>262</v>
      </c>
      <c r="BS55" s="59">
        <v>0</v>
      </c>
      <c r="BT55" s="59">
        <v>83</v>
      </c>
      <c r="BU55" s="59">
        <v>11</v>
      </c>
      <c r="BV55" s="59">
        <v>34</v>
      </c>
      <c r="BW55" s="59">
        <v>217</v>
      </c>
      <c r="BX55" s="59">
        <v>174</v>
      </c>
      <c r="BY55" s="59">
        <v>126</v>
      </c>
      <c r="BZ55" s="59">
        <v>4</v>
      </c>
      <c r="CA55" s="59">
        <v>1</v>
      </c>
      <c r="CB55" s="59">
        <v>0</v>
      </c>
      <c r="CC55" s="59">
        <v>1</v>
      </c>
      <c r="CD55" s="59">
        <v>1</v>
      </c>
      <c r="CE55" s="59">
        <v>0</v>
      </c>
      <c r="CF55" s="67">
        <v>153</v>
      </c>
      <c r="CG55" s="78">
        <f t="shared" si="7"/>
        <v>28</v>
      </c>
      <c r="CH55" s="78">
        <f t="shared" si="8"/>
        <v>158</v>
      </c>
      <c r="CI55" s="78">
        <f t="shared" si="9"/>
        <v>763</v>
      </c>
      <c r="CJ55" s="78">
        <f t="shared" si="4"/>
        <v>18</v>
      </c>
      <c r="CK55" s="78">
        <f t="shared" si="5"/>
        <v>34</v>
      </c>
      <c r="CL55" s="61">
        <v>6118</v>
      </c>
      <c r="CM55" s="66">
        <f t="shared" si="10"/>
        <v>3265</v>
      </c>
      <c r="CN55" s="23">
        <f>CL55 - BC93</f>
        <v>472</v>
      </c>
      <c r="CO55" s="66">
        <f>CM55 - BC94</f>
        <v>472</v>
      </c>
      <c r="CP55" s="72">
        <f t="shared" si="6"/>
        <v>0.53367113435763325</v>
      </c>
      <c r="CQ55" s="109">
        <v>239313</v>
      </c>
    </row>
    <row r="56" spans="1:95">
      <c r="A56" s="166" t="s">
        <v>2231</v>
      </c>
      <c r="B56" s="59">
        <v>24</v>
      </c>
      <c r="C56" s="59">
        <v>2</v>
      </c>
      <c r="D56" s="59">
        <v>1</v>
      </c>
      <c r="E56" s="59">
        <v>6</v>
      </c>
      <c r="F56" s="59">
        <v>5</v>
      </c>
      <c r="G56" s="59">
        <v>9</v>
      </c>
      <c r="H56" s="59">
        <v>0</v>
      </c>
      <c r="I56" s="59">
        <v>45</v>
      </c>
      <c r="J56" s="59">
        <v>0</v>
      </c>
      <c r="K56" s="59">
        <v>41</v>
      </c>
      <c r="L56" s="59">
        <v>161</v>
      </c>
      <c r="M56" s="59">
        <v>5</v>
      </c>
      <c r="N56" s="59">
        <v>7</v>
      </c>
      <c r="O56" s="59">
        <v>126</v>
      </c>
      <c r="P56" s="59">
        <v>27</v>
      </c>
      <c r="Q56" s="59">
        <v>6</v>
      </c>
      <c r="R56" s="59">
        <v>20</v>
      </c>
      <c r="S56" s="59">
        <v>0</v>
      </c>
      <c r="T56" s="59">
        <v>4</v>
      </c>
      <c r="U56" s="59">
        <v>5</v>
      </c>
      <c r="V56" s="59">
        <v>135</v>
      </c>
      <c r="W56" s="59">
        <v>28</v>
      </c>
      <c r="X56" s="59">
        <v>8</v>
      </c>
      <c r="Y56" s="59">
        <v>21</v>
      </c>
      <c r="Z56" s="59">
        <v>1</v>
      </c>
      <c r="AA56" s="59">
        <v>6</v>
      </c>
      <c r="AB56" s="59">
        <v>9</v>
      </c>
      <c r="AC56" s="59">
        <v>25</v>
      </c>
      <c r="AD56" s="59">
        <v>28</v>
      </c>
      <c r="AE56" s="59">
        <v>14</v>
      </c>
      <c r="AF56" s="59">
        <v>94</v>
      </c>
      <c r="AG56" s="59">
        <v>4</v>
      </c>
      <c r="AH56" s="59">
        <v>99</v>
      </c>
      <c r="AI56" s="59">
        <v>86</v>
      </c>
      <c r="AJ56" s="59">
        <v>17</v>
      </c>
      <c r="AK56" s="59">
        <v>20</v>
      </c>
      <c r="AL56" s="59">
        <v>23</v>
      </c>
      <c r="AM56" s="59">
        <v>13</v>
      </c>
      <c r="AN56" s="59">
        <v>159</v>
      </c>
      <c r="AO56" s="59">
        <v>6</v>
      </c>
      <c r="AP56" s="59">
        <v>20</v>
      </c>
      <c r="AQ56" s="59">
        <v>5</v>
      </c>
      <c r="AR56" s="59">
        <v>3</v>
      </c>
      <c r="AS56" s="59">
        <v>7</v>
      </c>
      <c r="AT56" s="59">
        <v>26</v>
      </c>
      <c r="AU56" s="59">
        <v>13</v>
      </c>
      <c r="AV56" s="59">
        <v>17</v>
      </c>
      <c r="AW56" s="59">
        <v>7</v>
      </c>
      <c r="AX56" s="59">
        <v>133</v>
      </c>
      <c r="AY56" s="59">
        <v>30</v>
      </c>
      <c r="AZ56" s="59">
        <v>15</v>
      </c>
      <c r="BA56" s="59">
        <v>4</v>
      </c>
      <c r="BB56" s="59">
        <v>6</v>
      </c>
      <c r="BC56" s="59">
        <v>100</v>
      </c>
      <c r="BD56" s="59"/>
      <c r="BE56" s="59">
        <v>30</v>
      </c>
      <c r="BF56" s="59">
        <v>14</v>
      </c>
      <c r="BG56" s="59">
        <v>125</v>
      </c>
      <c r="BH56" s="59">
        <v>9</v>
      </c>
      <c r="BI56" s="59">
        <v>13</v>
      </c>
      <c r="BJ56" s="59">
        <v>0</v>
      </c>
      <c r="BK56" s="59">
        <v>6</v>
      </c>
      <c r="BL56" s="59">
        <v>18</v>
      </c>
      <c r="BM56" s="59">
        <v>1</v>
      </c>
      <c r="BN56" s="59">
        <v>5</v>
      </c>
      <c r="BO56" s="59">
        <v>2</v>
      </c>
      <c r="BP56" s="59">
        <v>3</v>
      </c>
      <c r="BQ56" s="59">
        <v>0</v>
      </c>
      <c r="BR56" s="59">
        <v>135</v>
      </c>
      <c r="BS56" s="59">
        <v>1</v>
      </c>
      <c r="BT56" s="59">
        <v>82</v>
      </c>
      <c r="BU56" s="59">
        <v>8</v>
      </c>
      <c r="BV56" s="59">
        <v>17</v>
      </c>
      <c r="BW56" s="59">
        <v>338</v>
      </c>
      <c r="BX56" s="59">
        <v>168</v>
      </c>
      <c r="BY56" s="59">
        <v>193</v>
      </c>
      <c r="BZ56" s="59">
        <v>7</v>
      </c>
      <c r="CA56" s="59">
        <v>1</v>
      </c>
      <c r="CB56" s="59">
        <v>0</v>
      </c>
      <c r="CC56" s="59">
        <v>0</v>
      </c>
      <c r="CD56" s="59">
        <v>1</v>
      </c>
      <c r="CE56" s="59">
        <v>3</v>
      </c>
      <c r="CF56" s="67">
        <v>61</v>
      </c>
      <c r="CG56" s="78">
        <f t="shared" si="7"/>
        <v>27</v>
      </c>
      <c r="CH56" s="78">
        <f t="shared" si="8"/>
        <v>81</v>
      </c>
      <c r="CI56" s="78">
        <f t="shared" si="9"/>
        <v>858</v>
      </c>
      <c r="CJ56" s="78">
        <f t="shared" si="4"/>
        <v>3</v>
      </c>
      <c r="CK56" s="78">
        <f t="shared" si="5"/>
        <v>17</v>
      </c>
      <c r="CL56" s="61">
        <v>4555</v>
      </c>
      <c r="CM56" s="66">
        <f t="shared" si="10"/>
        <v>2917</v>
      </c>
      <c r="CN56" s="23">
        <f>CL56 - BD93</f>
        <v>-1224</v>
      </c>
      <c r="CO56" s="66">
        <f>CM56 - BD94</f>
        <v>-1224</v>
      </c>
      <c r="CP56" s="72">
        <f t="shared" si="6"/>
        <v>0.64039517014270031</v>
      </c>
      <c r="CQ56" s="109">
        <v>276731</v>
      </c>
    </row>
    <row r="57" spans="1:95">
      <c r="A57" s="166" t="s">
        <v>2232</v>
      </c>
      <c r="B57" s="59">
        <v>0</v>
      </c>
      <c r="C57" s="59">
        <v>4</v>
      </c>
      <c r="D57" s="59">
        <v>0</v>
      </c>
      <c r="E57" s="59">
        <v>1</v>
      </c>
      <c r="F57" s="59">
        <v>39</v>
      </c>
      <c r="G57" s="59">
        <v>3</v>
      </c>
      <c r="H57" s="59">
        <v>2</v>
      </c>
      <c r="I57" s="59">
        <v>11</v>
      </c>
      <c r="J57" s="59">
        <v>0</v>
      </c>
      <c r="K57" s="59">
        <v>200</v>
      </c>
      <c r="L57" s="59">
        <v>1</v>
      </c>
      <c r="M57" s="59">
        <v>8</v>
      </c>
      <c r="N57" s="59">
        <v>0</v>
      </c>
      <c r="O57" s="59">
        <v>85</v>
      </c>
      <c r="P57" s="59">
        <v>4</v>
      </c>
      <c r="Q57" s="59">
        <v>59</v>
      </c>
      <c r="R57" s="59">
        <v>80</v>
      </c>
      <c r="S57" s="59">
        <v>0</v>
      </c>
      <c r="T57" s="59">
        <v>3</v>
      </c>
      <c r="U57" s="59">
        <v>2</v>
      </c>
      <c r="V57" s="59">
        <v>159</v>
      </c>
      <c r="W57" s="59">
        <v>8</v>
      </c>
      <c r="X57" s="59">
        <v>1</v>
      </c>
      <c r="Y57" s="59">
        <v>7</v>
      </c>
      <c r="Z57" s="59">
        <v>1</v>
      </c>
      <c r="AA57" s="59">
        <v>1</v>
      </c>
      <c r="AB57" s="59">
        <v>0</v>
      </c>
      <c r="AC57" s="59">
        <v>0</v>
      </c>
      <c r="AD57" s="59">
        <v>0</v>
      </c>
      <c r="AE57" s="59">
        <v>16</v>
      </c>
      <c r="AF57" s="59">
        <v>11</v>
      </c>
      <c r="AG57" s="59">
        <v>0</v>
      </c>
      <c r="AH57" s="59">
        <v>0</v>
      </c>
      <c r="AI57" s="59">
        <v>342</v>
      </c>
      <c r="AJ57" s="59">
        <v>4</v>
      </c>
      <c r="AK57" s="59">
        <v>12</v>
      </c>
      <c r="AL57" s="59">
        <v>15</v>
      </c>
      <c r="AM57" s="59">
        <v>0</v>
      </c>
      <c r="AN57" s="59">
        <v>62</v>
      </c>
      <c r="AO57" s="59">
        <v>47</v>
      </c>
      <c r="AP57" s="59">
        <v>25</v>
      </c>
      <c r="AQ57" s="59">
        <v>0</v>
      </c>
      <c r="AR57" s="59">
        <v>0</v>
      </c>
      <c r="AS57" s="59">
        <v>0</v>
      </c>
      <c r="AT57" s="59">
        <v>16</v>
      </c>
      <c r="AU57" s="59">
        <v>2</v>
      </c>
      <c r="AV57" s="59">
        <v>0</v>
      </c>
      <c r="AW57" s="59">
        <v>4</v>
      </c>
      <c r="AX57" s="59">
        <v>36</v>
      </c>
      <c r="AY57" s="59">
        <v>9</v>
      </c>
      <c r="AZ57" s="59">
        <v>9</v>
      </c>
      <c r="BA57" s="59">
        <v>26</v>
      </c>
      <c r="BB57" s="59">
        <v>17</v>
      </c>
      <c r="BC57" s="59">
        <v>36</v>
      </c>
      <c r="BD57" s="59">
        <v>29</v>
      </c>
      <c r="BE57" s="59"/>
      <c r="BF57" s="59">
        <v>0</v>
      </c>
      <c r="BG57" s="59">
        <v>129</v>
      </c>
      <c r="BH57" s="59">
        <v>8</v>
      </c>
      <c r="BI57" s="59">
        <v>7</v>
      </c>
      <c r="BJ57" s="59">
        <v>0</v>
      </c>
      <c r="BK57" s="59">
        <v>33</v>
      </c>
      <c r="BL57" s="59">
        <v>2</v>
      </c>
      <c r="BM57" s="59">
        <v>4</v>
      </c>
      <c r="BN57" s="59">
        <v>2</v>
      </c>
      <c r="BO57" s="59">
        <v>0</v>
      </c>
      <c r="BP57" s="59">
        <v>2</v>
      </c>
      <c r="BQ57" s="59">
        <v>1</v>
      </c>
      <c r="BR57" s="59">
        <v>10</v>
      </c>
      <c r="BS57" s="59">
        <v>0</v>
      </c>
      <c r="BT57" s="59">
        <v>22</v>
      </c>
      <c r="BU57" s="59">
        <v>0</v>
      </c>
      <c r="BV57" s="59">
        <v>7</v>
      </c>
      <c r="BW57" s="59">
        <v>179</v>
      </c>
      <c r="BX57" s="59">
        <v>81</v>
      </c>
      <c r="BY57" s="59">
        <v>213</v>
      </c>
      <c r="BZ57" s="59">
        <v>6</v>
      </c>
      <c r="CA57" s="59">
        <v>1</v>
      </c>
      <c r="CB57" s="59">
        <v>0</v>
      </c>
      <c r="CC57" s="59">
        <v>0</v>
      </c>
      <c r="CD57" s="59">
        <v>0</v>
      </c>
      <c r="CE57" s="59">
        <v>0</v>
      </c>
      <c r="CF57" s="67">
        <v>84</v>
      </c>
      <c r="CG57" s="78">
        <f t="shared" si="7"/>
        <v>4</v>
      </c>
      <c r="CH57" s="78">
        <f t="shared" si="8"/>
        <v>96</v>
      </c>
      <c r="CI57" s="78">
        <f t="shared" si="9"/>
        <v>535</v>
      </c>
      <c r="CJ57" s="78">
        <f t="shared" si="4"/>
        <v>2</v>
      </c>
      <c r="CK57" s="78">
        <f t="shared" si="5"/>
        <v>7</v>
      </c>
      <c r="CL57" s="61">
        <v>3736</v>
      </c>
      <c r="CM57" s="66">
        <f t="shared" si="10"/>
        <v>2188</v>
      </c>
      <c r="CN57" s="23">
        <f>CL57- BE93</f>
        <v>-2089</v>
      </c>
      <c r="CO57" s="66">
        <f>CM57 - BE94</f>
        <v>-2089</v>
      </c>
      <c r="CP57" s="72">
        <f t="shared" si="6"/>
        <v>0.58565310492505351</v>
      </c>
      <c r="CQ57" s="109">
        <v>201833</v>
      </c>
    </row>
    <row r="58" spans="1:95">
      <c r="A58" s="166" t="s">
        <v>2233</v>
      </c>
      <c r="B58" s="59">
        <v>5</v>
      </c>
      <c r="C58" s="59">
        <v>0</v>
      </c>
      <c r="D58" s="59">
        <v>0</v>
      </c>
      <c r="E58" s="59">
        <v>0</v>
      </c>
      <c r="F58" s="59">
        <v>0</v>
      </c>
      <c r="G58" s="59">
        <v>0</v>
      </c>
      <c r="H58" s="59">
        <v>0</v>
      </c>
      <c r="I58" s="59">
        <v>0</v>
      </c>
      <c r="J58" s="59">
        <v>0</v>
      </c>
      <c r="K58" s="59">
        <v>1</v>
      </c>
      <c r="L58" s="59">
        <v>6</v>
      </c>
      <c r="M58" s="59">
        <v>0</v>
      </c>
      <c r="N58" s="59">
        <v>0</v>
      </c>
      <c r="O58" s="59">
        <v>1</v>
      </c>
      <c r="P58" s="59">
        <v>4</v>
      </c>
      <c r="Q58" s="59">
        <v>0</v>
      </c>
      <c r="R58" s="59">
        <v>5</v>
      </c>
      <c r="S58" s="59">
        <v>0</v>
      </c>
      <c r="T58" s="59">
        <v>0</v>
      </c>
      <c r="U58" s="59">
        <v>0</v>
      </c>
      <c r="V58" s="59">
        <v>4</v>
      </c>
      <c r="W58" s="59">
        <v>0</v>
      </c>
      <c r="X58" s="59">
        <v>1</v>
      </c>
      <c r="Y58" s="59">
        <v>1</v>
      </c>
      <c r="Z58" s="59">
        <v>0</v>
      </c>
      <c r="AA58" s="59">
        <v>0</v>
      </c>
      <c r="AB58" s="59">
        <v>35</v>
      </c>
      <c r="AC58" s="59">
        <v>1</v>
      </c>
      <c r="AD58" s="59">
        <v>1</v>
      </c>
      <c r="AE58" s="59">
        <v>1</v>
      </c>
      <c r="AF58" s="59">
        <v>94</v>
      </c>
      <c r="AG58" s="59">
        <v>5</v>
      </c>
      <c r="AH58" s="59">
        <v>3</v>
      </c>
      <c r="AI58" s="59">
        <v>10</v>
      </c>
      <c r="AJ58" s="59">
        <v>0</v>
      </c>
      <c r="AK58" s="59">
        <v>0</v>
      </c>
      <c r="AL58" s="59">
        <v>1</v>
      </c>
      <c r="AM58" s="59">
        <v>0</v>
      </c>
      <c r="AN58" s="59">
        <v>1</v>
      </c>
      <c r="AO58" s="59">
        <v>0</v>
      </c>
      <c r="AP58" s="59">
        <v>2</v>
      </c>
      <c r="AQ58" s="59">
        <v>0</v>
      </c>
      <c r="AR58" s="59">
        <v>0</v>
      </c>
      <c r="AS58" s="59">
        <v>1</v>
      </c>
      <c r="AT58" s="59">
        <v>0</v>
      </c>
      <c r="AU58" s="59">
        <v>0</v>
      </c>
      <c r="AV58" s="59">
        <v>3</v>
      </c>
      <c r="AW58" s="59">
        <v>0</v>
      </c>
      <c r="AX58" s="59">
        <v>21</v>
      </c>
      <c r="AY58" s="59">
        <v>37</v>
      </c>
      <c r="AZ58" s="59">
        <v>1</v>
      </c>
      <c r="BA58" s="59">
        <v>1</v>
      </c>
      <c r="BB58" s="59">
        <v>2</v>
      </c>
      <c r="BC58" s="59">
        <v>1</v>
      </c>
      <c r="BD58" s="59">
        <v>10</v>
      </c>
      <c r="BE58" s="59">
        <v>1</v>
      </c>
      <c r="BF58" s="59"/>
      <c r="BG58" s="59">
        <v>0</v>
      </c>
      <c r="BH58" s="59">
        <v>0</v>
      </c>
      <c r="BI58" s="59">
        <v>0</v>
      </c>
      <c r="BJ58" s="59">
        <v>0</v>
      </c>
      <c r="BK58" s="59">
        <v>0</v>
      </c>
      <c r="BL58" s="59">
        <v>0</v>
      </c>
      <c r="BM58" s="59">
        <v>0</v>
      </c>
      <c r="BN58" s="59">
        <v>0</v>
      </c>
      <c r="BO58" s="59">
        <v>0</v>
      </c>
      <c r="BP58" s="59">
        <v>0</v>
      </c>
      <c r="BQ58" s="59">
        <v>0</v>
      </c>
      <c r="BR58" s="59">
        <v>2</v>
      </c>
      <c r="BS58" s="59">
        <v>0</v>
      </c>
      <c r="BT58" s="59">
        <v>0</v>
      </c>
      <c r="BU58" s="59">
        <v>1</v>
      </c>
      <c r="BV58" s="59">
        <v>0</v>
      </c>
      <c r="BW58" s="59">
        <v>3</v>
      </c>
      <c r="BX58" s="59">
        <v>4</v>
      </c>
      <c r="BY58" s="59">
        <v>4</v>
      </c>
      <c r="BZ58" s="59">
        <v>3</v>
      </c>
      <c r="CA58" s="59">
        <v>0</v>
      </c>
      <c r="CB58" s="59">
        <v>0</v>
      </c>
      <c r="CC58" s="59">
        <v>0</v>
      </c>
      <c r="CD58" s="59">
        <v>0</v>
      </c>
      <c r="CE58" s="59">
        <v>6</v>
      </c>
      <c r="CF58" s="67">
        <v>25</v>
      </c>
      <c r="CG58" s="78">
        <f t="shared" si="7"/>
        <v>4</v>
      </c>
      <c r="CH58" s="78">
        <f t="shared" si="8"/>
        <v>25</v>
      </c>
      <c r="CI58" s="78">
        <f t="shared" si="9"/>
        <v>12</v>
      </c>
      <c r="CJ58" s="78">
        <f t="shared" si="4"/>
        <v>0</v>
      </c>
      <c r="CK58" s="78">
        <f t="shared" si="5"/>
        <v>0</v>
      </c>
      <c r="CL58" s="61">
        <v>374</v>
      </c>
      <c r="CM58" s="66">
        <f t="shared" si="10"/>
        <v>308</v>
      </c>
      <c r="CN58" s="23">
        <f>CL58 - BF93</f>
        <v>73</v>
      </c>
      <c r="CO58" s="66">
        <f>CM58 - BF94</f>
        <v>73</v>
      </c>
      <c r="CP58" s="72">
        <f t="shared" si="6"/>
        <v>0.82352941176470584</v>
      </c>
      <c r="CQ58" s="109">
        <v>17633</v>
      </c>
    </row>
    <row r="59" spans="1:95">
      <c r="A59" s="166" t="s">
        <v>2234</v>
      </c>
      <c r="B59" s="59">
        <v>16</v>
      </c>
      <c r="C59" s="59">
        <v>11</v>
      </c>
      <c r="D59" s="59">
        <v>6</v>
      </c>
      <c r="E59" s="59">
        <v>19</v>
      </c>
      <c r="F59" s="59">
        <v>124</v>
      </c>
      <c r="G59" s="59">
        <v>22</v>
      </c>
      <c r="H59" s="59">
        <v>5</v>
      </c>
      <c r="I59" s="59">
        <v>33</v>
      </c>
      <c r="J59" s="59">
        <v>2</v>
      </c>
      <c r="K59" s="59">
        <v>111</v>
      </c>
      <c r="L59" s="59">
        <v>14</v>
      </c>
      <c r="M59" s="59">
        <v>50</v>
      </c>
      <c r="N59" s="59">
        <v>10</v>
      </c>
      <c r="O59" s="59">
        <v>230</v>
      </c>
      <c r="P59" s="59">
        <v>62</v>
      </c>
      <c r="Q59" s="59">
        <v>40</v>
      </c>
      <c r="R59" s="59">
        <v>152</v>
      </c>
      <c r="S59" s="59">
        <v>0</v>
      </c>
      <c r="T59" s="59">
        <v>58</v>
      </c>
      <c r="U59" s="59">
        <v>28</v>
      </c>
      <c r="V59" s="59">
        <v>229</v>
      </c>
      <c r="W59" s="59">
        <v>119</v>
      </c>
      <c r="X59" s="59">
        <v>10</v>
      </c>
      <c r="Y59" s="59">
        <v>18</v>
      </c>
      <c r="Z59" s="59">
        <v>14</v>
      </c>
      <c r="AA59" s="59">
        <v>61</v>
      </c>
      <c r="AB59" s="59">
        <v>0</v>
      </c>
      <c r="AC59" s="59">
        <v>17</v>
      </c>
      <c r="AD59" s="59">
        <v>28</v>
      </c>
      <c r="AE59" s="59">
        <v>113</v>
      </c>
      <c r="AF59" s="59">
        <v>68</v>
      </c>
      <c r="AG59" s="59">
        <v>8</v>
      </c>
      <c r="AH59" s="59">
        <v>15</v>
      </c>
      <c r="AI59" s="59">
        <v>228</v>
      </c>
      <c r="AJ59" s="59">
        <v>35</v>
      </c>
      <c r="AK59" s="59">
        <v>25</v>
      </c>
      <c r="AL59" s="59">
        <v>134</v>
      </c>
      <c r="AM59" s="59">
        <v>14</v>
      </c>
      <c r="AN59" s="59">
        <v>569</v>
      </c>
      <c r="AO59" s="59">
        <v>18</v>
      </c>
      <c r="AP59" s="59">
        <v>130</v>
      </c>
      <c r="AQ59" s="59">
        <v>18</v>
      </c>
      <c r="AR59" s="59">
        <v>19</v>
      </c>
      <c r="AS59" s="59">
        <v>3</v>
      </c>
      <c r="AT59" s="59">
        <v>83</v>
      </c>
      <c r="AU59" s="59">
        <v>51</v>
      </c>
      <c r="AV59" s="59">
        <v>24</v>
      </c>
      <c r="AW59" s="59">
        <v>29</v>
      </c>
      <c r="AX59" s="59">
        <v>107</v>
      </c>
      <c r="AY59" s="59">
        <v>7</v>
      </c>
      <c r="AZ59" s="59">
        <v>28</v>
      </c>
      <c r="BA59" s="59">
        <v>39</v>
      </c>
      <c r="BB59" s="59">
        <v>35</v>
      </c>
      <c r="BC59" s="59">
        <v>102</v>
      </c>
      <c r="BD59" s="59">
        <v>172</v>
      </c>
      <c r="BE59" s="59">
        <v>162</v>
      </c>
      <c r="BF59" s="59">
        <v>1</v>
      </c>
      <c r="BG59" s="59"/>
      <c r="BH59" s="59">
        <v>20</v>
      </c>
      <c r="BI59" s="59">
        <v>89</v>
      </c>
      <c r="BJ59" s="59">
        <v>1</v>
      </c>
      <c r="BK59" s="59">
        <v>55</v>
      </c>
      <c r="BL59" s="59">
        <v>19</v>
      </c>
      <c r="BM59" s="59">
        <v>8</v>
      </c>
      <c r="BN59" s="59">
        <v>3</v>
      </c>
      <c r="BO59" s="59">
        <v>3</v>
      </c>
      <c r="BP59" s="59">
        <v>17</v>
      </c>
      <c r="BQ59" s="59">
        <v>30</v>
      </c>
      <c r="BR59" s="59">
        <v>68</v>
      </c>
      <c r="BS59" s="59">
        <v>1</v>
      </c>
      <c r="BT59" s="59">
        <v>36</v>
      </c>
      <c r="BU59" s="59">
        <v>39</v>
      </c>
      <c r="BV59" s="59">
        <v>39</v>
      </c>
      <c r="BW59" s="59">
        <v>5375</v>
      </c>
      <c r="BX59" s="59">
        <v>403</v>
      </c>
      <c r="BY59" s="59">
        <v>622</v>
      </c>
      <c r="BZ59" s="59">
        <v>18</v>
      </c>
      <c r="CA59" s="59">
        <v>0</v>
      </c>
      <c r="CB59" s="59">
        <v>1</v>
      </c>
      <c r="CC59" s="59">
        <v>1</v>
      </c>
      <c r="CD59" s="59">
        <v>4</v>
      </c>
      <c r="CE59" s="59">
        <v>0</v>
      </c>
      <c r="CF59" s="67">
        <v>816</v>
      </c>
      <c r="CG59" s="78">
        <f t="shared" si="7"/>
        <v>64</v>
      </c>
      <c r="CH59" s="78">
        <f t="shared" si="8"/>
        <v>841</v>
      </c>
      <c r="CI59" s="78">
        <f t="shared" si="9"/>
        <v>6969</v>
      </c>
      <c r="CJ59" s="78">
        <f t="shared" si="4"/>
        <v>17</v>
      </c>
      <c r="CK59" s="78">
        <f t="shared" si="5"/>
        <v>39</v>
      </c>
      <c r="CL59" s="61">
        <v>14065</v>
      </c>
      <c r="CM59" s="66">
        <f t="shared" si="10"/>
        <v>11394</v>
      </c>
      <c r="CN59" s="23">
        <f>CL59 - BG93</f>
        <v>6763</v>
      </c>
      <c r="CO59" s="66">
        <f>CM59 - BG94</f>
        <v>6763</v>
      </c>
      <c r="CP59" s="72">
        <f t="shared" si="6"/>
        <v>0.81009598293636687</v>
      </c>
      <c r="CQ59" s="109">
        <v>241373</v>
      </c>
    </row>
    <row r="60" spans="1:95">
      <c r="A60" s="166" t="s">
        <v>2235</v>
      </c>
      <c r="B60" s="59">
        <v>0</v>
      </c>
      <c r="C60" s="59">
        <v>1</v>
      </c>
      <c r="D60" s="59">
        <v>1</v>
      </c>
      <c r="E60" s="59">
        <v>17</v>
      </c>
      <c r="F60" s="59">
        <v>7</v>
      </c>
      <c r="G60" s="59">
        <v>4</v>
      </c>
      <c r="H60" s="59">
        <v>1</v>
      </c>
      <c r="I60" s="59">
        <v>5</v>
      </c>
      <c r="J60" s="59">
        <v>0</v>
      </c>
      <c r="K60" s="59">
        <v>28</v>
      </c>
      <c r="L60" s="59">
        <v>2</v>
      </c>
      <c r="M60" s="59">
        <v>1</v>
      </c>
      <c r="N60" s="59">
        <v>0</v>
      </c>
      <c r="O60" s="59">
        <v>6</v>
      </c>
      <c r="P60" s="59">
        <v>2</v>
      </c>
      <c r="Q60" s="59">
        <v>0</v>
      </c>
      <c r="R60" s="59">
        <v>0</v>
      </c>
      <c r="S60" s="59">
        <v>0</v>
      </c>
      <c r="T60" s="59">
        <v>2</v>
      </c>
      <c r="U60" s="59">
        <v>0</v>
      </c>
      <c r="V60" s="59">
        <v>22</v>
      </c>
      <c r="W60" s="59">
        <v>3</v>
      </c>
      <c r="X60" s="59">
        <v>0</v>
      </c>
      <c r="Y60" s="59">
        <v>0</v>
      </c>
      <c r="Z60" s="59">
        <v>0</v>
      </c>
      <c r="AA60" s="59">
        <v>0</v>
      </c>
      <c r="AB60" s="59">
        <v>0</v>
      </c>
      <c r="AC60" s="59">
        <v>0</v>
      </c>
      <c r="AD60" s="59">
        <v>4</v>
      </c>
      <c r="AE60" s="59">
        <v>9</v>
      </c>
      <c r="AF60" s="59">
        <v>0</v>
      </c>
      <c r="AG60" s="59">
        <v>0</v>
      </c>
      <c r="AH60" s="59">
        <v>0</v>
      </c>
      <c r="AI60" s="59">
        <v>26</v>
      </c>
      <c r="AJ60" s="59">
        <v>0</v>
      </c>
      <c r="AK60" s="59">
        <v>0</v>
      </c>
      <c r="AL60" s="59">
        <v>6</v>
      </c>
      <c r="AM60" s="59">
        <v>0</v>
      </c>
      <c r="AN60" s="59">
        <v>18</v>
      </c>
      <c r="AO60" s="59">
        <v>2</v>
      </c>
      <c r="AP60" s="59">
        <v>7</v>
      </c>
      <c r="AQ60" s="59">
        <v>0</v>
      </c>
      <c r="AR60" s="59">
        <v>0</v>
      </c>
      <c r="AS60" s="59">
        <v>0</v>
      </c>
      <c r="AT60" s="59">
        <v>4</v>
      </c>
      <c r="AU60" s="59">
        <v>0</v>
      </c>
      <c r="AV60" s="59">
        <v>0</v>
      </c>
      <c r="AW60" s="59">
        <v>0</v>
      </c>
      <c r="AX60" s="59">
        <v>4</v>
      </c>
      <c r="AY60" s="59">
        <v>5</v>
      </c>
      <c r="AZ60" s="59">
        <v>4</v>
      </c>
      <c r="BA60" s="59">
        <v>26</v>
      </c>
      <c r="BB60" s="59">
        <v>3</v>
      </c>
      <c r="BC60" s="59">
        <v>3</v>
      </c>
      <c r="BD60" s="59">
        <v>4</v>
      </c>
      <c r="BE60" s="59">
        <v>8</v>
      </c>
      <c r="BF60" s="59">
        <v>0</v>
      </c>
      <c r="BG60" s="59">
        <v>13</v>
      </c>
      <c r="BH60" s="59"/>
      <c r="BI60" s="59">
        <v>1</v>
      </c>
      <c r="BJ60" s="59">
        <v>0</v>
      </c>
      <c r="BK60" s="59">
        <v>5</v>
      </c>
      <c r="BL60" s="59">
        <v>1</v>
      </c>
      <c r="BM60" s="59">
        <v>0</v>
      </c>
      <c r="BN60" s="59">
        <v>0</v>
      </c>
      <c r="BO60" s="59">
        <v>0</v>
      </c>
      <c r="BP60" s="59">
        <v>3</v>
      </c>
      <c r="BQ60" s="59">
        <v>0</v>
      </c>
      <c r="BR60" s="59">
        <v>0</v>
      </c>
      <c r="BS60" s="59">
        <v>0</v>
      </c>
      <c r="BT60" s="59">
        <v>1</v>
      </c>
      <c r="BU60" s="59">
        <v>0</v>
      </c>
      <c r="BV60" s="59">
        <v>2</v>
      </c>
      <c r="BW60" s="59">
        <v>69</v>
      </c>
      <c r="BX60" s="59">
        <v>37</v>
      </c>
      <c r="BY60" s="59">
        <v>24</v>
      </c>
      <c r="BZ60" s="59">
        <v>0</v>
      </c>
      <c r="CA60" s="59">
        <v>0</v>
      </c>
      <c r="CB60" s="59">
        <v>0</v>
      </c>
      <c r="CC60" s="59">
        <v>1</v>
      </c>
      <c r="CD60" s="59">
        <v>0</v>
      </c>
      <c r="CE60" s="59">
        <v>0</v>
      </c>
      <c r="CF60" s="67">
        <v>24</v>
      </c>
      <c r="CG60" s="78">
        <f t="shared" si="7"/>
        <v>2</v>
      </c>
      <c r="CH60" s="78">
        <f t="shared" si="8"/>
        <v>24</v>
      </c>
      <c r="CI60" s="78">
        <f t="shared" si="9"/>
        <v>148</v>
      </c>
      <c r="CJ60" s="78">
        <f t="shared" si="4"/>
        <v>3</v>
      </c>
      <c r="CK60" s="78">
        <f t="shared" si="5"/>
        <v>2</v>
      </c>
      <c r="CL60" s="61">
        <v>533</v>
      </c>
      <c r="CM60" s="66">
        <f t="shared" si="10"/>
        <v>416</v>
      </c>
      <c r="CN60" s="23">
        <f>CL60- BH93</f>
        <v>-212</v>
      </c>
      <c r="CO60" s="66">
        <f>CM60 - BH94</f>
        <v>-212</v>
      </c>
      <c r="CP60" s="72">
        <f t="shared" si="6"/>
        <v>0.78048780487804881</v>
      </c>
      <c r="CQ60" s="109">
        <v>28660</v>
      </c>
    </row>
    <row r="61" spans="1:95">
      <c r="A61" s="166" t="s">
        <v>2236</v>
      </c>
      <c r="B61" s="59">
        <v>0</v>
      </c>
      <c r="C61" s="59">
        <v>3</v>
      </c>
      <c r="D61" s="59">
        <v>0</v>
      </c>
      <c r="E61" s="59">
        <v>1</v>
      </c>
      <c r="F61" s="59">
        <v>2</v>
      </c>
      <c r="G61" s="59">
        <v>7</v>
      </c>
      <c r="H61" s="59">
        <v>0</v>
      </c>
      <c r="I61" s="59">
        <v>0</v>
      </c>
      <c r="J61" s="59">
        <v>0</v>
      </c>
      <c r="K61" s="59">
        <v>11</v>
      </c>
      <c r="L61" s="59">
        <v>1</v>
      </c>
      <c r="M61" s="59">
        <v>2</v>
      </c>
      <c r="N61" s="59">
        <v>0</v>
      </c>
      <c r="O61" s="59">
        <v>70</v>
      </c>
      <c r="P61" s="59">
        <v>6</v>
      </c>
      <c r="Q61" s="59">
        <v>1</v>
      </c>
      <c r="R61" s="59">
        <v>2</v>
      </c>
      <c r="S61" s="59">
        <v>0</v>
      </c>
      <c r="T61" s="59">
        <v>0</v>
      </c>
      <c r="U61" s="59">
        <v>0</v>
      </c>
      <c r="V61" s="59">
        <v>84</v>
      </c>
      <c r="W61" s="59">
        <v>18</v>
      </c>
      <c r="X61" s="59">
        <v>5</v>
      </c>
      <c r="Y61" s="59">
        <v>11</v>
      </c>
      <c r="Z61" s="59">
        <v>0</v>
      </c>
      <c r="AA61" s="59">
        <v>32</v>
      </c>
      <c r="AB61" s="59">
        <v>0</v>
      </c>
      <c r="AC61" s="59">
        <v>0</v>
      </c>
      <c r="AD61" s="59">
        <v>0</v>
      </c>
      <c r="AE61" s="59">
        <v>0</v>
      </c>
      <c r="AF61" s="59">
        <v>0</v>
      </c>
      <c r="AG61" s="59">
        <v>0</v>
      </c>
      <c r="AH61" s="59">
        <v>2</v>
      </c>
      <c r="AI61" s="59">
        <v>39</v>
      </c>
      <c r="AJ61" s="59">
        <v>4</v>
      </c>
      <c r="AK61" s="59">
        <v>0</v>
      </c>
      <c r="AL61" s="59">
        <v>173</v>
      </c>
      <c r="AM61" s="59">
        <v>0</v>
      </c>
      <c r="AN61" s="59">
        <v>38</v>
      </c>
      <c r="AO61" s="59">
        <v>7</v>
      </c>
      <c r="AP61" s="59">
        <v>25</v>
      </c>
      <c r="AQ61" s="59">
        <v>9</v>
      </c>
      <c r="AR61" s="59">
        <v>0</v>
      </c>
      <c r="AS61" s="59">
        <v>0</v>
      </c>
      <c r="AT61" s="59">
        <v>4</v>
      </c>
      <c r="AU61" s="59">
        <v>2</v>
      </c>
      <c r="AV61" s="59">
        <v>4</v>
      </c>
      <c r="AW61" s="59">
        <v>30</v>
      </c>
      <c r="AX61" s="59">
        <v>2</v>
      </c>
      <c r="AY61" s="59">
        <v>0</v>
      </c>
      <c r="AZ61" s="59">
        <v>0</v>
      </c>
      <c r="BA61" s="59">
        <v>0</v>
      </c>
      <c r="BB61" s="59">
        <v>7</v>
      </c>
      <c r="BC61" s="59">
        <v>21</v>
      </c>
      <c r="BD61" s="59">
        <v>7</v>
      </c>
      <c r="BE61" s="59">
        <v>29</v>
      </c>
      <c r="BF61" s="59">
        <v>0</v>
      </c>
      <c r="BG61" s="59">
        <v>61</v>
      </c>
      <c r="BH61" s="59">
        <v>0</v>
      </c>
      <c r="BI61" s="59"/>
      <c r="BJ61" s="59">
        <v>0</v>
      </c>
      <c r="BK61" s="59">
        <v>0</v>
      </c>
      <c r="BL61" s="59">
        <v>0</v>
      </c>
      <c r="BM61" s="59">
        <v>1</v>
      </c>
      <c r="BN61" s="59">
        <v>0</v>
      </c>
      <c r="BO61" s="59">
        <v>0</v>
      </c>
      <c r="BP61" s="59">
        <v>2</v>
      </c>
      <c r="BQ61" s="59">
        <v>0</v>
      </c>
      <c r="BR61" s="59">
        <v>4</v>
      </c>
      <c r="BS61" s="59">
        <v>1</v>
      </c>
      <c r="BT61" s="59">
        <v>9</v>
      </c>
      <c r="BU61" s="59">
        <v>2</v>
      </c>
      <c r="BV61" s="59">
        <v>9</v>
      </c>
      <c r="BW61" s="59">
        <v>101</v>
      </c>
      <c r="BX61" s="59">
        <v>139</v>
      </c>
      <c r="BY61" s="59">
        <v>104</v>
      </c>
      <c r="BZ61" s="59">
        <v>0</v>
      </c>
      <c r="CA61" s="59">
        <v>9</v>
      </c>
      <c r="CB61" s="59">
        <v>0</v>
      </c>
      <c r="CC61" s="59">
        <v>0</v>
      </c>
      <c r="CD61" s="59">
        <v>0</v>
      </c>
      <c r="CE61" s="59">
        <v>4</v>
      </c>
      <c r="CF61" s="67">
        <v>69</v>
      </c>
      <c r="CG61" s="78">
        <f t="shared" si="7"/>
        <v>6</v>
      </c>
      <c r="CH61" s="78">
        <f t="shared" si="8"/>
        <v>69</v>
      </c>
      <c r="CI61" s="78">
        <f t="shared" si="9"/>
        <v>382</v>
      </c>
      <c r="CJ61" s="78">
        <f t="shared" si="4"/>
        <v>2</v>
      </c>
      <c r="CK61" s="78">
        <f t="shared" si="5"/>
        <v>9</v>
      </c>
      <c r="CL61" s="61">
        <v>1463</v>
      </c>
      <c r="CM61" s="66">
        <f t="shared" si="10"/>
        <v>1174</v>
      </c>
      <c r="CN61" s="23">
        <f>CL61 - BI93</f>
        <v>-551</v>
      </c>
      <c r="CO61" s="66">
        <f>CM61 - BI94</f>
        <v>-551</v>
      </c>
      <c r="CP61" s="72">
        <f t="shared" si="6"/>
        <v>0.80246069719753932</v>
      </c>
      <c r="CQ61" s="109">
        <v>72855</v>
      </c>
    </row>
    <row r="62" spans="1:95">
      <c r="A62" s="166" t="s">
        <v>2237</v>
      </c>
      <c r="B62" s="59">
        <v>0</v>
      </c>
      <c r="C62" s="59">
        <v>2</v>
      </c>
      <c r="D62" s="59">
        <v>0</v>
      </c>
      <c r="E62" s="59">
        <v>0</v>
      </c>
      <c r="F62" s="59">
        <v>0</v>
      </c>
      <c r="G62" s="59">
        <v>0</v>
      </c>
      <c r="H62" s="59">
        <v>0</v>
      </c>
      <c r="I62" s="59">
        <v>0</v>
      </c>
      <c r="J62" s="59">
        <v>0</v>
      </c>
      <c r="K62" s="59">
        <v>0</v>
      </c>
      <c r="L62" s="59">
        <v>1</v>
      </c>
      <c r="M62" s="59">
        <v>6</v>
      </c>
      <c r="N62" s="59">
        <v>8</v>
      </c>
      <c r="O62" s="59">
        <v>4</v>
      </c>
      <c r="P62" s="59">
        <v>1</v>
      </c>
      <c r="Q62" s="59">
        <v>0</v>
      </c>
      <c r="R62" s="59">
        <v>0</v>
      </c>
      <c r="S62" s="59">
        <v>1</v>
      </c>
      <c r="T62" s="59">
        <v>1</v>
      </c>
      <c r="U62" s="59">
        <v>0</v>
      </c>
      <c r="V62" s="59">
        <v>2</v>
      </c>
      <c r="W62" s="59">
        <v>50</v>
      </c>
      <c r="X62" s="59">
        <v>2</v>
      </c>
      <c r="Y62" s="59">
        <v>3</v>
      </c>
      <c r="Z62" s="59">
        <v>0</v>
      </c>
      <c r="AA62" s="59">
        <v>0</v>
      </c>
      <c r="AB62" s="59">
        <v>0</v>
      </c>
      <c r="AC62" s="59">
        <v>0</v>
      </c>
      <c r="AD62" s="59">
        <v>0</v>
      </c>
      <c r="AE62" s="59">
        <v>0</v>
      </c>
      <c r="AF62" s="59">
        <v>0</v>
      </c>
      <c r="AG62" s="59">
        <v>0</v>
      </c>
      <c r="AH62" s="59">
        <v>0</v>
      </c>
      <c r="AI62" s="59">
        <v>1</v>
      </c>
      <c r="AJ62" s="59">
        <v>54</v>
      </c>
      <c r="AK62" s="59">
        <v>3</v>
      </c>
      <c r="AL62" s="59">
        <v>3</v>
      </c>
      <c r="AM62" s="59">
        <v>1</v>
      </c>
      <c r="AN62" s="59">
        <v>2</v>
      </c>
      <c r="AO62" s="59">
        <v>0</v>
      </c>
      <c r="AP62" s="59">
        <v>3</v>
      </c>
      <c r="AQ62" s="59">
        <v>17</v>
      </c>
      <c r="AR62" s="59">
        <v>19</v>
      </c>
      <c r="AS62" s="59">
        <v>0</v>
      </c>
      <c r="AT62" s="59">
        <v>12</v>
      </c>
      <c r="AU62" s="59">
        <v>52</v>
      </c>
      <c r="AV62" s="59">
        <v>0</v>
      </c>
      <c r="AW62" s="59">
        <v>1</v>
      </c>
      <c r="AX62" s="59">
        <v>0</v>
      </c>
      <c r="AY62" s="59">
        <v>0</v>
      </c>
      <c r="AZ62" s="59">
        <v>0</v>
      </c>
      <c r="BA62" s="59">
        <v>0</v>
      </c>
      <c r="BB62" s="59">
        <v>1</v>
      </c>
      <c r="BC62" s="59">
        <v>0</v>
      </c>
      <c r="BD62" s="59">
        <v>0</v>
      </c>
      <c r="BE62" s="59">
        <v>2</v>
      </c>
      <c r="BF62" s="59">
        <v>0</v>
      </c>
      <c r="BG62" s="59">
        <v>5</v>
      </c>
      <c r="BH62" s="59">
        <v>0</v>
      </c>
      <c r="BI62" s="59">
        <v>1</v>
      </c>
      <c r="BJ62" s="59"/>
      <c r="BK62" s="59">
        <v>0</v>
      </c>
      <c r="BL62" s="59">
        <v>7</v>
      </c>
      <c r="BM62" s="59">
        <v>0</v>
      </c>
      <c r="BN62" s="59">
        <v>0</v>
      </c>
      <c r="BO62" s="59">
        <v>0</v>
      </c>
      <c r="BP62" s="59">
        <v>0</v>
      </c>
      <c r="BQ62" s="59">
        <v>1</v>
      </c>
      <c r="BR62" s="59">
        <v>0</v>
      </c>
      <c r="BS62" s="59">
        <v>0</v>
      </c>
      <c r="BT62" s="59">
        <v>0</v>
      </c>
      <c r="BU62" s="59">
        <v>27</v>
      </c>
      <c r="BV62" s="59">
        <v>35</v>
      </c>
      <c r="BW62" s="59">
        <v>25</v>
      </c>
      <c r="BX62" s="59">
        <v>10</v>
      </c>
      <c r="BY62" s="59">
        <v>10</v>
      </c>
      <c r="BZ62" s="59">
        <v>0</v>
      </c>
      <c r="CA62" s="59">
        <v>0</v>
      </c>
      <c r="CB62" s="59">
        <v>0</v>
      </c>
      <c r="CC62" s="59">
        <v>0</v>
      </c>
      <c r="CD62" s="59">
        <v>0</v>
      </c>
      <c r="CE62" s="59">
        <v>0</v>
      </c>
      <c r="CF62" s="67">
        <v>65</v>
      </c>
      <c r="CG62" s="78">
        <f t="shared" si="7"/>
        <v>1</v>
      </c>
      <c r="CH62" s="78">
        <f t="shared" si="8"/>
        <v>68</v>
      </c>
      <c r="CI62" s="78">
        <f t="shared" si="9"/>
        <v>47</v>
      </c>
      <c r="CJ62" s="78">
        <f t="shared" si="4"/>
        <v>0</v>
      </c>
      <c r="CK62" s="78">
        <f t="shared" si="5"/>
        <v>35</v>
      </c>
      <c r="CL62" s="61">
        <v>513</v>
      </c>
      <c r="CM62" s="66">
        <f t="shared" si="10"/>
        <v>438</v>
      </c>
      <c r="CN62" s="23">
        <f>CL62 - BJ93</f>
        <v>271</v>
      </c>
      <c r="CO62" s="66">
        <f>CM62 - BJ94</f>
        <v>271</v>
      </c>
      <c r="CP62" s="72">
        <f t="shared" si="6"/>
        <v>0.85380116959064323</v>
      </c>
      <c r="CQ62" s="109">
        <v>9265</v>
      </c>
    </row>
    <row r="63" spans="1:95">
      <c r="A63" s="166" t="s">
        <v>2238</v>
      </c>
      <c r="B63" s="59">
        <v>0</v>
      </c>
      <c r="C63" s="59">
        <v>0</v>
      </c>
      <c r="D63" s="59">
        <v>0</v>
      </c>
      <c r="E63" s="59">
        <v>0</v>
      </c>
      <c r="F63" s="59">
        <v>113</v>
      </c>
      <c r="G63" s="59">
        <v>1</v>
      </c>
      <c r="H63" s="59">
        <v>0</v>
      </c>
      <c r="I63" s="59">
        <v>0</v>
      </c>
      <c r="J63" s="59">
        <v>0</v>
      </c>
      <c r="K63" s="59">
        <v>30</v>
      </c>
      <c r="L63" s="59">
        <v>3</v>
      </c>
      <c r="M63" s="59">
        <v>1</v>
      </c>
      <c r="N63" s="59">
        <v>0</v>
      </c>
      <c r="O63" s="59">
        <v>73</v>
      </c>
      <c r="P63" s="59">
        <v>13</v>
      </c>
      <c r="Q63" s="59">
        <v>14</v>
      </c>
      <c r="R63" s="59">
        <v>27</v>
      </c>
      <c r="S63" s="59">
        <v>0</v>
      </c>
      <c r="T63" s="59">
        <v>0</v>
      </c>
      <c r="U63" s="59">
        <v>6</v>
      </c>
      <c r="V63" s="59">
        <v>102</v>
      </c>
      <c r="W63" s="59">
        <v>9</v>
      </c>
      <c r="X63" s="59">
        <v>1</v>
      </c>
      <c r="Y63" s="59">
        <v>1</v>
      </c>
      <c r="Z63" s="59">
        <v>0</v>
      </c>
      <c r="AA63" s="59">
        <v>4</v>
      </c>
      <c r="AB63" s="59">
        <v>0</v>
      </c>
      <c r="AC63" s="59">
        <v>0</v>
      </c>
      <c r="AD63" s="59">
        <v>8</v>
      </c>
      <c r="AE63" s="59">
        <v>6</v>
      </c>
      <c r="AF63" s="59">
        <v>7</v>
      </c>
      <c r="AG63" s="59">
        <v>0</v>
      </c>
      <c r="AH63" s="59">
        <v>1</v>
      </c>
      <c r="AI63" s="59">
        <v>110</v>
      </c>
      <c r="AJ63" s="59">
        <v>2</v>
      </c>
      <c r="AK63" s="59">
        <v>5</v>
      </c>
      <c r="AL63" s="59">
        <v>22</v>
      </c>
      <c r="AM63" s="59">
        <v>6</v>
      </c>
      <c r="AN63" s="59">
        <v>44</v>
      </c>
      <c r="AO63" s="59">
        <v>0</v>
      </c>
      <c r="AP63" s="59">
        <v>47</v>
      </c>
      <c r="AQ63" s="59">
        <v>4</v>
      </c>
      <c r="AR63" s="59">
        <v>0</v>
      </c>
      <c r="AS63" s="59">
        <v>0</v>
      </c>
      <c r="AT63" s="59">
        <v>12</v>
      </c>
      <c r="AU63" s="59">
        <v>1</v>
      </c>
      <c r="AV63" s="59">
        <v>0</v>
      </c>
      <c r="AW63" s="59">
        <v>9</v>
      </c>
      <c r="AX63" s="59">
        <v>8</v>
      </c>
      <c r="AY63" s="59">
        <v>0</v>
      </c>
      <c r="AZ63" s="59">
        <v>3</v>
      </c>
      <c r="BA63" s="59">
        <v>0</v>
      </c>
      <c r="BB63" s="59">
        <v>6</v>
      </c>
      <c r="BC63" s="59">
        <v>14</v>
      </c>
      <c r="BD63" s="59">
        <v>11</v>
      </c>
      <c r="BE63" s="59">
        <v>16</v>
      </c>
      <c r="BF63" s="59">
        <v>0</v>
      </c>
      <c r="BG63" s="59">
        <v>57</v>
      </c>
      <c r="BH63" s="59">
        <v>5</v>
      </c>
      <c r="BI63" s="59">
        <v>9</v>
      </c>
      <c r="BJ63" s="59">
        <v>0</v>
      </c>
      <c r="BK63" s="59"/>
      <c r="BL63" s="59">
        <v>12</v>
      </c>
      <c r="BM63" s="59">
        <v>3</v>
      </c>
      <c r="BN63" s="59">
        <v>0</v>
      </c>
      <c r="BO63" s="59">
        <v>0</v>
      </c>
      <c r="BP63" s="59">
        <v>3</v>
      </c>
      <c r="BQ63" s="59">
        <v>0</v>
      </c>
      <c r="BR63" s="59">
        <v>4</v>
      </c>
      <c r="BS63" s="59">
        <v>0</v>
      </c>
      <c r="BT63" s="59">
        <v>3</v>
      </c>
      <c r="BU63" s="59">
        <v>5</v>
      </c>
      <c r="BV63" s="59">
        <v>0</v>
      </c>
      <c r="BW63" s="59">
        <v>162</v>
      </c>
      <c r="BX63" s="59">
        <v>67</v>
      </c>
      <c r="BY63" s="59">
        <v>102</v>
      </c>
      <c r="BZ63" s="59">
        <v>0</v>
      </c>
      <c r="CA63" s="59">
        <v>0</v>
      </c>
      <c r="CB63" s="59">
        <v>0</v>
      </c>
      <c r="CC63" s="59">
        <v>0</v>
      </c>
      <c r="CD63" s="59">
        <v>0</v>
      </c>
      <c r="CE63" s="59">
        <v>0</v>
      </c>
      <c r="CF63" s="67">
        <v>57</v>
      </c>
      <c r="CG63" s="78">
        <f t="shared" si="7"/>
        <v>13</v>
      </c>
      <c r="CH63" s="78">
        <f t="shared" si="8"/>
        <v>62</v>
      </c>
      <c r="CI63" s="78">
        <f t="shared" si="9"/>
        <v>375</v>
      </c>
      <c r="CJ63" s="78">
        <f t="shared" si="4"/>
        <v>3</v>
      </c>
      <c r="CK63" s="78">
        <f t="shared" si="5"/>
        <v>0</v>
      </c>
      <c r="CL63" s="61">
        <v>1481</v>
      </c>
      <c r="CM63" s="66">
        <f t="shared" si="10"/>
        <v>1229</v>
      </c>
      <c r="CN63" s="23">
        <f>CL63- BK93</f>
        <v>-52</v>
      </c>
      <c r="CO63" s="66">
        <f>CM63 - BK94</f>
        <v>-52</v>
      </c>
      <c r="CP63" s="72">
        <f t="shared" si="6"/>
        <v>0.82984469952734641</v>
      </c>
      <c r="CQ63" s="109">
        <v>73959</v>
      </c>
    </row>
    <row r="64" spans="1:95">
      <c r="A64" s="166" t="s">
        <v>2239</v>
      </c>
      <c r="B64" s="59">
        <v>2</v>
      </c>
      <c r="C64" s="59">
        <v>23</v>
      </c>
      <c r="D64" s="59">
        <v>34</v>
      </c>
      <c r="E64" s="59">
        <v>3</v>
      </c>
      <c r="F64" s="59">
        <v>4</v>
      </c>
      <c r="G64" s="59">
        <v>6</v>
      </c>
      <c r="H64" s="59">
        <v>0</v>
      </c>
      <c r="I64" s="59">
        <v>3</v>
      </c>
      <c r="J64" s="59">
        <v>0</v>
      </c>
      <c r="K64" s="59">
        <v>4</v>
      </c>
      <c r="L64" s="59">
        <v>6</v>
      </c>
      <c r="M64" s="59">
        <v>15</v>
      </c>
      <c r="N64" s="59">
        <v>53</v>
      </c>
      <c r="O64" s="59">
        <v>23</v>
      </c>
      <c r="P64" s="59">
        <v>17</v>
      </c>
      <c r="Q64" s="59">
        <v>0</v>
      </c>
      <c r="R64" s="59">
        <v>1</v>
      </c>
      <c r="S64" s="59">
        <v>4</v>
      </c>
      <c r="T64" s="59">
        <v>9</v>
      </c>
      <c r="U64" s="59">
        <v>0</v>
      </c>
      <c r="V64" s="59">
        <v>27</v>
      </c>
      <c r="W64" s="59">
        <v>46</v>
      </c>
      <c r="X64" s="59">
        <v>84</v>
      </c>
      <c r="Y64" s="59">
        <v>421</v>
      </c>
      <c r="Z64" s="59">
        <v>68</v>
      </c>
      <c r="AA64" s="59">
        <v>0</v>
      </c>
      <c r="AB64" s="59">
        <v>0</v>
      </c>
      <c r="AC64" s="59">
        <v>3</v>
      </c>
      <c r="AD64" s="59">
        <v>1</v>
      </c>
      <c r="AE64" s="59">
        <v>62</v>
      </c>
      <c r="AF64" s="59">
        <v>1</v>
      </c>
      <c r="AG64" s="59">
        <v>0</v>
      </c>
      <c r="AH64" s="59">
        <v>10</v>
      </c>
      <c r="AI64" s="59">
        <v>20</v>
      </c>
      <c r="AJ64" s="59">
        <v>38</v>
      </c>
      <c r="AK64" s="59">
        <v>36</v>
      </c>
      <c r="AL64" s="59">
        <v>15</v>
      </c>
      <c r="AM64" s="59">
        <v>91</v>
      </c>
      <c r="AN64" s="59">
        <v>37</v>
      </c>
      <c r="AO64" s="59">
        <v>0</v>
      </c>
      <c r="AP64" s="59">
        <v>0</v>
      </c>
      <c r="AQ64" s="59">
        <v>9</v>
      </c>
      <c r="AR64" s="59">
        <v>14</v>
      </c>
      <c r="AS64" s="59">
        <v>0</v>
      </c>
      <c r="AT64" s="59">
        <v>41</v>
      </c>
      <c r="AU64" s="59">
        <v>19</v>
      </c>
      <c r="AV64" s="59">
        <v>229</v>
      </c>
      <c r="AW64" s="59">
        <v>1</v>
      </c>
      <c r="AX64" s="59">
        <v>11</v>
      </c>
      <c r="AY64" s="59">
        <v>7</v>
      </c>
      <c r="AZ64" s="59">
        <v>3</v>
      </c>
      <c r="BA64" s="59">
        <v>7</v>
      </c>
      <c r="BB64" s="59">
        <v>2</v>
      </c>
      <c r="BC64" s="59">
        <v>7</v>
      </c>
      <c r="BD64" s="59">
        <v>10</v>
      </c>
      <c r="BE64" s="59">
        <v>31</v>
      </c>
      <c r="BF64" s="59">
        <v>0</v>
      </c>
      <c r="BG64" s="59">
        <v>13</v>
      </c>
      <c r="BH64" s="59">
        <v>0</v>
      </c>
      <c r="BI64" s="59">
        <v>2</v>
      </c>
      <c r="BJ64" s="59">
        <v>1</v>
      </c>
      <c r="BK64" s="59">
        <v>0</v>
      </c>
      <c r="BL64" s="59"/>
      <c r="BM64" s="59">
        <v>0</v>
      </c>
      <c r="BN64" s="59">
        <v>493</v>
      </c>
      <c r="BO64" s="59">
        <v>4</v>
      </c>
      <c r="BP64" s="59">
        <v>15</v>
      </c>
      <c r="BQ64" s="59">
        <v>25</v>
      </c>
      <c r="BR64" s="59">
        <v>6</v>
      </c>
      <c r="BS64" s="59">
        <v>1</v>
      </c>
      <c r="BT64" s="59">
        <v>0</v>
      </c>
      <c r="BU64" s="59">
        <v>13</v>
      </c>
      <c r="BV64" s="59">
        <v>116</v>
      </c>
      <c r="BW64" s="59">
        <v>63</v>
      </c>
      <c r="BX64" s="59">
        <v>19</v>
      </c>
      <c r="BY64" s="59">
        <v>62</v>
      </c>
      <c r="BZ64" s="59">
        <v>0</v>
      </c>
      <c r="CA64" s="59">
        <v>2</v>
      </c>
      <c r="CB64" s="59">
        <v>0</v>
      </c>
      <c r="CC64" s="59">
        <v>602</v>
      </c>
      <c r="CD64" s="59">
        <v>0</v>
      </c>
      <c r="CE64" s="59">
        <v>21</v>
      </c>
      <c r="CF64" s="67">
        <v>299</v>
      </c>
      <c r="CG64" s="78">
        <f t="shared" si="7"/>
        <v>17</v>
      </c>
      <c r="CH64" s="78">
        <f t="shared" si="8"/>
        <v>335</v>
      </c>
      <c r="CI64" s="78">
        <f t="shared" si="9"/>
        <v>181</v>
      </c>
      <c r="CJ64" s="78">
        <f t="shared" si="4"/>
        <v>15</v>
      </c>
      <c r="CK64" s="78">
        <f t="shared" si="5"/>
        <v>116</v>
      </c>
      <c r="CL64" s="61">
        <v>4542</v>
      </c>
      <c r="CM64" s="66">
        <f t="shared" si="10"/>
        <v>3315</v>
      </c>
      <c r="CN64" s="23">
        <f>CL64 - BL93</f>
        <v>1441</v>
      </c>
      <c r="CO64" s="66">
        <f>CM64 - BL94</f>
        <v>1441</v>
      </c>
      <c r="CP64" s="72">
        <f t="shared" si="6"/>
        <v>0.72985468956406874</v>
      </c>
      <c r="CQ64" s="109">
        <v>135612</v>
      </c>
    </row>
    <row r="65" spans="1:95">
      <c r="A65" s="166" t="s">
        <v>2240</v>
      </c>
      <c r="B65" s="59">
        <v>0</v>
      </c>
      <c r="C65" s="59">
        <v>18</v>
      </c>
      <c r="D65" s="59">
        <v>11</v>
      </c>
      <c r="E65" s="59">
        <v>0</v>
      </c>
      <c r="F65" s="59">
        <v>9</v>
      </c>
      <c r="G65" s="59">
        <v>0</v>
      </c>
      <c r="H65" s="59">
        <v>0</v>
      </c>
      <c r="I65" s="59">
        <v>2</v>
      </c>
      <c r="J65" s="59">
        <v>0</v>
      </c>
      <c r="K65" s="59">
        <v>4</v>
      </c>
      <c r="L65" s="59">
        <v>0</v>
      </c>
      <c r="M65" s="59">
        <v>23</v>
      </c>
      <c r="N65" s="59">
        <v>1</v>
      </c>
      <c r="O65" s="59">
        <v>23</v>
      </c>
      <c r="P65" s="59">
        <v>1</v>
      </c>
      <c r="Q65" s="59">
        <v>3</v>
      </c>
      <c r="R65" s="59">
        <v>0</v>
      </c>
      <c r="S65" s="59">
        <v>1</v>
      </c>
      <c r="T65" s="59">
        <v>0</v>
      </c>
      <c r="U65" s="59">
        <v>0</v>
      </c>
      <c r="V65" s="59">
        <v>65</v>
      </c>
      <c r="W65" s="59">
        <v>89</v>
      </c>
      <c r="X65" s="59">
        <v>7</v>
      </c>
      <c r="Y65" s="59">
        <v>17</v>
      </c>
      <c r="Z65" s="59">
        <v>13</v>
      </c>
      <c r="AA65" s="59">
        <v>9</v>
      </c>
      <c r="AB65" s="59">
        <v>0</v>
      </c>
      <c r="AC65" s="59">
        <v>0</v>
      </c>
      <c r="AD65" s="59">
        <v>2</v>
      </c>
      <c r="AE65" s="59">
        <v>6</v>
      </c>
      <c r="AF65" s="59">
        <v>0</v>
      </c>
      <c r="AG65" s="59">
        <v>0</v>
      </c>
      <c r="AH65" s="59">
        <v>0</v>
      </c>
      <c r="AI65" s="59">
        <v>9</v>
      </c>
      <c r="AJ65" s="59">
        <v>9</v>
      </c>
      <c r="AK65" s="59">
        <v>5</v>
      </c>
      <c r="AL65" s="59">
        <v>101</v>
      </c>
      <c r="AM65" s="59">
        <v>0</v>
      </c>
      <c r="AN65" s="59">
        <v>19</v>
      </c>
      <c r="AO65" s="59">
        <v>0</v>
      </c>
      <c r="AP65" s="59">
        <v>4</v>
      </c>
      <c r="AQ65" s="59">
        <v>0</v>
      </c>
      <c r="AR65" s="59">
        <v>5</v>
      </c>
      <c r="AS65" s="59">
        <v>0</v>
      </c>
      <c r="AT65" s="59">
        <v>10</v>
      </c>
      <c r="AU65" s="59">
        <v>4</v>
      </c>
      <c r="AV65" s="59">
        <v>1</v>
      </c>
      <c r="AW65" s="59">
        <v>1</v>
      </c>
      <c r="AX65" s="59">
        <v>1</v>
      </c>
      <c r="AY65" s="59">
        <v>0</v>
      </c>
      <c r="AZ65" s="59">
        <v>0</v>
      </c>
      <c r="BA65" s="59">
        <v>0</v>
      </c>
      <c r="BB65" s="59">
        <v>2</v>
      </c>
      <c r="BC65" s="59">
        <v>12</v>
      </c>
      <c r="BD65" s="59">
        <v>0</v>
      </c>
      <c r="BE65" s="59">
        <v>15</v>
      </c>
      <c r="BF65" s="59">
        <v>0</v>
      </c>
      <c r="BG65" s="59">
        <v>15</v>
      </c>
      <c r="BH65" s="59">
        <v>2</v>
      </c>
      <c r="BI65" s="59">
        <v>3</v>
      </c>
      <c r="BJ65" s="59">
        <v>0</v>
      </c>
      <c r="BK65" s="59">
        <v>0</v>
      </c>
      <c r="BL65" s="59">
        <v>1</v>
      </c>
      <c r="BM65" s="59"/>
      <c r="BN65" s="59">
        <v>0</v>
      </c>
      <c r="BO65" s="59">
        <v>0</v>
      </c>
      <c r="BP65" s="59">
        <v>22</v>
      </c>
      <c r="BQ65" s="59">
        <v>11</v>
      </c>
      <c r="BR65" s="59">
        <v>0</v>
      </c>
      <c r="BS65" s="59">
        <v>0</v>
      </c>
      <c r="BT65" s="59">
        <v>6</v>
      </c>
      <c r="BU65" s="59">
        <v>1</v>
      </c>
      <c r="BV65" s="59">
        <v>0</v>
      </c>
      <c r="BW65" s="59">
        <v>63</v>
      </c>
      <c r="BX65" s="59">
        <v>57</v>
      </c>
      <c r="BY65" s="59">
        <v>66</v>
      </c>
      <c r="BZ65" s="59">
        <v>0</v>
      </c>
      <c r="CA65" s="59">
        <v>0</v>
      </c>
      <c r="CB65" s="59">
        <v>0</v>
      </c>
      <c r="CC65" s="59">
        <v>0</v>
      </c>
      <c r="CD65" s="59">
        <v>0</v>
      </c>
      <c r="CE65" s="59">
        <v>3</v>
      </c>
      <c r="CF65" s="67">
        <v>31</v>
      </c>
      <c r="CG65" s="78">
        <f t="shared" si="7"/>
        <v>1</v>
      </c>
      <c r="CH65" s="78">
        <f t="shared" si="8"/>
        <v>36</v>
      </c>
      <c r="CI65" s="78">
        <f t="shared" si="9"/>
        <v>205</v>
      </c>
      <c r="CJ65" s="78">
        <f t="shared" si="4"/>
        <v>22</v>
      </c>
      <c r="CK65" s="78">
        <f t="shared" si="5"/>
        <v>0</v>
      </c>
      <c r="CL65" s="61">
        <v>981</v>
      </c>
      <c r="CM65" s="66">
        <f t="shared" si="10"/>
        <v>783</v>
      </c>
      <c r="CN65" s="23">
        <f>CL65 - BM93</f>
        <v>332</v>
      </c>
      <c r="CO65" s="66">
        <f>CM65 - BM94</f>
        <v>332</v>
      </c>
      <c r="CP65" s="72">
        <f t="shared" si="6"/>
        <v>0.79816513761467889</v>
      </c>
      <c r="CQ65" s="109">
        <v>38644</v>
      </c>
    </row>
    <row r="66" spans="1:95">
      <c r="A66" s="166" t="s">
        <v>2241</v>
      </c>
      <c r="B66" s="59">
        <v>0</v>
      </c>
      <c r="C66" s="59">
        <v>0</v>
      </c>
      <c r="D66" s="59">
        <v>12</v>
      </c>
      <c r="E66" s="59">
        <v>0</v>
      </c>
      <c r="F66" s="59">
        <v>5</v>
      </c>
      <c r="G66" s="59">
        <v>2</v>
      </c>
      <c r="H66" s="59">
        <v>0</v>
      </c>
      <c r="I66" s="59">
        <v>0</v>
      </c>
      <c r="J66" s="59">
        <v>0</v>
      </c>
      <c r="K66" s="59">
        <v>0</v>
      </c>
      <c r="L66" s="59">
        <v>0</v>
      </c>
      <c r="M66" s="59">
        <v>1</v>
      </c>
      <c r="N66" s="59">
        <v>7</v>
      </c>
      <c r="O66" s="59">
        <v>0</v>
      </c>
      <c r="P66" s="59">
        <v>0</v>
      </c>
      <c r="Q66" s="59">
        <v>0</v>
      </c>
      <c r="R66" s="59">
        <v>0</v>
      </c>
      <c r="S66" s="59">
        <v>0</v>
      </c>
      <c r="T66" s="59">
        <v>0</v>
      </c>
      <c r="U66" s="59">
        <v>0</v>
      </c>
      <c r="V66" s="59">
        <v>4</v>
      </c>
      <c r="W66" s="59">
        <v>5</v>
      </c>
      <c r="X66" s="59">
        <v>12</v>
      </c>
      <c r="Y66" s="59">
        <v>55</v>
      </c>
      <c r="Z66" s="59">
        <v>2</v>
      </c>
      <c r="AA66" s="59">
        <v>0</v>
      </c>
      <c r="AB66" s="59">
        <v>0</v>
      </c>
      <c r="AC66" s="59">
        <v>0</v>
      </c>
      <c r="AD66" s="59">
        <v>4</v>
      </c>
      <c r="AE66" s="59">
        <v>14</v>
      </c>
      <c r="AF66" s="59">
        <v>0</v>
      </c>
      <c r="AG66" s="59">
        <v>0</v>
      </c>
      <c r="AH66" s="59">
        <v>2</v>
      </c>
      <c r="AI66" s="59">
        <v>2</v>
      </c>
      <c r="AJ66" s="59">
        <v>3</v>
      </c>
      <c r="AK66" s="59">
        <v>12</v>
      </c>
      <c r="AL66" s="59">
        <v>3</v>
      </c>
      <c r="AM66" s="59">
        <v>179</v>
      </c>
      <c r="AN66" s="59">
        <v>3</v>
      </c>
      <c r="AO66" s="59">
        <v>0</v>
      </c>
      <c r="AP66" s="59">
        <v>2</v>
      </c>
      <c r="AQ66" s="59">
        <v>1</v>
      </c>
      <c r="AR66" s="59">
        <v>1</v>
      </c>
      <c r="AS66" s="59">
        <v>0</v>
      </c>
      <c r="AT66" s="59">
        <v>6</v>
      </c>
      <c r="AU66" s="59">
        <v>3</v>
      </c>
      <c r="AV66" s="59">
        <v>75</v>
      </c>
      <c r="AW66" s="59">
        <v>0</v>
      </c>
      <c r="AX66" s="59">
        <v>1</v>
      </c>
      <c r="AY66" s="59">
        <v>0</v>
      </c>
      <c r="AZ66" s="59">
        <v>0</v>
      </c>
      <c r="BA66" s="59">
        <v>0</v>
      </c>
      <c r="BB66" s="59">
        <v>8</v>
      </c>
      <c r="BC66" s="59">
        <v>4</v>
      </c>
      <c r="BD66" s="59">
        <v>9</v>
      </c>
      <c r="BE66" s="59">
        <v>4</v>
      </c>
      <c r="BF66" s="59">
        <v>0</v>
      </c>
      <c r="BG66" s="59">
        <v>3</v>
      </c>
      <c r="BH66" s="59">
        <v>0</v>
      </c>
      <c r="BI66" s="59">
        <v>4</v>
      </c>
      <c r="BJ66" s="59">
        <v>0</v>
      </c>
      <c r="BK66" s="59">
        <v>0</v>
      </c>
      <c r="BL66" s="59">
        <v>205</v>
      </c>
      <c r="BM66" s="59">
        <v>0</v>
      </c>
      <c r="BN66" s="59"/>
      <c r="BO66" s="59">
        <v>0</v>
      </c>
      <c r="BP66" s="59">
        <v>0</v>
      </c>
      <c r="BQ66" s="59">
        <v>0</v>
      </c>
      <c r="BR66" s="59">
        <v>1</v>
      </c>
      <c r="BS66" s="59">
        <v>0</v>
      </c>
      <c r="BT66" s="59">
        <v>0</v>
      </c>
      <c r="BU66" s="59">
        <v>0</v>
      </c>
      <c r="BV66" s="59">
        <v>21</v>
      </c>
      <c r="BW66" s="59">
        <v>0</v>
      </c>
      <c r="BX66" s="59">
        <v>4</v>
      </c>
      <c r="BY66" s="59">
        <v>12</v>
      </c>
      <c r="BZ66" s="59">
        <v>0</v>
      </c>
      <c r="CA66" s="59">
        <v>0</v>
      </c>
      <c r="CB66" s="59">
        <v>0</v>
      </c>
      <c r="CC66" s="59">
        <v>18</v>
      </c>
      <c r="CD66" s="59">
        <v>0</v>
      </c>
      <c r="CE66" s="59">
        <v>5</v>
      </c>
      <c r="CF66" s="67">
        <v>45</v>
      </c>
      <c r="CG66" s="78">
        <f t="shared" ref="CG66:CG87" si="11">J66 + P66</f>
        <v>0</v>
      </c>
      <c r="CH66" s="78">
        <f t="shared" ref="CH66:CH87" si="12">AK66 + CF66</f>
        <v>57</v>
      </c>
      <c r="CI66" s="78">
        <f t="shared" ref="CI66:CI87" si="13">AN66 + BW66 + BX66 + BY66</f>
        <v>19</v>
      </c>
      <c r="CJ66" s="78">
        <f t="shared" si="4"/>
        <v>0</v>
      </c>
      <c r="CK66" s="78">
        <f t="shared" si="5"/>
        <v>21</v>
      </c>
      <c r="CL66" s="61">
        <v>1063</v>
      </c>
      <c r="CM66" s="66">
        <f t="shared" ref="CM66:CM87" si="14">SUM(B66:CF66)</f>
        <v>759</v>
      </c>
      <c r="CN66" s="23">
        <f>CL66- BN93</f>
        <v>-258</v>
      </c>
      <c r="CO66" s="66">
        <f>CM66 - BN94</f>
        <v>-258</v>
      </c>
      <c r="CP66" s="72">
        <f t="shared" si="6"/>
        <v>0.71401693320790216</v>
      </c>
      <c r="CQ66" s="109">
        <v>74922</v>
      </c>
    </row>
    <row r="67" spans="1:95">
      <c r="A67" s="166" t="s">
        <v>2242</v>
      </c>
      <c r="B67" s="59">
        <v>0</v>
      </c>
      <c r="C67" s="59">
        <v>0</v>
      </c>
      <c r="D67" s="59">
        <v>0</v>
      </c>
      <c r="E67" s="59">
        <v>0</v>
      </c>
      <c r="F67" s="59">
        <v>0</v>
      </c>
      <c r="G67" s="59">
        <v>0</v>
      </c>
      <c r="H67" s="59">
        <v>1</v>
      </c>
      <c r="I67" s="59">
        <v>0</v>
      </c>
      <c r="J67" s="59">
        <v>0</v>
      </c>
      <c r="K67" s="59">
        <v>0</v>
      </c>
      <c r="L67" s="59">
        <v>0</v>
      </c>
      <c r="M67" s="59">
        <v>0</v>
      </c>
      <c r="N67" s="59">
        <v>0</v>
      </c>
      <c r="O67" s="59">
        <v>0</v>
      </c>
      <c r="P67" s="59">
        <v>0</v>
      </c>
      <c r="Q67" s="59">
        <v>0</v>
      </c>
      <c r="R67" s="59">
        <v>0</v>
      </c>
      <c r="S67" s="59">
        <v>0</v>
      </c>
      <c r="T67" s="59">
        <v>0</v>
      </c>
      <c r="U67" s="59">
        <v>0</v>
      </c>
      <c r="V67" s="59">
        <v>0</v>
      </c>
      <c r="W67" s="59">
        <v>0</v>
      </c>
      <c r="X67" s="59">
        <v>0</v>
      </c>
      <c r="Y67" s="59">
        <v>0</v>
      </c>
      <c r="Z67" s="59">
        <v>0</v>
      </c>
      <c r="AA67" s="59">
        <v>0</v>
      </c>
      <c r="AB67" s="59">
        <v>0</v>
      </c>
      <c r="AC67" s="59">
        <v>0</v>
      </c>
      <c r="AD67" s="59">
        <v>0</v>
      </c>
      <c r="AE67" s="59">
        <v>0</v>
      </c>
      <c r="AF67" s="59">
        <v>0</v>
      </c>
      <c r="AG67" s="59">
        <v>0</v>
      </c>
      <c r="AH67" s="59">
        <v>0</v>
      </c>
      <c r="AI67" s="59">
        <v>0</v>
      </c>
      <c r="AJ67" s="59">
        <v>0</v>
      </c>
      <c r="AK67" s="59">
        <v>0</v>
      </c>
      <c r="AL67" s="59">
        <v>0</v>
      </c>
      <c r="AM67" s="59">
        <v>0</v>
      </c>
      <c r="AN67" s="59">
        <v>0</v>
      </c>
      <c r="AO67" s="59">
        <v>0</v>
      </c>
      <c r="AP67" s="59">
        <v>0</v>
      </c>
      <c r="AQ67" s="59">
        <v>0</v>
      </c>
      <c r="AR67" s="59">
        <v>0</v>
      </c>
      <c r="AS67" s="59">
        <v>0</v>
      </c>
      <c r="AT67" s="59">
        <v>0</v>
      </c>
      <c r="AU67" s="59">
        <v>0</v>
      </c>
      <c r="AV67" s="59">
        <v>0</v>
      </c>
      <c r="AW67" s="59">
        <v>0</v>
      </c>
      <c r="AX67" s="59">
        <v>0</v>
      </c>
      <c r="AY67" s="59">
        <v>0</v>
      </c>
      <c r="AZ67" s="59">
        <v>0</v>
      </c>
      <c r="BA67" s="59">
        <v>0</v>
      </c>
      <c r="BB67" s="59">
        <v>0</v>
      </c>
      <c r="BC67" s="59">
        <v>0</v>
      </c>
      <c r="BD67" s="59">
        <v>0</v>
      </c>
      <c r="BE67" s="59">
        <v>0</v>
      </c>
      <c r="BF67" s="59">
        <v>0</v>
      </c>
      <c r="BG67" s="59">
        <v>0</v>
      </c>
      <c r="BH67" s="59">
        <v>0</v>
      </c>
      <c r="BI67" s="59">
        <v>0</v>
      </c>
      <c r="BJ67" s="59">
        <v>0</v>
      </c>
      <c r="BK67" s="59">
        <v>0</v>
      </c>
      <c r="BL67" s="59">
        <v>0</v>
      </c>
      <c r="BM67" s="59">
        <v>0</v>
      </c>
      <c r="BN67" s="59">
        <v>0</v>
      </c>
      <c r="BO67" s="59"/>
      <c r="BP67" s="59">
        <v>0</v>
      </c>
      <c r="BQ67" s="59">
        <v>0</v>
      </c>
      <c r="BR67" s="59">
        <v>0</v>
      </c>
      <c r="BS67" s="59">
        <v>6</v>
      </c>
      <c r="BT67" s="59">
        <v>0</v>
      </c>
      <c r="BU67" s="59">
        <v>1</v>
      </c>
      <c r="BV67" s="59">
        <v>5</v>
      </c>
      <c r="BW67" s="59">
        <v>0</v>
      </c>
      <c r="BX67" s="59">
        <v>0</v>
      </c>
      <c r="BY67" s="59">
        <v>4</v>
      </c>
      <c r="BZ67" s="59">
        <v>0</v>
      </c>
      <c r="CA67" s="59">
        <v>0</v>
      </c>
      <c r="CB67" s="59">
        <v>0</v>
      </c>
      <c r="CC67" s="59">
        <v>0</v>
      </c>
      <c r="CD67" s="59">
        <v>0</v>
      </c>
      <c r="CE67" s="59">
        <v>0</v>
      </c>
      <c r="CF67" s="67">
        <v>8</v>
      </c>
      <c r="CG67" s="78">
        <f t="shared" si="11"/>
        <v>0</v>
      </c>
      <c r="CH67" s="78">
        <f t="shared" si="12"/>
        <v>8</v>
      </c>
      <c r="CI67" s="78">
        <f t="shared" si="13"/>
        <v>4</v>
      </c>
      <c r="CJ67" s="78">
        <f t="shared" ref="CJ67:CJ87" si="15">BP67</f>
        <v>0</v>
      </c>
      <c r="CK67" s="78">
        <f t="shared" ref="CK67:CK87" si="16">BV67</f>
        <v>5</v>
      </c>
      <c r="CL67" s="61">
        <v>55</v>
      </c>
      <c r="CM67" s="66">
        <f t="shared" si="14"/>
        <v>25</v>
      </c>
      <c r="CN67" s="23">
        <f>CL67 - BO93</f>
        <v>-295</v>
      </c>
      <c r="CO67" s="66">
        <f>CM67 - BO94</f>
        <v>-295</v>
      </c>
      <c r="CP67" s="72">
        <f t="shared" ref="CP67:CP83" si="17">CM67/CL67</f>
        <v>0.45454545454545453</v>
      </c>
      <c r="CQ67" s="109">
        <v>109300</v>
      </c>
    </row>
    <row r="68" spans="1:95">
      <c r="A68" s="166" t="s">
        <v>2261</v>
      </c>
      <c r="B68" s="59">
        <v>2</v>
      </c>
      <c r="C68" s="59">
        <v>74</v>
      </c>
      <c r="D68" s="59">
        <v>25</v>
      </c>
      <c r="E68" s="59">
        <v>0</v>
      </c>
      <c r="F68" s="59">
        <v>9</v>
      </c>
      <c r="G68" s="59">
        <v>0</v>
      </c>
      <c r="H68" s="59">
        <v>0</v>
      </c>
      <c r="I68" s="59">
        <v>1</v>
      </c>
      <c r="J68" s="59">
        <v>0</v>
      </c>
      <c r="K68" s="59">
        <v>2</v>
      </c>
      <c r="L68" s="59">
        <v>0</v>
      </c>
      <c r="M68" s="59">
        <v>8</v>
      </c>
      <c r="N68" s="59">
        <v>10</v>
      </c>
      <c r="O68" s="59">
        <v>9</v>
      </c>
      <c r="P68" s="59">
        <v>0</v>
      </c>
      <c r="Q68" s="59">
        <v>1</v>
      </c>
      <c r="R68" s="59">
        <v>3</v>
      </c>
      <c r="S68" s="59">
        <v>0</v>
      </c>
      <c r="T68" s="59">
        <v>0</v>
      </c>
      <c r="U68" s="59">
        <v>0</v>
      </c>
      <c r="V68" s="59">
        <v>23</v>
      </c>
      <c r="W68" s="59">
        <v>38</v>
      </c>
      <c r="X68" s="59">
        <v>32</v>
      </c>
      <c r="Y68" s="59">
        <v>14</v>
      </c>
      <c r="Z68" s="59">
        <v>0</v>
      </c>
      <c r="AA68" s="59">
        <v>1</v>
      </c>
      <c r="AB68" s="59">
        <v>0</v>
      </c>
      <c r="AC68" s="59">
        <v>0</v>
      </c>
      <c r="AD68" s="59">
        <v>2</v>
      </c>
      <c r="AE68" s="59">
        <v>0</v>
      </c>
      <c r="AF68" s="59">
        <v>0</v>
      </c>
      <c r="AG68" s="59">
        <v>0</v>
      </c>
      <c r="AH68" s="59">
        <v>0</v>
      </c>
      <c r="AI68" s="59">
        <v>3</v>
      </c>
      <c r="AJ68" s="59">
        <v>0</v>
      </c>
      <c r="AK68" s="59">
        <v>7</v>
      </c>
      <c r="AL68" s="59">
        <v>45</v>
      </c>
      <c r="AM68" s="59">
        <v>1</v>
      </c>
      <c r="AN68" s="59">
        <v>29</v>
      </c>
      <c r="AO68" s="59">
        <v>1</v>
      </c>
      <c r="AP68" s="59">
        <v>1</v>
      </c>
      <c r="AQ68" s="59">
        <v>0</v>
      </c>
      <c r="AR68" s="59">
        <v>3</v>
      </c>
      <c r="AS68" s="59">
        <v>0</v>
      </c>
      <c r="AT68" s="59">
        <v>0</v>
      </c>
      <c r="AU68" s="59">
        <v>2</v>
      </c>
      <c r="AV68" s="59">
        <v>14</v>
      </c>
      <c r="AW68" s="59">
        <v>0</v>
      </c>
      <c r="AX68" s="59">
        <v>0</v>
      </c>
      <c r="AY68" s="59">
        <v>0</v>
      </c>
      <c r="AZ68" s="59">
        <v>0</v>
      </c>
      <c r="BA68" s="59">
        <v>3</v>
      </c>
      <c r="BB68" s="59">
        <v>0</v>
      </c>
      <c r="BC68" s="59">
        <v>1</v>
      </c>
      <c r="BD68" s="59">
        <v>4</v>
      </c>
      <c r="BE68" s="59">
        <v>0</v>
      </c>
      <c r="BF68" s="59">
        <v>0</v>
      </c>
      <c r="BG68" s="59">
        <v>23</v>
      </c>
      <c r="BH68" s="59">
        <v>0</v>
      </c>
      <c r="BI68" s="59">
        <v>4</v>
      </c>
      <c r="BJ68" s="59">
        <v>0</v>
      </c>
      <c r="BK68" s="59">
        <v>0</v>
      </c>
      <c r="BL68" s="59">
        <v>9</v>
      </c>
      <c r="BM68" s="59">
        <v>19</v>
      </c>
      <c r="BN68" s="59">
        <v>0</v>
      </c>
      <c r="BO68" s="59">
        <v>0</v>
      </c>
      <c r="BP68" s="59"/>
      <c r="BQ68" s="59">
        <v>38</v>
      </c>
      <c r="BR68" s="59">
        <v>0</v>
      </c>
      <c r="BS68" s="59">
        <v>0</v>
      </c>
      <c r="BT68" s="59">
        <v>4</v>
      </c>
      <c r="BU68" s="59">
        <v>3</v>
      </c>
      <c r="BV68" s="59">
        <v>5</v>
      </c>
      <c r="BW68" s="59">
        <v>44</v>
      </c>
      <c r="BX68" s="59">
        <v>58</v>
      </c>
      <c r="BY68" s="59">
        <v>30</v>
      </c>
      <c r="BZ68" s="59">
        <v>0</v>
      </c>
      <c r="CA68" s="59">
        <v>0</v>
      </c>
      <c r="CB68" s="59">
        <v>1</v>
      </c>
      <c r="CC68" s="59">
        <v>0</v>
      </c>
      <c r="CD68" s="59">
        <v>0</v>
      </c>
      <c r="CE68" s="59">
        <v>2</v>
      </c>
      <c r="CF68" s="67">
        <v>35</v>
      </c>
      <c r="CG68" s="78">
        <f t="shared" si="11"/>
        <v>0</v>
      </c>
      <c r="CH68" s="78">
        <f t="shared" si="12"/>
        <v>42</v>
      </c>
      <c r="CI68" s="78">
        <f t="shared" si="13"/>
        <v>161</v>
      </c>
      <c r="CJ68" s="78">
        <f t="shared" si="15"/>
        <v>0</v>
      </c>
      <c r="CK68" s="78">
        <f t="shared" si="16"/>
        <v>5</v>
      </c>
      <c r="CL68" s="61">
        <v>899</v>
      </c>
      <c r="CM68" s="66">
        <f t="shared" si="14"/>
        <v>643</v>
      </c>
      <c r="CN68" s="23">
        <f>CL68 - BP93</f>
        <v>-551</v>
      </c>
      <c r="CO68" s="66">
        <f>CM68 - BP94</f>
        <v>-551</v>
      </c>
      <c r="CP68" s="72">
        <f t="shared" si="17"/>
        <v>0.71523915461624021</v>
      </c>
      <c r="CQ68" s="109">
        <v>44053</v>
      </c>
    </row>
    <row r="69" spans="1:95">
      <c r="A69" s="166" t="s">
        <v>2243</v>
      </c>
      <c r="B69" s="59">
        <v>1</v>
      </c>
      <c r="C69" s="59">
        <v>66</v>
      </c>
      <c r="D69" s="59">
        <v>150</v>
      </c>
      <c r="E69" s="59">
        <v>0</v>
      </c>
      <c r="F69" s="59">
        <v>1</v>
      </c>
      <c r="G69" s="59">
        <v>0</v>
      </c>
      <c r="H69" s="59">
        <v>0</v>
      </c>
      <c r="I69" s="59">
        <v>1</v>
      </c>
      <c r="J69" s="59">
        <v>0</v>
      </c>
      <c r="K69" s="59">
        <v>9</v>
      </c>
      <c r="L69" s="59">
        <v>2</v>
      </c>
      <c r="M69" s="59">
        <v>25</v>
      </c>
      <c r="N69" s="59">
        <v>44</v>
      </c>
      <c r="O69" s="59">
        <v>16</v>
      </c>
      <c r="P69" s="59">
        <v>2</v>
      </c>
      <c r="Q69" s="59">
        <v>0</v>
      </c>
      <c r="R69" s="59">
        <v>8</v>
      </c>
      <c r="S69" s="59">
        <v>0</v>
      </c>
      <c r="T69" s="59">
        <v>0</v>
      </c>
      <c r="U69" s="59">
        <v>1</v>
      </c>
      <c r="V69" s="59">
        <v>67</v>
      </c>
      <c r="W69" s="59">
        <v>54</v>
      </c>
      <c r="X69" s="59">
        <v>48</v>
      </c>
      <c r="Y69" s="59">
        <v>108</v>
      </c>
      <c r="Z69" s="59">
        <v>39</v>
      </c>
      <c r="AA69" s="59">
        <v>2</v>
      </c>
      <c r="AB69" s="59">
        <v>0</v>
      </c>
      <c r="AC69" s="59">
        <v>0</v>
      </c>
      <c r="AD69" s="59">
        <v>0</v>
      </c>
      <c r="AE69" s="59">
        <v>2</v>
      </c>
      <c r="AF69" s="59">
        <v>0</v>
      </c>
      <c r="AG69" s="59">
        <v>0</v>
      </c>
      <c r="AH69" s="59">
        <v>0</v>
      </c>
      <c r="AI69" s="59">
        <v>19</v>
      </c>
      <c r="AJ69" s="59">
        <v>6</v>
      </c>
      <c r="AK69" s="59">
        <v>3</v>
      </c>
      <c r="AL69" s="59">
        <v>10</v>
      </c>
      <c r="AM69" s="59">
        <v>7</v>
      </c>
      <c r="AN69" s="59">
        <v>46</v>
      </c>
      <c r="AO69" s="59">
        <v>2</v>
      </c>
      <c r="AP69" s="59">
        <v>0</v>
      </c>
      <c r="AQ69" s="59">
        <v>1</v>
      </c>
      <c r="AR69" s="59">
        <v>33</v>
      </c>
      <c r="AS69" s="59">
        <v>0</v>
      </c>
      <c r="AT69" s="59">
        <v>26</v>
      </c>
      <c r="AU69" s="59">
        <v>2</v>
      </c>
      <c r="AV69" s="59">
        <v>15</v>
      </c>
      <c r="AW69" s="59">
        <v>0</v>
      </c>
      <c r="AX69" s="59">
        <v>0</v>
      </c>
      <c r="AY69" s="59">
        <v>0</v>
      </c>
      <c r="AZ69" s="59">
        <v>0</v>
      </c>
      <c r="BA69" s="59">
        <v>0</v>
      </c>
      <c r="BB69" s="59">
        <v>8</v>
      </c>
      <c r="BC69" s="59">
        <v>11</v>
      </c>
      <c r="BD69" s="59">
        <v>8</v>
      </c>
      <c r="BE69" s="59">
        <v>4</v>
      </c>
      <c r="BF69" s="59">
        <v>0</v>
      </c>
      <c r="BG69" s="59">
        <v>13</v>
      </c>
      <c r="BH69" s="59">
        <v>0</v>
      </c>
      <c r="BI69" s="59">
        <v>0</v>
      </c>
      <c r="BJ69" s="59">
        <v>0</v>
      </c>
      <c r="BK69" s="59">
        <v>0</v>
      </c>
      <c r="BL69" s="59">
        <v>15</v>
      </c>
      <c r="BM69" s="59">
        <v>12</v>
      </c>
      <c r="BN69" s="59">
        <v>1</v>
      </c>
      <c r="BO69" s="59">
        <v>4</v>
      </c>
      <c r="BP69" s="59">
        <v>41</v>
      </c>
      <c r="BQ69" s="59"/>
      <c r="BR69" s="59">
        <v>1</v>
      </c>
      <c r="BS69" s="59">
        <v>0</v>
      </c>
      <c r="BT69" s="59">
        <v>0</v>
      </c>
      <c r="BU69" s="59">
        <v>0</v>
      </c>
      <c r="BV69" s="59">
        <v>15</v>
      </c>
      <c r="BW69" s="59">
        <v>36</v>
      </c>
      <c r="BX69" s="59">
        <v>23</v>
      </c>
      <c r="BY69" s="59">
        <v>49</v>
      </c>
      <c r="BZ69" s="59">
        <v>1</v>
      </c>
      <c r="CA69" s="59">
        <v>1</v>
      </c>
      <c r="CB69" s="59">
        <v>0</v>
      </c>
      <c r="CC69" s="59">
        <v>0</v>
      </c>
      <c r="CD69" s="59">
        <v>0</v>
      </c>
      <c r="CE69" s="59">
        <v>39</v>
      </c>
      <c r="CF69" s="67">
        <v>54</v>
      </c>
      <c r="CG69" s="78">
        <f t="shared" si="11"/>
        <v>2</v>
      </c>
      <c r="CH69" s="78">
        <f t="shared" si="12"/>
        <v>57</v>
      </c>
      <c r="CI69" s="78">
        <f t="shared" si="13"/>
        <v>154</v>
      </c>
      <c r="CJ69" s="78">
        <f t="shared" si="15"/>
        <v>41</v>
      </c>
      <c r="CK69" s="78">
        <f t="shared" si="16"/>
        <v>15</v>
      </c>
      <c r="CL69" s="61">
        <v>1651</v>
      </c>
      <c r="CM69" s="66">
        <f t="shared" si="14"/>
        <v>1152</v>
      </c>
      <c r="CN69" s="23">
        <f>CL69- BQ93</f>
        <v>-107</v>
      </c>
      <c r="CO69" s="66">
        <f>CM69 - BQ94</f>
        <v>-107</v>
      </c>
      <c r="CP69" s="72">
        <f t="shared" si="17"/>
        <v>0.69775893397940647</v>
      </c>
      <c r="CQ69" s="109">
        <v>56546</v>
      </c>
    </row>
    <row r="70" spans="1:95">
      <c r="A70" s="166" t="s">
        <v>2244</v>
      </c>
      <c r="B70" s="59">
        <v>12</v>
      </c>
      <c r="C70" s="59">
        <v>2</v>
      </c>
      <c r="D70" s="59">
        <v>6</v>
      </c>
      <c r="E70" s="59">
        <v>0</v>
      </c>
      <c r="F70" s="59">
        <v>10</v>
      </c>
      <c r="G70" s="59">
        <v>10</v>
      </c>
      <c r="H70" s="59">
        <v>5</v>
      </c>
      <c r="I70" s="59">
        <v>21</v>
      </c>
      <c r="J70" s="59">
        <v>0</v>
      </c>
      <c r="K70" s="59">
        <v>30</v>
      </c>
      <c r="L70" s="59">
        <v>33</v>
      </c>
      <c r="M70" s="59">
        <v>7</v>
      </c>
      <c r="N70" s="59">
        <v>3</v>
      </c>
      <c r="O70" s="59">
        <v>87</v>
      </c>
      <c r="P70" s="59">
        <v>30</v>
      </c>
      <c r="Q70" s="59">
        <v>8</v>
      </c>
      <c r="R70" s="59">
        <v>8</v>
      </c>
      <c r="S70" s="59">
        <v>0</v>
      </c>
      <c r="T70" s="59">
        <v>15</v>
      </c>
      <c r="U70" s="59">
        <v>1</v>
      </c>
      <c r="V70" s="59">
        <v>42</v>
      </c>
      <c r="W70" s="59">
        <v>5</v>
      </c>
      <c r="X70" s="59">
        <v>6</v>
      </c>
      <c r="Y70" s="59">
        <v>6</v>
      </c>
      <c r="Z70" s="59">
        <v>3</v>
      </c>
      <c r="AA70" s="59">
        <v>1</v>
      </c>
      <c r="AB70" s="59">
        <v>2</v>
      </c>
      <c r="AC70" s="59">
        <v>6</v>
      </c>
      <c r="AD70" s="59">
        <v>15</v>
      </c>
      <c r="AE70" s="59">
        <v>11</v>
      </c>
      <c r="AF70" s="59">
        <v>59</v>
      </c>
      <c r="AG70" s="59">
        <v>3</v>
      </c>
      <c r="AH70" s="59">
        <v>17</v>
      </c>
      <c r="AI70" s="59">
        <v>35</v>
      </c>
      <c r="AJ70" s="59">
        <v>4</v>
      </c>
      <c r="AK70" s="59">
        <v>4</v>
      </c>
      <c r="AL70" s="59">
        <v>25</v>
      </c>
      <c r="AM70" s="59">
        <v>18</v>
      </c>
      <c r="AN70" s="59">
        <v>62</v>
      </c>
      <c r="AO70" s="59">
        <v>1</v>
      </c>
      <c r="AP70" s="59">
        <v>10</v>
      </c>
      <c r="AQ70" s="59">
        <v>2</v>
      </c>
      <c r="AR70" s="59">
        <v>3</v>
      </c>
      <c r="AS70" s="59">
        <v>1</v>
      </c>
      <c r="AT70" s="59">
        <v>25</v>
      </c>
      <c r="AU70" s="59">
        <v>6</v>
      </c>
      <c r="AV70" s="59">
        <v>7</v>
      </c>
      <c r="AW70" s="59">
        <v>1</v>
      </c>
      <c r="AX70" s="59">
        <v>152</v>
      </c>
      <c r="AY70" s="59">
        <v>9</v>
      </c>
      <c r="AZ70" s="59">
        <v>6</v>
      </c>
      <c r="BA70" s="59">
        <v>0</v>
      </c>
      <c r="BB70" s="59">
        <v>12</v>
      </c>
      <c r="BC70" s="59">
        <v>213</v>
      </c>
      <c r="BD70" s="59">
        <v>190</v>
      </c>
      <c r="BE70" s="59">
        <v>12</v>
      </c>
      <c r="BF70" s="59">
        <v>2</v>
      </c>
      <c r="BG70" s="59">
        <v>26</v>
      </c>
      <c r="BH70" s="59">
        <v>1</v>
      </c>
      <c r="BI70" s="59">
        <v>7</v>
      </c>
      <c r="BJ70" s="59">
        <v>0</v>
      </c>
      <c r="BK70" s="59">
        <v>6</v>
      </c>
      <c r="BL70" s="59">
        <v>7</v>
      </c>
      <c r="BM70" s="59">
        <v>6</v>
      </c>
      <c r="BN70" s="59">
        <v>2</v>
      </c>
      <c r="BO70" s="59">
        <v>0</v>
      </c>
      <c r="BP70" s="59">
        <v>0</v>
      </c>
      <c r="BQ70" s="59">
        <v>0</v>
      </c>
      <c r="BR70" s="59"/>
      <c r="BS70" s="59">
        <v>0</v>
      </c>
      <c r="BT70" s="59">
        <v>26</v>
      </c>
      <c r="BU70" s="59">
        <v>0</v>
      </c>
      <c r="BV70" s="59">
        <v>17</v>
      </c>
      <c r="BW70" s="59">
        <v>86</v>
      </c>
      <c r="BX70" s="59">
        <v>44</v>
      </c>
      <c r="BY70" s="59">
        <v>58</v>
      </c>
      <c r="BZ70" s="59">
        <v>2</v>
      </c>
      <c r="CA70" s="59">
        <v>0</v>
      </c>
      <c r="CB70" s="59">
        <v>4</v>
      </c>
      <c r="CC70" s="59">
        <v>0</v>
      </c>
      <c r="CD70" s="59">
        <v>0</v>
      </c>
      <c r="CE70" s="59">
        <v>0</v>
      </c>
      <c r="CF70" s="67">
        <v>73</v>
      </c>
      <c r="CG70" s="78">
        <f t="shared" si="11"/>
        <v>30</v>
      </c>
      <c r="CH70" s="78">
        <f t="shared" si="12"/>
        <v>77</v>
      </c>
      <c r="CI70" s="78">
        <f t="shared" si="13"/>
        <v>250</v>
      </c>
      <c r="CJ70" s="78">
        <f t="shared" si="15"/>
        <v>0</v>
      </c>
      <c r="CK70" s="78">
        <f t="shared" si="16"/>
        <v>17</v>
      </c>
      <c r="CL70" s="61">
        <v>2208</v>
      </c>
      <c r="CM70" s="66">
        <f t="shared" si="14"/>
        <v>1629</v>
      </c>
      <c r="CN70" s="23">
        <f>CL70 - BR93</f>
        <v>-36</v>
      </c>
      <c r="CO70" s="66">
        <f>CM70 - BR94</f>
        <v>-36</v>
      </c>
      <c r="CP70" s="72">
        <f t="shared" si="17"/>
        <v>0.73777173913043481</v>
      </c>
      <c r="CQ70" s="109">
        <v>127680</v>
      </c>
    </row>
    <row r="71" spans="1:95">
      <c r="A71" s="166" t="s">
        <v>2245</v>
      </c>
      <c r="B71" s="59">
        <v>0</v>
      </c>
      <c r="C71" s="59">
        <v>1</v>
      </c>
      <c r="D71" s="59">
        <v>0</v>
      </c>
      <c r="E71" s="59">
        <v>0</v>
      </c>
      <c r="F71" s="59">
        <v>0</v>
      </c>
      <c r="G71" s="59">
        <v>0</v>
      </c>
      <c r="H71" s="59">
        <v>20</v>
      </c>
      <c r="I71" s="59">
        <v>0</v>
      </c>
      <c r="J71" s="59">
        <v>0</v>
      </c>
      <c r="K71" s="59">
        <v>0</v>
      </c>
      <c r="L71" s="59">
        <v>0</v>
      </c>
      <c r="M71" s="59">
        <v>0</v>
      </c>
      <c r="N71" s="59">
        <v>0</v>
      </c>
      <c r="O71" s="59">
        <v>0</v>
      </c>
      <c r="P71" s="59">
        <v>0</v>
      </c>
      <c r="Q71" s="59">
        <v>0</v>
      </c>
      <c r="R71" s="59">
        <v>0</v>
      </c>
      <c r="S71" s="59">
        <v>0</v>
      </c>
      <c r="T71" s="59">
        <v>0</v>
      </c>
      <c r="U71" s="59">
        <v>0</v>
      </c>
      <c r="V71" s="59">
        <v>0</v>
      </c>
      <c r="W71" s="59">
        <v>1</v>
      </c>
      <c r="X71" s="59">
        <v>0</v>
      </c>
      <c r="Y71" s="59">
        <v>0</v>
      </c>
      <c r="Z71" s="59">
        <v>0</v>
      </c>
      <c r="AA71" s="59">
        <v>0</v>
      </c>
      <c r="AB71" s="59">
        <v>0</v>
      </c>
      <c r="AC71" s="59">
        <v>0</v>
      </c>
      <c r="AD71" s="59">
        <v>0</v>
      </c>
      <c r="AE71" s="59">
        <v>0</v>
      </c>
      <c r="AF71" s="59">
        <v>0</v>
      </c>
      <c r="AG71" s="59">
        <v>0</v>
      </c>
      <c r="AH71" s="59">
        <v>0</v>
      </c>
      <c r="AI71" s="59">
        <v>0</v>
      </c>
      <c r="AJ71" s="59">
        <v>0</v>
      </c>
      <c r="AK71" s="59">
        <v>0</v>
      </c>
      <c r="AL71" s="59">
        <v>0</v>
      </c>
      <c r="AM71" s="59">
        <v>0</v>
      </c>
      <c r="AN71" s="59">
        <v>0</v>
      </c>
      <c r="AO71" s="59">
        <v>0</v>
      </c>
      <c r="AP71" s="59">
        <v>0</v>
      </c>
      <c r="AQ71" s="59">
        <v>0</v>
      </c>
      <c r="AR71" s="59">
        <v>0</v>
      </c>
      <c r="AS71" s="59">
        <v>0</v>
      </c>
      <c r="AT71" s="59">
        <v>0</v>
      </c>
      <c r="AU71" s="59">
        <v>0</v>
      </c>
      <c r="AV71" s="59">
        <v>0</v>
      </c>
      <c r="AW71" s="59">
        <v>0</v>
      </c>
      <c r="AX71" s="59">
        <v>0</v>
      </c>
      <c r="AY71" s="59">
        <v>0</v>
      </c>
      <c r="AZ71" s="59">
        <v>0</v>
      </c>
      <c r="BA71" s="59">
        <v>0</v>
      </c>
      <c r="BB71" s="59">
        <v>0</v>
      </c>
      <c r="BC71" s="59">
        <v>0</v>
      </c>
      <c r="BD71" s="59">
        <v>0</v>
      </c>
      <c r="BE71" s="59">
        <v>0</v>
      </c>
      <c r="BF71" s="59">
        <v>0</v>
      </c>
      <c r="BG71" s="59">
        <v>0</v>
      </c>
      <c r="BH71" s="59">
        <v>0</v>
      </c>
      <c r="BI71" s="59">
        <v>0</v>
      </c>
      <c r="BJ71" s="59">
        <v>0</v>
      </c>
      <c r="BK71" s="59">
        <v>0</v>
      </c>
      <c r="BL71" s="59">
        <v>0</v>
      </c>
      <c r="BM71" s="59">
        <v>0</v>
      </c>
      <c r="BN71" s="59">
        <v>0</v>
      </c>
      <c r="BO71" s="59">
        <v>58</v>
      </c>
      <c r="BP71" s="59">
        <v>0</v>
      </c>
      <c r="BQ71" s="59">
        <v>0</v>
      </c>
      <c r="BR71" s="59">
        <v>0</v>
      </c>
      <c r="BS71" s="59"/>
      <c r="BT71" s="59">
        <v>0</v>
      </c>
      <c r="BU71" s="59">
        <v>3</v>
      </c>
      <c r="BV71" s="59">
        <v>29</v>
      </c>
      <c r="BW71" s="59">
        <v>0</v>
      </c>
      <c r="BX71" s="59">
        <v>0</v>
      </c>
      <c r="BY71" s="59">
        <v>0</v>
      </c>
      <c r="BZ71" s="59">
        <v>0</v>
      </c>
      <c r="CA71" s="59">
        <v>0</v>
      </c>
      <c r="CB71" s="59">
        <v>0</v>
      </c>
      <c r="CC71" s="59">
        <v>0</v>
      </c>
      <c r="CD71" s="59">
        <v>0</v>
      </c>
      <c r="CE71" s="59">
        <v>0</v>
      </c>
      <c r="CF71" s="67">
        <v>42</v>
      </c>
      <c r="CG71" s="78">
        <f t="shared" si="11"/>
        <v>0</v>
      </c>
      <c r="CH71" s="78">
        <f t="shared" si="12"/>
        <v>42</v>
      </c>
      <c r="CI71" s="78">
        <f t="shared" si="13"/>
        <v>0</v>
      </c>
      <c r="CJ71" s="78">
        <f t="shared" si="15"/>
        <v>0</v>
      </c>
      <c r="CK71" s="78">
        <f t="shared" si="16"/>
        <v>29</v>
      </c>
      <c r="CL71" s="61">
        <v>240</v>
      </c>
      <c r="CM71" s="66">
        <f t="shared" si="14"/>
        <v>154</v>
      </c>
      <c r="CN71" s="23">
        <f>CL71 - BS93</f>
        <v>20</v>
      </c>
      <c r="CO71" s="66">
        <f>CM71 - BS94</f>
        <v>20</v>
      </c>
      <c r="CP71" s="72">
        <f t="shared" si="17"/>
        <v>0.64166666666666672</v>
      </c>
      <c r="CQ71" s="109">
        <v>48312</v>
      </c>
    </row>
    <row r="72" spans="1:95">
      <c r="A72" s="166" t="s">
        <v>2246</v>
      </c>
      <c r="B72" s="59">
        <v>16</v>
      </c>
      <c r="C72" s="59">
        <v>12</v>
      </c>
      <c r="D72" s="59">
        <v>9</v>
      </c>
      <c r="E72" s="59">
        <v>1</v>
      </c>
      <c r="F72" s="59">
        <v>13</v>
      </c>
      <c r="G72" s="59">
        <v>1</v>
      </c>
      <c r="H72" s="59">
        <v>0</v>
      </c>
      <c r="I72" s="59">
        <v>154</v>
      </c>
      <c r="J72" s="59">
        <v>0</v>
      </c>
      <c r="K72" s="59">
        <v>31</v>
      </c>
      <c r="L72" s="59">
        <v>39</v>
      </c>
      <c r="M72" s="59">
        <v>22</v>
      </c>
      <c r="N72" s="59">
        <v>10</v>
      </c>
      <c r="O72" s="59">
        <v>63</v>
      </c>
      <c r="P72" s="59">
        <v>22</v>
      </c>
      <c r="Q72" s="59">
        <v>2</v>
      </c>
      <c r="R72" s="59">
        <v>14</v>
      </c>
      <c r="S72" s="59">
        <v>0</v>
      </c>
      <c r="T72" s="59">
        <v>2</v>
      </c>
      <c r="U72" s="59">
        <v>1</v>
      </c>
      <c r="V72" s="59">
        <v>67</v>
      </c>
      <c r="W72" s="59">
        <v>33</v>
      </c>
      <c r="X72" s="59">
        <v>5</v>
      </c>
      <c r="Y72" s="59">
        <v>6</v>
      </c>
      <c r="Z72" s="59">
        <v>3</v>
      </c>
      <c r="AA72" s="59">
        <v>9</v>
      </c>
      <c r="AB72" s="59">
        <v>1</v>
      </c>
      <c r="AC72" s="59">
        <v>0</v>
      </c>
      <c r="AD72" s="59">
        <v>9</v>
      </c>
      <c r="AE72" s="59">
        <v>25</v>
      </c>
      <c r="AF72" s="59">
        <v>14</v>
      </c>
      <c r="AG72" s="59">
        <v>7</v>
      </c>
      <c r="AH72" s="59">
        <v>13</v>
      </c>
      <c r="AI72" s="59">
        <v>42</v>
      </c>
      <c r="AJ72" s="59">
        <v>2</v>
      </c>
      <c r="AK72" s="59">
        <v>5</v>
      </c>
      <c r="AL72" s="59">
        <v>35</v>
      </c>
      <c r="AM72" s="59">
        <v>8</v>
      </c>
      <c r="AN72" s="59">
        <v>61</v>
      </c>
      <c r="AO72" s="59">
        <v>1</v>
      </c>
      <c r="AP72" s="59">
        <v>18</v>
      </c>
      <c r="AQ72" s="59">
        <v>2</v>
      </c>
      <c r="AR72" s="59">
        <v>37</v>
      </c>
      <c r="AS72" s="59">
        <v>2</v>
      </c>
      <c r="AT72" s="59">
        <v>27</v>
      </c>
      <c r="AU72" s="59">
        <v>9</v>
      </c>
      <c r="AV72" s="59">
        <v>3</v>
      </c>
      <c r="AW72" s="59">
        <v>10</v>
      </c>
      <c r="AX72" s="59">
        <v>55</v>
      </c>
      <c r="AY72" s="59">
        <v>14</v>
      </c>
      <c r="AZ72" s="59">
        <v>9</v>
      </c>
      <c r="BA72" s="59">
        <v>3</v>
      </c>
      <c r="BB72" s="59">
        <v>11</v>
      </c>
      <c r="BC72" s="59">
        <v>72</v>
      </c>
      <c r="BD72" s="59">
        <v>169</v>
      </c>
      <c r="BE72" s="59">
        <v>13</v>
      </c>
      <c r="BF72" s="59">
        <v>0</v>
      </c>
      <c r="BG72" s="59">
        <v>41</v>
      </c>
      <c r="BH72" s="59">
        <v>6</v>
      </c>
      <c r="BI72" s="59">
        <v>44</v>
      </c>
      <c r="BJ72" s="59">
        <v>0</v>
      </c>
      <c r="BK72" s="59">
        <v>10</v>
      </c>
      <c r="BL72" s="59">
        <v>8</v>
      </c>
      <c r="BM72" s="59">
        <v>6</v>
      </c>
      <c r="BN72" s="59">
        <v>4</v>
      </c>
      <c r="BO72" s="59">
        <v>0</v>
      </c>
      <c r="BP72" s="59">
        <v>4</v>
      </c>
      <c r="BQ72" s="59">
        <v>4</v>
      </c>
      <c r="BR72" s="59">
        <v>93</v>
      </c>
      <c r="BS72" s="59">
        <v>0</v>
      </c>
      <c r="BT72" s="59"/>
      <c r="BU72" s="59">
        <v>8</v>
      </c>
      <c r="BV72" s="59">
        <v>16</v>
      </c>
      <c r="BW72" s="59">
        <v>98</v>
      </c>
      <c r="BX72" s="59">
        <v>60</v>
      </c>
      <c r="BY72" s="59">
        <v>54</v>
      </c>
      <c r="BZ72" s="59">
        <v>1</v>
      </c>
      <c r="CA72" s="59">
        <v>0</v>
      </c>
      <c r="CB72" s="59">
        <v>1</v>
      </c>
      <c r="CC72" s="59">
        <v>0</v>
      </c>
      <c r="CD72" s="59">
        <v>0</v>
      </c>
      <c r="CE72" s="59">
        <v>0</v>
      </c>
      <c r="CF72" s="67">
        <v>75</v>
      </c>
      <c r="CG72" s="78">
        <f t="shared" si="11"/>
        <v>22</v>
      </c>
      <c r="CH72" s="78">
        <f t="shared" si="12"/>
        <v>80</v>
      </c>
      <c r="CI72" s="78">
        <f t="shared" si="13"/>
        <v>273</v>
      </c>
      <c r="CJ72" s="78">
        <f t="shared" si="15"/>
        <v>4</v>
      </c>
      <c r="CK72" s="78">
        <f t="shared" si="16"/>
        <v>16</v>
      </c>
      <c r="CL72" s="61">
        <v>2631</v>
      </c>
      <c r="CM72" s="66">
        <f t="shared" si="14"/>
        <v>1745</v>
      </c>
      <c r="CN72" s="23">
        <f>CL72- BT93</f>
        <v>652</v>
      </c>
      <c r="CO72" s="66">
        <f>CM72 - BT94</f>
        <v>652</v>
      </c>
      <c r="CP72" s="72">
        <f t="shared" si="17"/>
        <v>0.66324591410110223</v>
      </c>
      <c r="CQ72" s="109">
        <v>74707</v>
      </c>
    </row>
    <row r="73" spans="1:95">
      <c r="A73" s="166" t="s">
        <v>2247</v>
      </c>
      <c r="B73" s="59">
        <v>1</v>
      </c>
      <c r="C73" s="59">
        <v>2</v>
      </c>
      <c r="D73" s="59">
        <v>5</v>
      </c>
      <c r="E73" s="59">
        <v>6</v>
      </c>
      <c r="F73" s="59">
        <v>1</v>
      </c>
      <c r="G73" s="59">
        <v>2</v>
      </c>
      <c r="H73" s="59">
        <v>14</v>
      </c>
      <c r="I73" s="59">
        <v>1</v>
      </c>
      <c r="J73" s="59">
        <v>0</v>
      </c>
      <c r="K73" s="59">
        <v>7</v>
      </c>
      <c r="L73" s="59">
        <v>0</v>
      </c>
      <c r="M73" s="59">
        <v>2</v>
      </c>
      <c r="N73" s="59">
        <v>17</v>
      </c>
      <c r="O73" s="59">
        <v>11</v>
      </c>
      <c r="P73" s="59">
        <v>4</v>
      </c>
      <c r="Q73" s="59">
        <v>2</v>
      </c>
      <c r="R73" s="59">
        <v>0</v>
      </c>
      <c r="S73" s="59">
        <v>0</v>
      </c>
      <c r="T73" s="59">
        <v>0</v>
      </c>
      <c r="U73" s="59">
        <v>0</v>
      </c>
      <c r="V73" s="59">
        <v>29</v>
      </c>
      <c r="W73" s="59">
        <v>53</v>
      </c>
      <c r="X73" s="59">
        <v>11</v>
      </c>
      <c r="Y73" s="59">
        <v>26</v>
      </c>
      <c r="Z73" s="59">
        <v>1</v>
      </c>
      <c r="AA73" s="59">
        <v>0</v>
      </c>
      <c r="AB73" s="59">
        <v>0</v>
      </c>
      <c r="AC73" s="59">
        <v>1</v>
      </c>
      <c r="AD73" s="59">
        <v>2</v>
      </c>
      <c r="AE73" s="59">
        <v>1</v>
      </c>
      <c r="AF73" s="59">
        <v>4</v>
      </c>
      <c r="AG73" s="59">
        <v>0</v>
      </c>
      <c r="AH73" s="59">
        <v>0</v>
      </c>
      <c r="AI73" s="59">
        <v>14</v>
      </c>
      <c r="AJ73" s="59">
        <v>48</v>
      </c>
      <c r="AK73" s="59">
        <v>3</v>
      </c>
      <c r="AL73" s="59">
        <v>28</v>
      </c>
      <c r="AM73" s="59">
        <v>0</v>
      </c>
      <c r="AN73" s="59">
        <v>24</v>
      </c>
      <c r="AO73" s="59">
        <v>2</v>
      </c>
      <c r="AP73" s="59">
        <v>3</v>
      </c>
      <c r="AQ73" s="59">
        <v>104</v>
      </c>
      <c r="AR73" s="59">
        <v>13</v>
      </c>
      <c r="AS73" s="59">
        <v>0</v>
      </c>
      <c r="AT73" s="59">
        <v>9</v>
      </c>
      <c r="AU73" s="59">
        <v>23</v>
      </c>
      <c r="AV73" s="59">
        <v>6</v>
      </c>
      <c r="AW73" s="59">
        <v>1</v>
      </c>
      <c r="AX73" s="59">
        <v>0</v>
      </c>
      <c r="AY73" s="59">
        <v>0</v>
      </c>
      <c r="AZ73" s="59">
        <v>0</v>
      </c>
      <c r="BA73" s="59">
        <v>1</v>
      </c>
      <c r="BB73" s="59">
        <v>7</v>
      </c>
      <c r="BC73" s="59">
        <v>3</v>
      </c>
      <c r="BD73" s="59">
        <v>3</v>
      </c>
      <c r="BE73" s="59">
        <v>8</v>
      </c>
      <c r="BF73" s="59">
        <v>0</v>
      </c>
      <c r="BG73" s="59">
        <v>14</v>
      </c>
      <c r="BH73" s="59">
        <v>4</v>
      </c>
      <c r="BI73" s="59">
        <v>0</v>
      </c>
      <c r="BJ73" s="59">
        <v>2</v>
      </c>
      <c r="BK73" s="59">
        <v>0</v>
      </c>
      <c r="BL73" s="59">
        <v>15</v>
      </c>
      <c r="BM73" s="59">
        <v>0</v>
      </c>
      <c r="BN73" s="59">
        <v>1</v>
      </c>
      <c r="BO73" s="59">
        <v>0</v>
      </c>
      <c r="BP73" s="59">
        <v>0</v>
      </c>
      <c r="BQ73" s="59">
        <v>0</v>
      </c>
      <c r="BR73" s="59">
        <v>0</v>
      </c>
      <c r="BS73" s="59">
        <v>5</v>
      </c>
      <c r="BT73" s="59">
        <v>0</v>
      </c>
      <c r="BU73" s="59"/>
      <c r="BV73" s="59">
        <v>386</v>
      </c>
      <c r="BW73" s="59">
        <v>42</v>
      </c>
      <c r="BX73" s="59">
        <v>19</v>
      </c>
      <c r="BY73" s="59">
        <v>36</v>
      </c>
      <c r="BZ73" s="59">
        <v>0</v>
      </c>
      <c r="CA73" s="59">
        <v>0</v>
      </c>
      <c r="CB73" s="59">
        <v>0</v>
      </c>
      <c r="CC73" s="59">
        <v>0</v>
      </c>
      <c r="CD73" s="59">
        <v>0</v>
      </c>
      <c r="CE73" s="59">
        <v>0</v>
      </c>
      <c r="CF73" s="67">
        <v>35</v>
      </c>
      <c r="CG73" s="78">
        <f t="shared" si="11"/>
        <v>4</v>
      </c>
      <c r="CH73" s="78">
        <f t="shared" si="12"/>
        <v>38</v>
      </c>
      <c r="CI73" s="78">
        <f t="shared" si="13"/>
        <v>121</v>
      </c>
      <c r="CJ73" s="78">
        <f t="shared" si="15"/>
        <v>0</v>
      </c>
      <c r="CK73" s="78">
        <f t="shared" si="16"/>
        <v>386</v>
      </c>
      <c r="CL73" s="61">
        <v>1918</v>
      </c>
      <c r="CM73" s="66">
        <f t="shared" si="14"/>
        <v>1062</v>
      </c>
      <c r="CN73" s="23">
        <f>CL73 - BU93</f>
        <v>-375</v>
      </c>
      <c r="CO73" s="66">
        <f>CM73 - BU94</f>
        <v>-375</v>
      </c>
      <c r="CP73" s="72">
        <f t="shared" si="17"/>
        <v>0.55370177267987486</v>
      </c>
      <c r="CQ73" s="109">
        <v>96122</v>
      </c>
    </row>
    <row r="74" spans="1:95">
      <c r="A74" s="166" t="s">
        <v>2262</v>
      </c>
      <c r="B74" s="59">
        <v>0</v>
      </c>
      <c r="C74" s="59">
        <v>8</v>
      </c>
      <c r="D74" s="59">
        <v>5</v>
      </c>
      <c r="E74" s="59">
        <v>2</v>
      </c>
      <c r="F74" s="59">
        <v>0</v>
      </c>
      <c r="G74" s="59">
        <v>1</v>
      </c>
      <c r="H74" s="59">
        <v>76</v>
      </c>
      <c r="I74" s="59">
        <v>0</v>
      </c>
      <c r="J74" s="59">
        <v>0</v>
      </c>
      <c r="K74" s="59">
        <v>2</v>
      </c>
      <c r="L74" s="59">
        <v>1</v>
      </c>
      <c r="M74" s="59">
        <v>4</v>
      </c>
      <c r="N74" s="59">
        <v>32</v>
      </c>
      <c r="O74" s="59">
        <v>14</v>
      </c>
      <c r="P74" s="59">
        <v>8</v>
      </c>
      <c r="Q74" s="59">
        <v>0</v>
      </c>
      <c r="R74" s="59">
        <v>0</v>
      </c>
      <c r="S74" s="59">
        <v>0</v>
      </c>
      <c r="T74" s="59">
        <v>0</v>
      </c>
      <c r="U74" s="59">
        <v>1</v>
      </c>
      <c r="V74" s="59">
        <v>16</v>
      </c>
      <c r="W74" s="59">
        <v>102</v>
      </c>
      <c r="X74" s="59">
        <v>7</v>
      </c>
      <c r="Y74" s="59">
        <v>35</v>
      </c>
      <c r="Z74" s="59">
        <v>1</v>
      </c>
      <c r="AA74" s="59">
        <v>0</v>
      </c>
      <c r="AB74" s="59">
        <v>0</v>
      </c>
      <c r="AC74" s="59">
        <v>4</v>
      </c>
      <c r="AD74" s="59">
        <v>0</v>
      </c>
      <c r="AE74" s="59">
        <v>11</v>
      </c>
      <c r="AF74" s="59">
        <v>2</v>
      </c>
      <c r="AG74" s="59">
        <v>0</v>
      </c>
      <c r="AH74" s="59">
        <v>3</v>
      </c>
      <c r="AI74" s="59">
        <v>9</v>
      </c>
      <c r="AJ74" s="59">
        <v>128</v>
      </c>
      <c r="AK74" s="59">
        <v>35</v>
      </c>
      <c r="AL74" s="59">
        <v>21</v>
      </c>
      <c r="AM74" s="59">
        <v>20</v>
      </c>
      <c r="AN74" s="59">
        <v>32</v>
      </c>
      <c r="AO74" s="59">
        <v>0</v>
      </c>
      <c r="AP74" s="59">
        <v>0</v>
      </c>
      <c r="AQ74" s="59">
        <v>158</v>
      </c>
      <c r="AR74" s="59">
        <v>84</v>
      </c>
      <c r="AS74" s="59">
        <v>0</v>
      </c>
      <c r="AT74" s="59">
        <v>23</v>
      </c>
      <c r="AU74" s="59">
        <v>16</v>
      </c>
      <c r="AV74" s="59">
        <v>21</v>
      </c>
      <c r="AW74" s="59">
        <v>4</v>
      </c>
      <c r="AX74" s="59">
        <v>2</v>
      </c>
      <c r="AY74" s="59">
        <v>0</v>
      </c>
      <c r="AZ74" s="59">
        <v>3</v>
      </c>
      <c r="BA74" s="59">
        <v>0</v>
      </c>
      <c r="BB74" s="59">
        <v>5</v>
      </c>
      <c r="BC74" s="59">
        <v>2</v>
      </c>
      <c r="BD74" s="59">
        <v>6</v>
      </c>
      <c r="BE74" s="59">
        <v>9</v>
      </c>
      <c r="BF74" s="59">
        <v>0</v>
      </c>
      <c r="BG74" s="59">
        <v>4</v>
      </c>
      <c r="BH74" s="59">
        <v>1</v>
      </c>
      <c r="BI74" s="59">
        <v>0</v>
      </c>
      <c r="BJ74" s="59">
        <v>4</v>
      </c>
      <c r="BK74" s="59">
        <v>2</v>
      </c>
      <c r="BL74" s="59">
        <v>30</v>
      </c>
      <c r="BM74" s="59">
        <v>1</v>
      </c>
      <c r="BN74" s="59">
        <v>20</v>
      </c>
      <c r="BO74" s="59">
        <v>178</v>
      </c>
      <c r="BP74" s="59">
        <v>12</v>
      </c>
      <c r="BQ74" s="59">
        <v>11</v>
      </c>
      <c r="BR74" s="59">
        <v>6</v>
      </c>
      <c r="BS74" s="59">
        <v>38</v>
      </c>
      <c r="BT74" s="59">
        <v>7</v>
      </c>
      <c r="BU74" s="59">
        <v>203</v>
      </c>
      <c r="BV74" s="59"/>
      <c r="BW74" s="59">
        <v>28</v>
      </c>
      <c r="BX74" s="59">
        <v>14</v>
      </c>
      <c r="BY74" s="59">
        <v>29</v>
      </c>
      <c r="BZ74" s="59">
        <v>1</v>
      </c>
      <c r="CA74" s="59">
        <v>1</v>
      </c>
      <c r="CB74" s="59">
        <v>0</v>
      </c>
      <c r="CC74" s="59">
        <v>3</v>
      </c>
      <c r="CD74" s="59">
        <v>0</v>
      </c>
      <c r="CE74" s="59">
        <v>1</v>
      </c>
      <c r="CF74" s="67">
        <v>29</v>
      </c>
      <c r="CG74" s="78">
        <f t="shared" si="11"/>
        <v>8</v>
      </c>
      <c r="CH74" s="78">
        <f t="shared" si="12"/>
        <v>64</v>
      </c>
      <c r="CI74" s="78">
        <f t="shared" si="13"/>
        <v>103</v>
      </c>
      <c r="CJ74" s="78">
        <f t="shared" si="15"/>
        <v>12</v>
      </c>
      <c r="CK74" s="78">
        <f t="shared" si="16"/>
        <v>0</v>
      </c>
      <c r="CL74" s="61">
        <v>3058</v>
      </c>
      <c r="CM74" s="66">
        <f t="shared" si="14"/>
        <v>1536</v>
      </c>
      <c r="CN74" s="23">
        <f>CL74 - BV93</f>
        <v>-2370</v>
      </c>
      <c r="CO74" s="66">
        <f>CM74 - BV94</f>
        <v>-2370</v>
      </c>
      <c r="CP74" s="72">
        <f t="shared" si="17"/>
        <v>0.50228907782864618</v>
      </c>
      <c r="CQ74" s="109">
        <v>174310</v>
      </c>
    </row>
    <row r="75" spans="1:95">
      <c r="A75" s="166" t="s">
        <v>2263</v>
      </c>
      <c r="B75" s="59">
        <v>34</v>
      </c>
      <c r="C75" s="59">
        <v>55</v>
      </c>
      <c r="D75" s="59">
        <v>26</v>
      </c>
      <c r="E75" s="59">
        <v>85</v>
      </c>
      <c r="F75" s="59">
        <v>339</v>
      </c>
      <c r="G75" s="59">
        <v>96</v>
      </c>
      <c r="H75" s="59">
        <v>9</v>
      </c>
      <c r="I75" s="59">
        <v>66</v>
      </c>
      <c r="J75" s="59">
        <v>17</v>
      </c>
      <c r="K75" s="59">
        <v>298</v>
      </c>
      <c r="L75" s="59">
        <v>74</v>
      </c>
      <c r="M75" s="59">
        <v>229</v>
      </c>
      <c r="N75" s="59">
        <v>34</v>
      </c>
      <c r="O75" s="59">
        <v>853</v>
      </c>
      <c r="P75" s="59">
        <v>283</v>
      </c>
      <c r="Q75" s="59">
        <v>104</v>
      </c>
      <c r="R75" s="59">
        <v>349</v>
      </c>
      <c r="S75" s="59">
        <v>0</v>
      </c>
      <c r="T75" s="59">
        <v>96</v>
      </c>
      <c r="U75" s="59">
        <v>89</v>
      </c>
      <c r="V75" s="59">
        <v>511</v>
      </c>
      <c r="W75" s="59">
        <v>329</v>
      </c>
      <c r="X75" s="59">
        <v>74</v>
      </c>
      <c r="Y75" s="59">
        <v>102</v>
      </c>
      <c r="Z75" s="59">
        <v>27</v>
      </c>
      <c r="AA75" s="59">
        <v>64</v>
      </c>
      <c r="AB75" s="59">
        <v>11</v>
      </c>
      <c r="AC75" s="59">
        <v>94</v>
      </c>
      <c r="AD75" s="59">
        <v>109</v>
      </c>
      <c r="AE75" s="59">
        <v>410</v>
      </c>
      <c r="AF75" s="59">
        <v>277</v>
      </c>
      <c r="AG75" s="59">
        <v>6</v>
      </c>
      <c r="AH75" s="59">
        <v>56</v>
      </c>
      <c r="AI75" s="59">
        <v>382</v>
      </c>
      <c r="AJ75" s="59">
        <v>61</v>
      </c>
      <c r="AK75" s="59">
        <v>65</v>
      </c>
      <c r="AL75" s="59">
        <v>626</v>
      </c>
      <c r="AM75" s="59">
        <v>26</v>
      </c>
      <c r="AN75" s="59">
        <v>1719</v>
      </c>
      <c r="AO75" s="59">
        <v>79</v>
      </c>
      <c r="AP75" s="59">
        <v>252</v>
      </c>
      <c r="AQ75" s="59">
        <v>37</v>
      </c>
      <c r="AR75" s="59">
        <v>81</v>
      </c>
      <c r="AS75" s="59">
        <v>0</v>
      </c>
      <c r="AT75" s="59">
        <v>371</v>
      </c>
      <c r="AU75" s="59">
        <v>163</v>
      </c>
      <c r="AV75" s="59">
        <v>58</v>
      </c>
      <c r="AW75" s="59">
        <v>99</v>
      </c>
      <c r="AX75" s="59">
        <v>376</v>
      </c>
      <c r="AY75" s="59">
        <v>44</v>
      </c>
      <c r="AZ75" s="59">
        <v>81</v>
      </c>
      <c r="BA75" s="59">
        <v>132</v>
      </c>
      <c r="BB75" s="59">
        <v>62</v>
      </c>
      <c r="BC75" s="59">
        <v>345</v>
      </c>
      <c r="BD75" s="59">
        <v>590</v>
      </c>
      <c r="BE75" s="59">
        <v>365</v>
      </c>
      <c r="BF75" s="59">
        <v>10</v>
      </c>
      <c r="BG75" s="59">
        <v>1044</v>
      </c>
      <c r="BH75" s="59">
        <v>114</v>
      </c>
      <c r="BI75" s="59">
        <v>242</v>
      </c>
      <c r="BJ75" s="59">
        <v>1</v>
      </c>
      <c r="BK75" s="59">
        <v>170</v>
      </c>
      <c r="BL75" s="59">
        <v>104</v>
      </c>
      <c r="BM75" s="59">
        <v>47</v>
      </c>
      <c r="BN75" s="59">
        <v>10</v>
      </c>
      <c r="BO75" s="59">
        <v>13</v>
      </c>
      <c r="BP75" s="59">
        <v>112</v>
      </c>
      <c r="BQ75" s="59">
        <v>75</v>
      </c>
      <c r="BR75" s="59">
        <v>175</v>
      </c>
      <c r="BS75" s="59">
        <v>9</v>
      </c>
      <c r="BT75" s="59">
        <v>105</v>
      </c>
      <c r="BU75" s="59">
        <v>117</v>
      </c>
      <c r="BV75" s="59">
        <v>180</v>
      </c>
      <c r="BW75" s="59"/>
      <c r="BX75" s="59">
        <v>1336</v>
      </c>
      <c r="BY75" s="59">
        <v>1221</v>
      </c>
      <c r="BZ75" s="59">
        <v>26</v>
      </c>
      <c r="CA75" s="59">
        <v>6</v>
      </c>
      <c r="CB75" s="59">
        <v>5</v>
      </c>
      <c r="CC75" s="59">
        <v>4</v>
      </c>
      <c r="CD75" s="59">
        <v>6</v>
      </c>
      <c r="CE75" s="59">
        <v>2</v>
      </c>
      <c r="CF75" s="67">
        <v>1100</v>
      </c>
      <c r="CG75" s="78">
        <f t="shared" si="11"/>
        <v>300</v>
      </c>
      <c r="CH75" s="78">
        <f t="shared" si="12"/>
        <v>1165</v>
      </c>
      <c r="CI75" s="78">
        <f t="shared" si="13"/>
        <v>4276</v>
      </c>
      <c r="CJ75" s="78">
        <f t="shared" si="15"/>
        <v>112</v>
      </c>
      <c r="CK75" s="78">
        <f t="shared" si="16"/>
        <v>180</v>
      </c>
      <c r="CL75" s="61">
        <v>19319</v>
      </c>
      <c r="CM75" s="66">
        <f t="shared" si="14"/>
        <v>17454</v>
      </c>
      <c r="CN75" s="23">
        <f>CL75- BW93</f>
        <v>-2615</v>
      </c>
      <c r="CO75" s="66">
        <f>CM75 - BW94</f>
        <v>-2615</v>
      </c>
      <c r="CP75" s="72">
        <f t="shared" si="17"/>
        <v>0.90346291215901442</v>
      </c>
      <c r="CQ75" s="109">
        <v>498030</v>
      </c>
    </row>
    <row r="76" spans="1:95">
      <c r="A76" s="166" t="s">
        <v>2264</v>
      </c>
      <c r="B76" s="59">
        <v>2</v>
      </c>
      <c r="C76" s="59">
        <v>16</v>
      </c>
      <c r="D76" s="59">
        <v>10</v>
      </c>
      <c r="E76" s="59">
        <v>34</v>
      </c>
      <c r="F76" s="59">
        <v>85</v>
      </c>
      <c r="G76" s="59">
        <v>32</v>
      </c>
      <c r="H76" s="59">
        <v>1</v>
      </c>
      <c r="I76" s="59">
        <v>20</v>
      </c>
      <c r="J76" s="59">
        <v>0</v>
      </c>
      <c r="K76" s="59">
        <v>76</v>
      </c>
      <c r="L76" s="59">
        <v>19</v>
      </c>
      <c r="M76" s="59">
        <v>89</v>
      </c>
      <c r="N76" s="59">
        <v>18</v>
      </c>
      <c r="O76" s="59">
        <v>667</v>
      </c>
      <c r="P76" s="59">
        <v>82</v>
      </c>
      <c r="Q76" s="59">
        <v>27</v>
      </c>
      <c r="R76" s="59">
        <v>108</v>
      </c>
      <c r="S76" s="59">
        <v>0</v>
      </c>
      <c r="T76" s="59">
        <v>43</v>
      </c>
      <c r="U76" s="59">
        <v>17</v>
      </c>
      <c r="V76" s="59">
        <v>261</v>
      </c>
      <c r="W76" s="59">
        <v>73</v>
      </c>
      <c r="X76" s="59">
        <v>17</v>
      </c>
      <c r="Y76" s="59">
        <v>35</v>
      </c>
      <c r="Z76" s="59">
        <v>9</v>
      </c>
      <c r="AA76" s="59">
        <v>16</v>
      </c>
      <c r="AB76" s="59">
        <v>0</v>
      </c>
      <c r="AC76" s="59">
        <v>16</v>
      </c>
      <c r="AD76" s="59">
        <v>22</v>
      </c>
      <c r="AE76" s="59">
        <v>83</v>
      </c>
      <c r="AF76" s="59">
        <v>75</v>
      </c>
      <c r="AG76" s="59">
        <v>4</v>
      </c>
      <c r="AH76" s="59">
        <v>14</v>
      </c>
      <c r="AI76" s="59">
        <v>107</v>
      </c>
      <c r="AJ76" s="59">
        <v>26</v>
      </c>
      <c r="AK76" s="59">
        <v>15</v>
      </c>
      <c r="AL76" s="59">
        <v>172</v>
      </c>
      <c r="AM76" s="59">
        <v>4</v>
      </c>
      <c r="AN76" s="59">
        <v>492</v>
      </c>
      <c r="AO76" s="59">
        <v>26</v>
      </c>
      <c r="AP76" s="59">
        <v>91</v>
      </c>
      <c r="AQ76" s="59">
        <v>11</v>
      </c>
      <c r="AR76" s="59">
        <v>21</v>
      </c>
      <c r="AS76" s="59">
        <v>4</v>
      </c>
      <c r="AT76" s="59">
        <v>64</v>
      </c>
      <c r="AU76" s="59">
        <v>49</v>
      </c>
      <c r="AV76" s="59">
        <v>13</v>
      </c>
      <c r="AW76" s="59">
        <v>25</v>
      </c>
      <c r="AX76" s="59">
        <v>110</v>
      </c>
      <c r="AY76" s="59">
        <v>17</v>
      </c>
      <c r="AZ76" s="59">
        <v>25</v>
      </c>
      <c r="BA76" s="59">
        <v>68</v>
      </c>
      <c r="BB76" s="59">
        <v>43</v>
      </c>
      <c r="BC76" s="59">
        <v>112</v>
      </c>
      <c r="BD76" s="59">
        <v>188</v>
      </c>
      <c r="BE76" s="59">
        <v>139</v>
      </c>
      <c r="BF76" s="59">
        <v>6</v>
      </c>
      <c r="BG76" s="59">
        <v>140</v>
      </c>
      <c r="BH76" s="59">
        <v>26</v>
      </c>
      <c r="BI76" s="59">
        <v>104</v>
      </c>
      <c r="BJ76" s="59">
        <v>0</v>
      </c>
      <c r="BK76" s="59">
        <v>83</v>
      </c>
      <c r="BL76" s="59">
        <v>18</v>
      </c>
      <c r="BM76" s="59">
        <v>10</v>
      </c>
      <c r="BN76" s="59">
        <v>23</v>
      </c>
      <c r="BO76" s="59">
        <v>3</v>
      </c>
      <c r="BP76" s="59">
        <v>28</v>
      </c>
      <c r="BQ76" s="59">
        <v>21</v>
      </c>
      <c r="BR76" s="59">
        <v>83</v>
      </c>
      <c r="BS76" s="59">
        <v>2</v>
      </c>
      <c r="BT76" s="59">
        <v>16</v>
      </c>
      <c r="BU76" s="59">
        <v>31</v>
      </c>
      <c r="BV76" s="59">
        <v>38</v>
      </c>
      <c r="BW76" s="59">
        <v>1648</v>
      </c>
      <c r="BX76" s="59"/>
      <c r="BY76" s="59">
        <v>336</v>
      </c>
      <c r="BZ76" s="59">
        <v>8</v>
      </c>
      <c r="CA76" s="59">
        <v>6</v>
      </c>
      <c r="CB76" s="59">
        <v>5</v>
      </c>
      <c r="CC76" s="59">
        <v>0</v>
      </c>
      <c r="CD76" s="59">
        <v>0</v>
      </c>
      <c r="CE76" s="59">
        <v>2</v>
      </c>
      <c r="CF76" s="67">
        <v>851</v>
      </c>
      <c r="CG76" s="78">
        <f t="shared" si="11"/>
        <v>82</v>
      </c>
      <c r="CH76" s="78">
        <f t="shared" si="12"/>
        <v>866</v>
      </c>
      <c r="CI76" s="78">
        <f t="shared" si="13"/>
        <v>2476</v>
      </c>
      <c r="CJ76" s="78">
        <f t="shared" si="15"/>
        <v>28</v>
      </c>
      <c r="CK76" s="78">
        <f t="shared" si="16"/>
        <v>38</v>
      </c>
      <c r="CL76" s="61">
        <v>8780</v>
      </c>
      <c r="CM76" s="66">
        <f t="shared" si="14"/>
        <v>7281</v>
      </c>
      <c r="CN76" s="23">
        <f>CL76 - BX93</f>
        <v>-2294</v>
      </c>
      <c r="CO76" s="66">
        <f>CM76 - BX94</f>
        <v>-2294</v>
      </c>
      <c r="CP76" s="72">
        <f t="shared" si="17"/>
        <v>0.82927107061503413</v>
      </c>
      <c r="CQ76" s="109">
        <v>266253</v>
      </c>
    </row>
    <row r="77" spans="1:95">
      <c r="A77" s="166" t="s">
        <v>2265</v>
      </c>
      <c r="B77" s="59">
        <v>14</v>
      </c>
      <c r="C77" s="59">
        <v>36</v>
      </c>
      <c r="D77" s="59">
        <v>19</v>
      </c>
      <c r="E77" s="59">
        <v>46</v>
      </c>
      <c r="F77" s="59">
        <v>226</v>
      </c>
      <c r="G77" s="59">
        <v>114</v>
      </c>
      <c r="H77" s="59">
        <v>8</v>
      </c>
      <c r="I77" s="59">
        <v>40</v>
      </c>
      <c r="J77" s="59">
        <v>1</v>
      </c>
      <c r="K77" s="59">
        <v>299</v>
      </c>
      <c r="L77" s="59">
        <v>34</v>
      </c>
      <c r="M77" s="59">
        <v>137</v>
      </c>
      <c r="N77" s="59">
        <v>36</v>
      </c>
      <c r="O77" s="59">
        <v>254</v>
      </c>
      <c r="P77" s="59">
        <v>107</v>
      </c>
      <c r="Q77" s="59">
        <v>76</v>
      </c>
      <c r="R77" s="59">
        <v>225</v>
      </c>
      <c r="S77" s="59">
        <v>3</v>
      </c>
      <c r="T77" s="59">
        <v>101</v>
      </c>
      <c r="U77" s="59">
        <v>29</v>
      </c>
      <c r="V77" s="59">
        <v>786</v>
      </c>
      <c r="W77" s="59">
        <v>205</v>
      </c>
      <c r="X77" s="59">
        <v>45</v>
      </c>
      <c r="Y77" s="59">
        <v>92</v>
      </c>
      <c r="Z77" s="59">
        <v>40</v>
      </c>
      <c r="AA77" s="59">
        <v>40</v>
      </c>
      <c r="AB77" s="59">
        <v>3</v>
      </c>
      <c r="AC77" s="59">
        <v>33</v>
      </c>
      <c r="AD77" s="59">
        <v>45</v>
      </c>
      <c r="AE77" s="59">
        <v>326</v>
      </c>
      <c r="AF77" s="59">
        <v>110</v>
      </c>
      <c r="AG77" s="59">
        <v>6</v>
      </c>
      <c r="AH77" s="59">
        <v>54</v>
      </c>
      <c r="AI77" s="59">
        <v>459</v>
      </c>
      <c r="AJ77" s="59">
        <v>65</v>
      </c>
      <c r="AK77" s="59">
        <v>15</v>
      </c>
      <c r="AL77" s="59">
        <v>306</v>
      </c>
      <c r="AM77" s="59">
        <v>30</v>
      </c>
      <c r="AN77" s="59">
        <v>594</v>
      </c>
      <c r="AO77" s="59">
        <v>72</v>
      </c>
      <c r="AP77" s="59">
        <v>82</v>
      </c>
      <c r="AQ77" s="59">
        <v>53</v>
      </c>
      <c r="AR77" s="59">
        <v>54</v>
      </c>
      <c r="AS77" s="59">
        <v>0</v>
      </c>
      <c r="AT77" s="59">
        <v>323</v>
      </c>
      <c r="AU77" s="59">
        <v>99</v>
      </c>
      <c r="AV77" s="59">
        <v>45</v>
      </c>
      <c r="AW77" s="59">
        <v>51</v>
      </c>
      <c r="AX77" s="59">
        <v>190</v>
      </c>
      <c r="AY77" s="59">
        <v>10</v>
      </c>
      <c r="AZ77" s="59">
        <v>36</v>
      </c>
      <c r="BA77" s="59">
        <v>70</v>
      </c>
      <c r="BB77" s="59">
        <v>71</v>
      </c>
      <c r="BC77" s="59">
        <v>182</v>
      </c>
      <c r="BD77" s="59">
        <v>249</v>
      </c>
      <c r="BE77" s="59">
        <v>288</v>
      </c>
      <c r="BF77" s="59">
        <v>5</v>
      </c>
      <c r="BG77" s="59">
        <v>275</v>
      </c>
      <c r="BH77" s="59">
        <v>37</v>
      </c>
      <c r="BI77" s="59">
        <v>102</v>
      </c>
      <c r="BJ77" s="59">
        <v>8</v>
      </c>
      <c r="BK77" s="59">
        <v>122</v>
      </c>
      <c r="BL77" s="59">
        <v>71</v>
      </c>
      <c r="BM77" s="59">
        <v>28</v>
      </c>
      <c r="BN77" s="59">
        <v>22</v>
      </c>
      <c r="BO77" s="59">
        <v>10</v>
      </c>
      <c r="BP77" s="59">
        <v>83</v>
      </c>
      <c r="BQ77" s="59">
        <v>35</v>
      </c>
      <c r="BR77" s="59">
        <v>72</v>
      </c>
      <c r="BS77" s="59">
        <v>10</v>
      </c>
      <c r="BT77" s="59">
        <v>40</v>
      </c>
      <c r="BU77" s="59">
        <v>38</v>
      </c>
      <c r="BV77" s="59">
        <v>138</v>
      </c>
      <c r="BW77" s="59">
        <v>1172</v>
      </c>
      <c r="BX77" s="59">
        <v>293</v>
      </c>
      <c r="BY77" s="59"/>
      <c r="BZ77" s="59">
        <v>6</v>
      </c>
      <c r="CA77" s="59">
        <v>1</v>
      </c>
      <c r="CB77" s="59">
        <v>5</v>
      </c>
      <c r="CC77" s="59">
        <v>2</v>
      </c>
      <c r="CD77" s="59">
        <v>1</v>
      </c>
      <c r="CE77" s="59">
        <v>4</v>
      </c>
      <c r="CF77" s="67">
        <v>704</v>
      </c>
      <c r="CG77" s="78">
        <f t="shared" si="11"/>
        <v>108</v>
      </c>
      <c r="CH77" s="78">
        <f t="shared" si="12"/>
        <v>719</v>
      </c>
      <c r="CI77" s="78">
        <f t="shared" si="13"/>
        <v>2059</v>
      </c>
      <c r="CJ77" s="78">
        <f t="shared" si="15"/>
        <v>83</v>
      </c>
      <c r="CK77" s="78">
        <f t="shared" si="16"/>
        <v>138</v>
      </c>
      <c r="CL77" s="61">
        <v>13085</v>
      </c>
      <c r="CM77" s="66">
        <f t="shared" si="14"/>
        <v>10218</v>
      </c>
      <c r="CN77" s="23">
        <f>CL77 - BY93</f>
        <v>-5265</v>
      </c>
      <c r="CO77" s="66">
        <f>CM77 - BY94</f>
        <v>-5265</v>
      </c>
      <c r="CP77" s="72">
        <f t="shared" si="17"/>
        <v>0.780894153611005</v>
      </c>
      <c r="CQ77" s="109">
        <v>309992</v>
      </c>
    </row>
    <row r="78" spans="1:95">
      <c r="A78" s="166" t="s">
        <v>2248</v>
      </c>
      <c r="B78" s="59">
        <v>1</v>
      </c>
      <c r="C78" s="59">
        <v>0</v>
      </c>
      <c r="D78" s="59">
        <v>0</v>
      </c>
      <c r="E78" s="59">
        <v>0</v>
      </c>
      <c r="F78" s="59">
        <v>1</v>
      </c>
      <c r="G78" s="59">
        <v>0</v>
      </c>
      <c r="H78" s="59">
        <v>0</v>
      </c>
      <c r="I78" s="59">
        <v>8</v>
      </c>
      <c r="J78" s="59">
        <v>0</v>
      </c>
      <c r="K78" s="59">
        <v>4</v>
      </c>
      <c r="L78" s="59">
        <v>32</v>
      </c>
      <c r="M78" s="59">
        <v>0</v>
      </c>
      <c r="N78" s="59">
        <v>0</v>
      </c>
      <c r="O78" s="59">
        <v>26</v>
      </c>
      <c r="P78" s="59">
        <v>0</v>
      </c>
      <c r="Q78" s="59">
        <v>0</v>
      </c>
      <c r="R78" s="59">
        <v>2</v>
      </c>
      <c r="S78" s="59">
        <v>0</v>
      </c>
      <c r="T78" s="59">
        <v>0</v>
      </c>
      <c r="U78" s="59">
        <v>1</v>
      </c>
      <c r="V78" s="59">
        <v>33</v>
      </c>
      <c r="W78" s="59">
        <v>0</v>
      </c>
      <c r="X78" s="59">
        <v>0</v>
      </c>
      <c r="Y78" s="59">
        <v>0</v>
      </c>
      <c r="Z78" s="59">
        <v>0</v>
      </c>
      <c r="AA78" s="59">
        <v>1</v>
      </c>
      <c r="AB78" s="59">
        <v>0</v>
      </c>
      <c r="AC78" s="59">
        <v>1</v>
      </c>
      <c r="AD78" s="59">
        <v>0</v>
      </c>
      <c r="AE78" s="59">
        <v>0</v>
      </c>
      <c r="AF78" s="59">
        <v>19</v>
      </c>
      <c r="AG78" s="59">
        <v>0</v>
      </c>
      <c r="AH78" s="59">
        <v>9</v>
      </c>
      <c r="AI78" s="59">
        <v>15</v>
      </c>
      <c r="AJ78" s="59">
        <v>0</v>
      </c>
      <c r="AK78" s="59">
        <v>6</v>
      </c>
      <c r="AL78" s="59">
        <v>1</v>
      </c>
      <c r="AM78" s="59">
        <v>1</v>
      </c>
      <c r="AN78" s="59">
        <v>29</v>
      </c>
      <c r="AO78" s="59">
        <v>1</v>
      </c>
      <c r="AP78" s="59">
        <v>1</v>
      </c>
      <c r="AQ78" s="59">
        <v>0</v>
      </c>
      <c r="AR78" s="59">
        <v>0</v>
      </c>
      <c r="AS78" s="59">
        <v>0</v>
      </c>
      <c r="AT78" s="59">
        <v>0</v>
      </c>
      <c r="AU78" s="59">
        <v>3</v>
      </c>
      <c r="AV78" s="59">
        <v>0</v>
      </c>
      <c r="AW78" s="59">
        <v>0</v>
      </c>
      <c r="AX78" s="59">
        <v>129</v>
      </c>
      <c r="AY78" s="59">
        <v>8</v>
      </c>
      <c r="AZ78" s="59">
        <v>1</v>
      </c>
      <c r="BA78" s="59">
        <v>4</v>
      </c>
      <c r="BB78" s="59">
        <v>0</v>
      </c>
      <c r="BC78" s="59">
        <v>10</v>
      </c>
      <c r="BD78" s="59">
        <v>37</v>
      </c>
      <c r="BE78" s="59">
        <v>19</v>
      </c>
      <c r="BF78" s="59">
        <v>15</v>
      </c>
      <c r="BG78" s="59">
        <v>27</v>
      </c>
      <c r="BH78" s="59">
        <v>0</v>
      </c>
      <c r="BI78" s="59">
        <v>1</v>
      </c>
      <c r="BJ78" s="59">
        <v>0</v>
      </c>
      <c r="BK78" s="59">
        <v>5</v>
      </c>
      <c r="BL78" s="59">
        <v>2</v>
      </c>
      <c r="BM78" s="59">
        <v>0</v>
      </c>
      <c r="BN78" s="59">
        <v>0</v>
      </c>
      <c r="BO78" s="59">
        <v>0</v>
      </c>
      <c r="BP78" s="59">
        <v>0</v>
      </c>
      <c r="BQ78" s="59">
        <v>0</v>
      </c>
      <c r="BR78" s="59">
        <v>9</v>
      </c>
      <c r="BS78" s="59">
        <v>0</v>
      </c>
      <c r="BT78" s="59">
        <v>3</v>
      </c>
      <c r="BU78" s="59">
        <v>0</v>
      </c>
      <c r="BV78" s="59">
        <v>1</v>
      </c>
      <c r="BW78" s="59">
        <v>40</v>
      </c>
      <c r="BX78" s="59">
        <v>8</v>
      </c>
      <c r="BY78" s="59">
        <v>22</v>
      </c>
      <c r="BZ78" s="59"/>
      <c r="CA78" s="59">
        <v>0</v>
      </c>
      <c r="CB78" s="59">
        <v>0</v>
      </c>
      <c r="CC78" s="59">
        <v>0</v>
      </c>
      <c r="CD78" s="59">
        <v>0</v>
      </c>
      <c r="CE78" s="59">
        <v>0</v>
      </c>
      <c r="CF78" s="67">
        <v>24</v>
      </c>
      <c r="CG78" s="78">
        <f t="shared" si="11"/>
        <v>0</v>
      </c>
      <c r="CH78" s="78">
        <f t="shared" si="12"/>
        <v>30</v>
      </c>
      <c r="CI78" s="78">
        <f t="shared" si="13"/>
        <v>99</v>
      </c>
      <c r="CJ78" s="78">
        <f t="shared" si="15"/>
        <v>0</v>
      </c>
      <c r="CK78" s="78">
        <f t="shared" si="16"/>
        <v>1</v>
      </c>
      <c r="CL78" s="61">
        <v>735</v>
      </c>
      <c r="CM78" s="66">
        <f t="shared" si="14"/>
        <v>560</v>
      </c>
      <c r="CN78" s="23">
        <f>CL78- BZ93</f>
        <v>318</v>
      </c>
      <c r="CO78" s="66">
        <f>CM78 - BZ94</f>
        <v>318</v>
      </c>
      <c r="CP78" s="72">
        <f t="shared" si="17"/>
        <v>0.76190476190476186</v>
      </c>
      <c r="CQ78" s="109">
        <v>19985</v>
      </c>
    </row>
    <row r="79" spans="1:95">
      <c r="A79" s="166" t="s">
        <v>2249</v>
      </c>
      <c r="B79" s="59">
        <v>0</v>
      </c>
      <c r="C79" s="59">
        <v>0</v>
      </c>
      <c r="D79" s="59">
        <v>7</v>
      </c>
      <c r="E79" s="59">
        <v>1</v>
      </c>
      <c r="F79" s="59">
        <v>4</v>
      </c>
      <c r="G79" s="59">
        <v>0</v>
      </c>
      <c r="H79" s="59">
        <v>0</v>
      </c>
      <c r="I79" s="59">
        <v>0</v>
      </c>
      <c r="J79" s="59">
        <v>0</v>
      </c>
      <c r="K79" s="59">
        <v>3</v>
      </c>
      <c r="L79" s="59">
        <v>1</v>
      </c>
      <c r="M79" s="59">
        <v>6</v>
      </c>
      <c r="N79" s="59">
        <v>0</v>
      </c>
      <c r="O79" s="59">
        <v>32</v>
      </c>
      <c r="P79" s="59">
        <v>2</v>
      </c>
      <c r="Q79" s="59">
        <v>0</v>
      </c>
      <c r="R79" s="59">
        <v>1</v>
      </c>
      <c r="S79" s="59">
        <v>0</v>
      </c>
      <c r="T79" s="59">
        <v>0</v>
      </c>
      <c r="U79" s="59">
        <v>2</v>
      </c>
      <c r="V79" s="59">
        <v>34</v>
      </c>
      <c r="W79" s="59">
        <v>35</v>
      </c>
      <c r="X79" s="59">
        <v>0</v>
      </c>
      <c r="Y79" s="59">
        <v>5</v>
      </c>
      <c r="Z79" s="59">
        <v>0</v>
      </c>
      <c r="AA79" s="59">
        <v>1</v>
      </c>
      <c r="AB79" s="59">
        <v>0</v>
      </c>
      <c r="AC79" s="59">
        <v>0</v>
      </c>
      <c r="AD79" s="59">
        <v>0</v>
      </c>
      <c r="AE79" s="59">
        <v>0</v>
      </c>
      <c r="AF79" s="59">
        <v>0</v>
      </c>
      <c r="AG79" s="59">
        <v>0</v>
      </c>
      <c r="AH79" s="59">
        <v>0</v>
      </c>
      <c r="AI79" s="59">
        <v>8</v>
      </c>
      <c r="AJ79" s="59">
        <v>1</v>
      </c>
      <c r="AK79" s="59">
        <v>1</v>
      </c>
      <c r="AL79" s="59">
        <v>162</v>
      </c>
      <c r="AM79" s="59">
        <v>0</v>
      </c>
      <c r="AN79" s="59">
        <v>36</v>
      </c>
      <c r="AO79" s="59">
        <v>0</v>
      </c>
      <c r="AP79" s="59">
        <v>6</v>
      </c>
      <c r="AQ79" s="59">
        <v>0</v>
      </c>
      <c r="AR79" s="59">
        <v>1</v>
      </c>
      <c r="AS79" s="59">
        <v>0</v>
      </c>
      <c r="AT79" s="59">
        <v>1</v>
      </c>
      <c r="AU79" s="59">
        <v>3</v>
      </c>
      <c r="AV79" s="59">
        <v>0</v>
      </c>
      <c r="AW79" s="59">
        <v>11</v>
      </c>
      <c r="AX79" s="59">
        <v>2</v>
      </c>
      <c r="AY79" s="59">
        <v>0</v>
      </c>
      <c r="AZ79" s="59">
        <v>0</v>
      </c>
      <c r="BA79" s="59">
        <v>0</v>
      </c>
      <c r="BB79" s="59">
        <v>0</v>
      </c>
      <c r="BC79" s="59">
        <v>10</v>
      </c>
      <c r="BD79" s="59">
        <v>6</v>
      </c>
      <c r="BE79" s="59">
        <v>4</v>
      </c>
      <c r="BF79" s="59">
        <v>0</v>
      </c>
      <c r="BG79" s="59">
        <v>14</v>
      </c>
      <c r="BH79" s="59">
        <v>0</v>
      </c>
      <c r="BI79" s="59">
        <v>18</v>
      </c>
      <c r="BJ79" s="59">
        <v>0</v>
      </c>
      <c r="BK79" s="59">
        <v>0</v>
      </c>
      <c r="BL79" s="59">
        <v>0</v>
      </c>
      <c r="BM79" s="59">
        <v>5</v>
      </c>
      <c r="BN79" s="59">
        <v>0</v>
      </c>
      <c r="BO79" s="59">
        <v>0</v>
      </c>
      <c r="BP79" s="59">
        <v>6</v>
      </c>
      <c r="BQ79" s="59">
        <v>4</v>
      </c>
      <c r="BR79" s="59">
        <v>4</v>
      </c>
      <c r="BS79" s="59">
        <v>0</v>
      </c>
      <c r="BT79" s="59">
        <v>2</v>
      </c>
      <c r="BU79" s="59">
        <v>3</v>
      </c>
      <c r="BV79" s="59">
        <v>7</v>
      </c>
      <c r="BW79" s="59">
        <v>92</v>
      </c>
      <c r="BX79" s="59">
        <v>32</v>
      </c>
      <c r="BY79" s="59">
        <v>70</v>
      </c>
      <c r="BZ79" s="59">
        <v>0</v>
      </c>
      <c r="CA79" s="59"/>
      <c r="CB79" s="59">
        <v>0</v>
      </c>
      <c r="CC79" s="59">
        <v>1</v>
      </c>
      <c r="CD79" s="59">
        <v>0</v>
      </c>
      <c r="CE79" s="59">
        <v>2</v>
      </c>
      <c r="CF79" s="67">
        <v>55</v>
      </c>
      <c r="CG79" s="78">
        <f t="shared" si="11"/>
        <v>2</v>
      </c>
      <c r="CH79" s="78">
        <f t="shared" si="12"/>
        <v>56</v>
      </c>
      <c r="CI79" s="78">
        <f t="shared" si="13"/>
        <v>230</v>
      </c>
      <c r="CJ79" s="78">
        <f t="shared" si="15"/>
        <v>6</v>
      </c>
      <c r="CK79" s="78">
        <f t="shared" si="16"/>
        <v>7</v>
      </c>
      <c r="CL79" s="61">
        <v>782</v>
      </c>
      <c r="CM79" s="66">
        <f t="shared" si="14"/>
        <v>701</v>
      </c>
      <c r="CN79" s="23">
        <f>CL79 - CA93</f>
        <v>515</v>
      </c>
      <c r="CO79" s="66">
        <f>CM79 - CA94</f>
        <v>515</v>
      </c>
      <c r="CP79" s="72">
        <f t="shared" si="17"/>
        <v>0.8964194373401535</v>
      </c>
      <c r="CQ79" s="109">
        <v>16095</v>
      </c>
    </row>
    <row r="80" spans="1:95">
      <c r="A80" s="166" t="s">
        <v>2250</v>
      </c>
      <c r="B80" s="59">
        <v>0</v>
      </c>
      <c r="C80" s="59">
        <v>1</v>
      </c>
      <c r="D80" s="59">
        <v>0</v>
      </c>
      <c r="E80" s="59">
        <v>1</v>
      </c>
      <c r="F80" s="59">
        <v>0</v>
      </c>
      <c r="G80" s="59">
        <v>10</v>
      </c>
      <c r="H80" s="59">
        <v>0</v>
      </c>
      <c r="I80" s="59">
        <v>0</v>
      </c>
      <c r="J80" s="59">
        <v>0</v>
      </c>
      <c r="K80" s="59">
        <v>0</v>
      </c>
      <c r="L80" s="59">
        <v>0</v>
      </c>
      <c r="M80" s="59">
        <v>0</v>
      </c>
      <c r="N80" s="59">
        <v>0</v>
      </c>
      <c r="O80" s="59">
        <v>10</v>
      </c>
      <c r="P80" s="59">
        <v>0</v>
      </c>
      <c r="Q80" s="59">
        <v>0</v>
      </c>
      <c r="R80" s="59">
        <v>0</v>
      </c>
      <c r="S80" s="59">
        <v>0</v>
      </c>
      <c r="T80" s="59">
        <v>17</v>
      </c>
      <c r="U80" s="59">
        <v>0</v>
      </c>
      <c r="V80" s="59">
        <v>16</v>
      </c>
      <c r="W80" s="59">
        <v>8</v>
      </c>
      <c r="X80" s="59">
        <v>0</v>
      </c>
      <c r="Y80" s="59">
        <v>0</v>
      </c>
      <c r="Z80" s="59">
        <v>0</v>
      </c>
      <c r="AA80" s="59">
        <v>0</v>
      </c>
      <c r="AB80" s="59">
        <v>0</v>
      </c>
      <c r="AC80" s="59">
        <v>0</v>
      </c>
      <c r="AD80" s="59">
        <v>0</v>
      </c>
      <c r="AE80" s="59">
        <v>135</v>
      </c>
      <c r="AF80" s="59">
        <v>0</v>
      </c>
      <c r="AG80" s="59">
        <v>0</v>
      </c>
      <c r="AH80" s="59">
        <v>0</v>
      </c>
      <c r="AI80" s="59">
        <v>3</v>
      </c>
      <c r="AJ80" s="59">
        <v>1</v>
      </c>
      <c r="AK80" s="59">
        <v>0</v>
      </c>
      <c r="AL80" s="59">
        <v>0</v>
      </c>
      <c r="AM80" s="59">
        <v>0</v>
      </c>
      <c r="AN80" s="59">
        <v>10</v>
      </c>
      <c r="AO80" s="59">
        <v>0</v>
      </c>
      <c r="AP80" s="59">
        <v>7</v>
      </c>
      <c r="AQ80" s="59">
        <v>0</v>
      </c>
      <c r="AR80" s="59">
        <v>4</v>
      </c>
      <c r="AS80" s="59">
        <v>0</v>
      </c>
      <c r="AT80" s="59">
        <v>53</v>
      </c>
      <c r="AU80" s="59">
        <v>0</v>
      </c>
      <c r="AV80" s="59">
        <v>0</v>
      </c>
      <c r="AW80" s="59">
        <v>0</v>
      </c>
      <c r="AX80" s="59">
        <v>0</v>
      </c>
      <c r="AY80" s="59">
        <v>0</v>
      </c>
      <c r="AZ80" s="59">
        <v>0</v>
      </c>
      <c r="BA80" s="59">
        <v>0</v>
      </c>
      <c r="BB80" s="59">
        <v>1</v>
      </c>
      <c r="BC80" s="59">
        <v>5</v>
      </c>
      <c r="BD80" s="59">
        <v>1</v>
      </c>
      <c r="BE80" s="59">
        <v>8</v>
      </c>
      <c r="BF80" s="59">
        <v>0</v>
      </c>
      <c r="BG80" s="59">
        <v>11</v>
      </c>
      <c r="BH80" s="59">
        <v>6</v>
      </c>
      <c r="BI80" s="59">
        <v>3</v>
      </c>
      <c r="BJ80" s="59">
        <v>0</v>
      </c>
      <c r="BK80" s="59">
        <v>0</v>
      </c>
      <c r="BL80" s="59">
        <v>0</v>
      </c>
      <c r="BM80" s="59">
        <v>0</v>
      </c>
      <c r="BN80" s="59">
        <v>0</v>
      </c>
      <c r="BO80" s="59">
        <v>0</v>
      </c>
      <c r="BP80" s="59">
        <v>0</v>
      </c>
      <c r="BQ80" s="59">
        <v>0</v>
      </c>
      <c r="BR80" s="59">
        <v>0</v>
      </c>
      <c r="BS80" s="59">
        <v>0</v>
      </c>
      <c r="BT80" s="59">
        <v>0</v>
      </c>
      <c r="BU80" s="59">
        <v>5</v>
      </c>
      <c r="BV80" s="59">
        <v>1</v>
      </c>
      <c r="BW80" s="59">
        <v>7</v>
      </c>
      <c r="BX80" s="59">
        <v>13</v>
      </c>
      <c r="BY80" s="59">
        <v>8</v>
      </c>
      <c r="BZ80" s="59">
        <v>0</v>
      </c>
      <c r="CA80" s="59">
        <v>0</v>
      </c>
      <c r="CB80" s="59"/>
      <c r="CC80" s="59">
        <v>0</v>
      </c>
      <c r="CD80" s="59">
        <v>0</v>
      </c>
      <c r="CE80" s="59">
        <v>0</v>
      </c>
      <c r="CF80" s="67">
        <v>24</v>
      </c>
      <c r="CG80" s="78">
        <f t="shared" si="11"/>
        <v>0</v>
      </c>
      <c r="CH80" s="78">
        <f t="shared" si="12"/>
        <v>24</v>
      </c>
      <c r="CI80" s="78">
        <f t="shared" si="13"/>
        <v>38</v>
      </c>
      <c r="CJ80" s="78">
        <f t="shared" si="15"/>
        <v>0</v>
      </c>
      <c r="CK80" s="78">
        <f t="shared" si="16"/>
        <v>1</v>
      </c>
      <c r="CL80" s="61">
        <v>413</v>
      </c>
      <c r="CM80" s="66">
        <f t="shared" si="14"/>
        <v>369</v>
      </c>
      <c r="CN80" s="23">
        <f>CL80 - CB93</f>
        <v>173</v>
      </c>
      <c r="CO80" s="66">
        <f>CM80 - CB94</f>
        <v>173</v>
      </c>
      <c r="CP80" s="72">
        <f t="shared" si="17"/>
        <v>0.89346246973365617</v>
      </c>
      <c r="CQ80" s="109">
        <v>16706</v>
      </c>
    </row>
    <row r="81" spans="1:95">
      <c r="A81" s="166" t="s">
        <v>2251</v>
      </c>
      <c r="B81" s="59">
        <v>0</v>
      </c>
      <c r="C81" s="59">
        <v>0</v>
      </c>
      <c r="D81" s="59">
        <v>1</v>
      </c>
      <c r="E81" s="59">
        <v>0</v>
      </c>
      <c r="F81" s="59">
        <v>1</v>
      </c>
      <c r="G81" s="59">
        <v>0</v>
      </c>
      <c r="H81" s="59">
        <v>0</v>
      </c>
      <c r="I81" s="59">
        <v>0</v>
      </c>
      <c r="J81" s="59">
        <v>0</v>
      </c>
      <c r="K81" s="59">
        <v>4</v>
      </c>
      <c r="L81" s="59">
        <v>0</v>
      </c>
      <c r="M81" s="59">
        <v>0</v>
      </c>
      <c r="N81" s="59">
        <v>17</v>
      </c>
      <c r="O81" s="59">
        <v>4</v>
      </c>
      <c r="P81" s="59">
        <v>0</v>
      </c>
      <c r="Q81" s="59">
        <v>0</v>
      </c>
      <c r="R81" s="59">
        <v>0</v>
      </c>
      <c r="S81" s="59">
        <v>0</v>
      </c>
      <c r="T81" s="59">
        <v>0</v>
      </c>
      <c r="U81" s="59">
        <v>0</v>
      </c>
      <c r="V81" s="59">
        <v>4</v>
      </c>
      <c r="W81" s="59">
        <v>7</v>
      </c>
      <c r="X81" s="59">
        <v>2</v>
      </c>
      <c r="Y81" s="59">
        <v>99</v>
      </c>
      <c r="Z81" s="59">
        <v>9</v>
      </c>
      <c r="AA81" s="59">
        <v>0</v>
      </c>
      <c r="AB81" s="59">
        <v>0</v>
      </c>
      <c r="AC81" s="59">
        <v>0</v>
      </c>
      <c r="AD81" s="59">
        <v>0</v>
      </c>
      <c r="AE81" s="59">
        <v>6</v>
      </c>
      <c r="AF81" s="59">
        <v>0</v>
      </c>
      <c r="AG81" s="59">
        <v>0</v>
      </c>
      <c r="AH81" s="59">
        <v>1</v>
      </c>
      <c r="AI81" s="59">
        <v>2</v>
      </c>
      <c r="AJ81" s="59">
        <v>2</v>
      </c>
      <c r="AK81" s="59">
        <v>0</v>
      </c>
      <c r="AL81" s="59">
        <v>1</v>
      </c>
      <c r="AM81" s="59">
        <v>14</v>
      </c>
      <c r="AN81" s="59">
        <v>6</v>
      </c>
      <c r="AO81" s="59">
        <v>0</v>
      </c>
      <c r="AP81" s="59">
        <v>0</v>
      </c>
      <c r="AQ81" s="59">
        <v>1</v>
      </c>
      <c r="AR81" s="59">
        <v>0</v>
      </c>
      <c r="AS81" s="59">
        <v>0</v>
      </c>
      <c r="AT81" s="59">
        <v>2</v>
      </c>
      <c r="AU81" s="59">
        <v>0</v>
      </c>
      <c r="AV81" s="59">
        <v>32</v>
      </c>
      <c r="AW81" s="59">
        <v>0</v>
      </c>
      <c r="AX81" s="59">
        <v>0</v>
      </c>
      <c r="AY81" s="59">
        <v>0</v>
      </c>
      <c r="AZ81" s="59">
        <v>0</v>
      </c>
      <c r="BA81" s="59">
        <v>0</v>
      </c>
      <c r="BB81" s="59">
        <v>0</v>
      </c>
      <c r="BC81" s="59">
        <v>0</v>
      </c>
      <c r="BD81" s="59">
        <v>0</v>
      </c>
      <c r="BE81" s="59">
        <v>6</v>
      </c>
      <c r="BF81" s="59">
        <v>0</v>
      </c>
      <c r="BG81" s="59">
        <v>0</v>
      </c>
      <c r="BH81" s="59">
        <v>0</v>
      </c>
      <c r="BI81" s="59">
        <v>0</v>
      </c>
      <c r="BJ81" s="59">
        <v>0</v>
      </c>
      <c r="BK81" s="59">
        <v>0</v>
      </c>
      <c r="BL81" s="59">
        <v>167</v>
      </c>
      <c r="BM81" s="59">
        <v>0</v>
      </c>
      <c r="BN81" s="59">
        <v>39</v>
      </c>
      <c r="BO81" s="59">
        <v>0</v>
      </c>
      <c r="BP81" s="59">
        <v>1</v>
      </c>
      <c r="BQ81" s="59">
        <v>15</v>
      </c>
      <c r="BR81" s="59">
        <v>3</v>
      </c>
      <c r="BS81" s="59">
        <v>0</v>
      </c>
      <c r="BT81" s="59">
        <v>0</v>
      </c>
      <c r="BU81" s="59">
        <v>1</v>
      </c>
      <c r="BV81" s="59">
        <v>37</v>
      </c>
      <c r="BW81" s="59">
        <v>0</v>
      </c>
      <c r="BX81" s="59">
        <v>0</v>
      </c>
      <c r="BY81" s="59">
        <v>10</v>
      </c>
      <c r="BZ81" s="59">
        <v>0</v>
      </c>
      <c r="CA81" s="59">
        <v>0</v>
      </c>
      <c r="CB81" s="59">
        <v>0</v>
      </c>
      <c r="CC81" s="59"/>
      <c r="CD81" s="59">
        <v>0</v>
      </c>
      <c r="CE81" s="59">
        <v>2</v>
      </c>
      <c r="CF81" s="67">
        <v>85</v>
      </c>
      <c r="CG81" s="78">
        <f t="shared" si="11"/>
        <v>0</v>
      </c>
      <c r="CH81" s="78">
        <f t="shared" si="12"/>
        <v>85</v>
      </c>
      <c r="CI81" s="78">
        <f t="shared" si="13"/>
        <v>16</v>
      </c>
      <c r="CJ81" s="78">
        <f t="shared" si="15"/>
        <v>1</v>
      </c>
      <c r="CK81" s="78">
        <f t="shared" si="16"/>
        <v>37</v>
      </c>
      <c r="CL81" s="61">
        <v>689</v>
      </c>
      <c r="CM81" s="66">
        <f t="shared" si="14"/>
        <v>581</v>
      </c>
      <c r="CN81" s="23">
        <f>CL81- CC93</f>
        <v>-239</v>
      </c>
      <c r="CO81" s="66">
        <f>CM81 - CC94</f>
        <v>-239</v>
      </c>
      <c r="CP81" s="72">
        <f t="shared" si="17"/>
        <v>0.84325108853410735</v>
      </c>
      <c r="CQ81" s="109">
        <v>49434</v>
      </c>
    </row>
    <row r="82" spans="1:95">
      <c r="A82" s="166" t="s">
        <v>2252</v>
      </c>
      <c r="B82" s="59">
        <v>0</v>
      </c>
      <c r="C82" s="59">
        <v>1</v>
      </c>
      <c r="D82" s="59">
        <v>0</v>
      </c>
      <c r="E82" s="59">
        <v>0</v>
      </c>
      <c r="F82" s="59">
        <v>1</v>
      </c>
      <c r="G82" s="59">
        <v>0</v>
      </c>
      <c r="H82" s="59">
        <v>0</v>
      </c>
      <c r="I82" s="59">
        <v>0</v>
      </c>
      <c r="J82" s="59">
        <v>1</v>
      </c>
      <c r="K82" s="59">
        <v>0</v>
      </c>
      <c r="L82" s="59">
        <v>2</v>
      </c>
      <c r="M82" s="59">
        <v>0</v>
      </c>
      <c r="N82" s="59">
        <v>0</v>
      </c>
      <c r="O82" s="59">
        <v>2</v>
      </c>
      <c r="P82" s="59">
        <v>81</v>
      </c>
      <c r="Q82" s="59">
        <v>0</v>
      </c>
      <c r="R82" s="59">
        <v>1</v>
      </c>
      <c r="S82" s="59">
        <v>0</v>
      </c>
      <c r="T82" s="59">
        <v>0</v>
      </c>
      <c r="U82" s="59">
        <v>0</v>
      </c>
      <c r="V82" s="59">
        <v>2</v>
      </c>
      <c r="W82" s="59">
        <v>0</v>
      </c>
      <c r="X82" s="59">
        <v>4</v>
      </c>
      <c r="Y82" s="59">
        <v>0</v>
      </c>
      <c r="Z82" s="59">
        <v>0</v>
      </c>
      <c r="AA82" s="59">
        <v>0</v>
      </c>
      <c r="AB82" s="59">
        <v>0</v>
      </c>
      <c r="AC82" s="59">
        <v>8</v>
      </c>
      <c r="AD82" s="59">
        <v>4</v>
      </c>
      <c r="AE82" s="59">
        <v>0</v>
      </c>
      <c r="AF82" s="59">
        <v>10</v>
      </c>
      <c r="AG82" s="59">
        <v>19</v>
      </c>
      <c r="AH82" s="59">
        <v>0</v>
      </c>
      <c r="AI82" s="59">
        <v>0</v>
      </c>
      <c r="AJ82" s="59">
        <v>0</v>
      </c>
      <c r="AK82" s="59">
        <v>0</v>
      </c>
      <c r="AL82" s="59">
        <v>0</v>
      </c>
      <c r="AM82" s="59">
        <v>0</v>
      </c>
      <c r="AN82" s="59">
        <v>2</v>
      </c>
      <c r="AO82" s="59">
        <v>0</v>
      </c>
      <c r="AP82" s="59">
        <v>0</v>
      </c>
      <c r="AQ82" s="59">
        <v>1</v>
      </c>
      <c r="AR82" s="59">
        <v>0</v>
      </c>
      <c r="AS82" s="59">
        <v>1</v>
      </c>
      <c r="AT82" s="59">
        <v>0</v>
      </c>
      <c r="AU82" s="59">
        <v>0</v>
      </c>
      <c r="AV82" s="59">
        <v>0</v>
      </c>
      <c r="AW82" s="59">
        <v>0</v>
      </c>
      <c r="AX82" s="59">
        <v>0</v>
      </c>
      <c r="AY82" s="59">
        <v>1</v>
      </c>
      <c r="AZ82" s="59">
        <v>0</v>
      </c>
      <c r="BA82" s="59">
        <v>0</v>
      </c>
      <c r="BB82" s="59">
        <v>0</v>
      </c>
      <c r="BC82" s="59">
        <v>0</v>
      </c>
      <c r="BD82" s="59">
        <v>2</v>
      </c>
      <c r="BE82" s="59">
        <v>2</v>
      </c>
      <c r="BF82" s="59">
        <v>0</v>
      </c>
      <c r="BG82" s="59">
        <v>0</v>
      </c>
      <c r="BH82" s="59">
        <v>0</v>
      </c>
      <c r="BI82" s="59">
        <v>0</v>
      </c>
      <c r="BJ82" s="59">
        <v>0</v>
      </c>
      <c r="BK82" s="59">
        <v>0</v>
      </c>
      <c r="BL82" s="59">
        <v>0</v>
      </c>
      <c r="BM82" s="59">
        <v>0</v>
      </c>
      <c r="BN82" s="59">
        <v>0</v>
      </c>
      <c r="BO82" s="59">
        <v>0</v>
      </c>
      <c r="BP82" s="59">
        <v>0</v>
      </c>
      <c r="BQ82" s="59">
        <v>0</v>
      </c>
      <c r="BR82" s="59">
        <v>0</v>
      </c>
      <c r="BS82" s="59">
        <v>0</v>
      </c>
      <c r="BT82" s="59">
        <v>0</v>
      </c>
      <c r="BU82" s="59">
        <v>0</v>
      </c>
      <c r="BV82" s="59">
        <v>0</v>
      </c>
      <c r="BW82" s="59">
        <v>2</v>
      </c>
      <c r="BX82" s="59">
        <v>6</v>
      </c>
      <c r="BY82" s="59">
        <v>0</v>
      </c>
      <c r="BZ82" s="59">
        <v>0</v>
      </c>
      <c r="CA82" s="59">
        <v>0</v>
      </c>
      <c r="CB82" s="59">
        <v>0</v>
      </c>
      <c r="CC82" s="59">
        <v>0</v>
      </c>
      <c r="CD82" s="59"/>
      <c r="CE82" s="59">
        <v>0</v>
      </c>
      <c r="CF82" s="67">
        <v>6</v>
      </c>
      <c r="CG82" s="78">
        <f t="shared" si="11"/>
        <v>82</v>
      </c>
      <c r="CH82" s="78">
        <f t="shared" si="12"/>
        <v>6</v>
      </c>
      <c r="CI82" s="78">
        <f t="shared" si="13"/>
        <v>10</v>
      </c>
      <c r="CJ82" s="78">
        <f t="shared" si="15"/>
        <v>0</v>
      </c>
      <c r="CK82" s="78">
        <f t="shared" si="16"/>
        <v>0</v>
      </c>
      <c r="CL82" s="61">
        <v>178</v>
      </c>
      <c r="CM82" s="66">
        <f t="shared" si="14"/>
        <v>159</v>
      </c>
      <c r="CN82" s="23">
        <f>CL82 - CD93</f>
        <v>65</v>
      </c>
      <c r="CO82" s="66">
        <f>CM82 - CD94</f>
        <v>65</v>
      </c>
      <c r="CP82" s="72">
        <f t="shared" si="17"/>
        <v>0.8932584269662921</v>
      </c>
      <c r="CQ82" s="109">
        <v>11145</v>
      </c>
    </row>
    <row r="83" spans="1:95">
      <c r="A83" s="166" t="s">
        <v>2253</v>
      </c>
      <c r="B83" s="59">
        <v>0</v>
      </c>
      <c r="C83" s="59">
        <v>27</v>
      </c>
      <c r="D83" s="59">
        <v>159</v>
      </c>
      <c r="E83" s="59">
        <v>0</v>
      </c>
      <c r="F83" s="59">
        <v>3</v>
      </c>
      <c r="G83" s="59">
        <v>1</v>
      </c>
      <c r="H83" s="59">
        <v>0</v>
      </c>
      <c r="I83" s="59">
        <v>0</v>
      </c>
      <c r="J83" s="59">
        <v>0</v>
      </c>
      <c r="K83" s="59">
        <v>3</v>
      </c>
      <c r="L83" s="59">
        <v>1</v>
      </c>
      <c r="M83" s="59">
        <v>23</v>
      </c>
      <c r="N83" s="59">
        <v>39</v>
      </c>
      <c r="O83" s="59">
        <v>5</v>
      </c>
      <c r="P83" s="59">
        <v>3</v>
      </c>
      <c r="Q83" s="59">
        <v>2</v>
      </c>
      <c r="R83" s="59">
        <v>0</v>
      </c>
      <c r="S83" s="59">
        <v>0</v>
      </c>
      <c r="T83" s="59">
        <v>1</v>
      </c>
      <c r="U83" s="59">
        <v>0</v>
      </c>
      <c r="V83" s="59">
        <v>10</v>
      </c>
      <c r="W83" s="59">
        <v>45</v>
      </c>
      <c r="X83" s="59">
        <v>473</v>
      </c>
      <c r="Y83" s="59">
        <v>329</v>
      </c>
      <c r="Z83" s="59">
        <v>173</v>
      </c>
      <c r="AA83" s="59">
        <v>0</v>
      </c>
      <c r="AB83" s="59">
        <v>0</v>
      </c>
      <c r="AC83" s="59">
        <v>5</v>
      </c>
      <c r="AD83" s="59">
        <v>4</v>
      </c>
      <c r="AE83" s="59">
        <v>5</v>
      </c>
      <c r="AF83" s="59">
        <v>0</v>
      </c>
      <c r="AG83" s="59">
        <v>0</v>
      </c>
      <c r="AH83" s="59">
        <v>0</v>
      </c>
      <c r="AI83" s="59">
        <v>7</v>
      </c>
      <c r="AJ83" s="59">
        <v>13</v>
      </c>
      <c r="AK83" s="59">
        <v>14</v>
      </c>
      <c r="AL83" s="59">
        <v>15</v>
      </c>
      <c r="AM83" s="59">
        <v>11</v>
      </c>
      <c r="AN83" s="59">
        <v>22</v>
      </c>
      <c r="AO83" s="59">
        <v>0</v>
      </c>
      <c r="AP83" s="59">
        <v>0</v>
      </c>
      <c r="AQ83" s="59">
        <v>6</v>
      </c>
      <c r="AR83" s="59">
        <v>16</v>
      </c>
      <c r="AS83" s="59">
        <v>0</v>
      </c>
      <c r="AT83" s="59">
        <v>8</v>
      </c>
      <c r="AU83" s="59">
        <v>1</v>
      </c>
      <c r="AV83" s="59">
        <v>63</v>
      </c>
      <c r="AW83" s="59">
        <v>0</v>
      </c>
      <c r="AX83" s="59">
        <v>8</v>
      </c>
      <c r="AY83" s="59">
        <v>2</v>
      </c>
      <c r="AZ83" s="59">
        <v>0</v>
      </c>
      <c r="BA83" s="59">
        <v>1</v>
      </c>
      <c r="BB83" s="59">
        <v>2</v>
      </c>
      <c r="BC83" s="59">
        <v>3</v>
      </c>
      <c r="BD83" s="59">
        <v>6</v>
      </c>
      <c r="BE83" s="59">
        <v>7</v>
      </c>
      <c r="BF83" s="59">
        <v>0</v>
      </c>
      <c r="BG83" s="59">
        <v>7</v>
      </c>
      <c r="BH83" s="59">
        <v>0</v>
      </c>
      <c r="BI83" s="59">
        <v>4</v>
      </c>
      <c r="BJ83" s="59">
        <v>0</v>
      </c>
      <c r="BK83" s="59">
        <v>0</v>
      </c>
      <c r="BL83" s="59">
        <v>57</v>
      </c>
      <c r="BM83" s="59">
        <v>6</v>
      </c>
      <c r="BN83" s="59">
        <v>18</v>
      </c>
      <c r="BO83" s="59">
        <v>0</v>
      </c>
      <c r="BP83" s="59">
        <v>48</v>
      </c>
      <c r="BQ83" s="59">
        <v>57</v>
      </c>
      <c r="BR83" s="59">
        <v>2</v>
      </c>
      <c r="BS83" s="59">
        <v>0</v>
      </c>
      <c r="BT83" s="59">
        <v>2</v>
      </c>
      <c r="BU83" s="59">
        <v>13</v>
      </c>
      <c r="BV83" s="59">
        <v>42</v>
      </c>
      <c r="BW83" s="59">
        <v>22</v>
      </c>
      <c r="BX83" s="59">
        <v>15</v>
      </c>
      <c r="BY83" s="59">
        <v>31</v>
      </c>
      <c r="BZ83" s="59">
        <v>0</v>
      </c>
      <c r="CA83" s="59">
        <v>0</v>
      </c>
      <c r="CB83" s="59">
        <v>0</v>
      </c>
      <c r="CC83" s="59">
        <v>24</v>
      </c>
      <c r="CD83" s="59">
        <v>0</v>
      </c>
      <c r="CE83" s="59"/>
      <c r="CF83" s="67">
        <v>105</v>
      </c>
      <c r="CG83" s="78">
        <f t="shared" si="11"/>
        <v>3</v>
      </c>
      <c r="CH83" s="78">
        <f t="shared" si="12"/>
        <v>119</v>
      </c>
      <c r="CI83" s="78">
        <f t="shared" si="13"/>
        <v>90</v>
      </c>
      <c r="CJ83" s="78">
        <f t="shared" si="15"/>
        <v>48</v>
      </c>
      <c r="CK83" s="78">
        <f t="shared" si="16"/>
        <v>42</v>
      </c>
      <c r="CL83" s="61">
        <v>2533</v>
      </c>
      <c r="CM83" s="66">
        <f t="shared" si="14"/>
        <v>1969</v>
      </c>
      <c r="CN83" s="23">
        <f>CL83 - CE93</f>
        <v>775</v>
      </c>
      <c r="CO83" s="66">
        <f>CM83 - CE94</f>
        <v>775</v>
      </c>
      <c r="CP83" s="72">
        <f t="shared" si="17"/>
        <v>0.77733912356889068</v>
      </c>
      <c r="CQ83" s="109">
        <v>71721</v>
      </c>
    </row>
    <row r="84" spans="1:95" s="70" customFormat="1">
      <c r="A84" s="167" t="s">
        <v>2266</v>
      </c>
      <c r="B84" s="67">
        <v>0</v>
      </c>
      <c r="C84" s="67">
        <v>3</v>
      </c>
      <c r="D84" s="67">
        <v>0</v>
      </c>
      <c r="E84" s="67">
        <v>0</v>
      </c>
      <c r="F84" s="67">
        <v>0</v>
      </c>
      <c r="G84" s="67">
        <v>1</v>
      </c>
      <c r="H84" s="67">
        <v>16</v>
      </c>
      <c r="I84" s="67">
        <v>0</v>
      </c>
      <c r="J84" s="67">
        <v>0</v>
      </c>
      <c r="K84" s="67">
        <v>4</v>
      </c>
      <c r="L84" s="67">
        <v>0</v>
      </c>
      <c r="M84" s="67">
        <v>8</v>
      </c>
      <c r="N84" s="67">
        <v>4</v>
      </c>
      <c r="O84" s="67">
        <v>12</v>
      </c>
      <c r="P84" s="67">
        <v>1</v>
      </c>
      <c r="Q84" s="67">
        <v>2</v>
      </c>
      <c r="R84" s="67">
        <v>0</v>
      </c>
      <c r="S84" s="67">
        <v>0</v>
      </c>
      <c r="T84" s="67">
        <v>1</v>
      </c>
      <c r="U84" s="67">
        <v>0</v>
      </c>
      <c r="V84" s="67">
        <v>9</v>
      </c>
      <c r="W84" s="67">
        <v>22</v>
      </c>
      <c r="X84" s="67">
        <v>0</v>
      </c>
      <c r="Y84" s="67">
        <v>6</v>
      </c>
      <c r="Z84" s="67">
        <v>5</v>
      </c>
      <c r="AA84" s="67">
        <v>3</v>
      </c>
      <c r="AB84" s="67">
        <v>0</v>
      </c>
      <c r="AC84" s="67">
        <v>0</v>
      </c>
      <c r="AD84" s="67">
        <v>0</v>
      </c>
      <c r="AE84" s="67">
        <v>3</v>
      </c>
      <c r="AF84" s="67">
        <v>0</v>
      </c>
      <c r="AG84" s="67">
        <v>0</v>
      </c>
      <c r="AH84" s="67">
        <v>1</v>
      </c>
      <c r="AI84" s="67">
        <v>1</v>
      </c>
      <c r="AJ84" s="67">
        <v>36</v>
      </c>
      <c r="AK84" s="67">
        <v>11</v>
      </c>
      <c r="AL84" s="67">
        <v>11</v>
      </c>
      <c r="AM84" s="67">
        <v>5</v>
      </c>
      <c r="AN84" s="67">
        <v>14</v>
      </c>
      <c r="AO84" s="67">
        <v>0</v>
      </c>
      <c r="AP84" s="67">
        <v>0</v>
      </c>
      <c r="AQ84" s="67">
        <v>10</v>
      </c>
      <c r="AR84" s="67">
        <v>2</v>
      </c>
      <c r="AS84" s="67">
        <v>0</v>
      </c>
      <c r="AT84" s="67">
        <v>5</v>
      </c>
      <c r="AU84" s="67">
        <v>19</v>
      </c>
      <c r="AV84" s="67">
        <v>10</v>
      </c>
      <c r="AW84" s="67">
        <v>0</v>
      </c>
      <c r="AX84" s="67">
        <v>0</v>
      </c>
      <c r="AY84" s="67">
        <v>0</v>
      </c>
      <c r="AZ84" s="67">
        <v>0</v>
      </c>
      <c r="BA84" s="67">
        <v>0</v>
      </c>
      <c r="BB84" s="67">
        <v>0</v>
      </c>
      <c r="BC84" s="67">
        <v>2</v>
      </c>
      <c r="BD84" s="67">
        <v>0</v>
      </c>
      <c r="BE84" s="67">
        <v>0</v>
      </c>
      <c r="BF84" s="67">
        <v>0</v>
      </c>
      <c r="BG84" s="67">
        <v>6</v>
      </c>
      <c r="BH84" s="67">
        <v>2</v>
      </c>
      <c r="BI84" s="67">
        <v>0</v>
      </c>
      <c r="BJ84" s="67">
        <v>0</v>
      </c>
      <c r="BK84" s="67">
        <v>0</v>
      </c>
      <c r="BL84" s="67">
        <v>14</v>
      </c>
      <c r="BM84" s="67">
        <v>0</v>
      </c>
      <c r="BN84" s="67">
        <v>6</v>
      </c>
      <c r="BO84" s="67">
        <v>6</v>
      </c>
      <c r="BP84" s="67">
        <v>0</v>
      </c>
      <c r="BQ84" s="67">
        <v>3</v>
      </c>
      <c r="BR84" s="67">
        <v>0</v>
      </c>
      <c r="BS84" s="67">
        <v>14</v>
      </c>
      <c r="BT84" s="67">
        <v>0</v>
      </c>
      <c r="BU84" s="67">
        <v>172</v>
      </c>
      <c r="BV84" s="67">
        <v>725</v>
      </c>
      <c r="BW84" s="67">
        <v>12</v>
      </c>
      <c r="BX84" s="67">
        <v>5</v>
      </c>
      <c r="BY84" s="67">
        <v>1</v>
      </c>
      <c r="BZ84" s="67">
        <v>0</v>
      </c>
      <c r="CA84" s="67">
        <v>0</v>
      </c>
      <c r="CB84" s="67">
        <v>0</v>
      </c>
      <c r="CC84" s="67">
        <v>0</v>
      </c>
      <c r="CD84" s="67">
        <v>0</v>
      </c>
      <c r="CE84" s="67">
        <v>0</v>
      </c>
      <c r="CF84" s="67">
        <v>34</v>
      </c>
      <c r="CG84" s="78">
        <f t="shared" si="11"/>
        <v>1</v>
      </c>
      <c r="CH84" s="78">
        <f t="shared" si="12"/>
        <v>45</v>
      </c>
      <c r="CI84" s="78">
        <f t="shared" si="13"/>
        <v>32</v>
      </c>
      <c r="CJ84" s="78">
        <f t="shared" si="15"/>
        <v>0</v>
      </c>
      <c r="CK84" s="78">
        <f t="shared" si="16"/>
        <v>725</v>
      </c>
      <c r="CL84" s="68">
        <v>1227</v>
      </c>
      <c r="CM84" s="69">
        <f t="shared" si="14"/>
        <v>1227</v>
      </c>
      <c r="CN84" s="107"/>
      <c r="CO84" s="124"/>
      <c r="CQ84" s="109">
        <v>57979</v>
      </c>
    </row>
    <row r="85" spans="1:95" s="70" customFormat="1">
      <c r="A85" s="167" t="s">
        <v>2267</v>
      </c>
      <c r="B85" s="67">
        <v>0</v>
      </c>
      <c r="C85" s="67">
        <v>11</v>
      </c>
      <c r="D85" s="67">
        <v>1</v>
      </c>
      <c r="E85" s="67">
        <v>0</v>
      </c>
      <c r="F85" s="67">
        <v>0</v>
      </c>
      <c r="G85" s="67">
        <v>5</v>
      </c>
      <c r="H85" s="67">
        <v>0</v>
      </c>
      <c r="I85" s="67">
        <v>0</v>
      </c>
      <c r="J85" s="67">
        <v>0</v>
      </c>
      <c r="K85" s="67">
        <v>0</v>
      </c>
      <c r="L85" s="67">
        <v>0</v>
      </c>
      <c r="M85" s="67">
        <v>1</v>
      </c>
      <c r="N85" s="67">
        <v>2</v>
      </c>
      <c r="O85" s="67">
        <v>1</v>
      </c>
      <c r="P85" s="67">
        <v>0</v>
      </c>
      <c r="Q85" s="67">
        <v>0</v>
      </c>
      <c r="R85" s="67">
        <v>1</v>
      </c>
      <c r="S85" s="67">
        <v>0</v>
      </c>
      <c r="T85" s="67">
        <v>0</v>
      </c>
      <c r="U85" s="67">
        <v>0</v>
      </c>
      <c r="V85" s="67">
        <v>15</v>
      </c>
      <c r="W85" s="67">
        <v>10</v>
      </c>
      <c r="X85" s="67">
        <v>7</v>
      </c>
      <c r="Y85" s="67">
        <v>16</v>
      </c>
      <c r="Z85" s="67">
        <v>0</v>
      </c>
      <c r="AA85" s="67">
        <v>0</v>
      </c>
      <c r="AB85" s="67">
        <v>0</v>
      </c>
      <c r="AC85" s="67">
        <v>0</v>
      </c>
      <c r="AD85" s="67">
        <v>0</v>
      </c>
      <c r="AE85" s="67">
        <v>1</v>
      </c>
      <c r="AF85" s="67">
        <v>0</v>
      </c>
      <c r="AG85" s="67">
        <v>0</v>
      </c>
      <c r="AH85" s="67">
        <v>0</v>
      </c>
      <c r="AI85" s="67">
        <v>7</v>
      </c>
      <c r="AJ85" s="67">
        <v>0</v>
      </c>
      <c r="AK85" s="67">
        <v>0</v>
      </c>
      <c r="AL85" s="67">
        <v>6</v>
      </c>
      <c r="AM85" s="67">
        <v>0</v>
      </c>
      <c r="AN85" s="67">
        <v>11</v>
      </c>
      <c r="AO85" s="67">
        <v>0</v>
      </c>
      <c r="AP85" s="67">
        <v>13</v>
      </c>
      <c r="AQ85" s="67">
        <v>0</v>
      </c>
      <c r="AR85" s="67">
        <v>1</v>
      </c>
      <c r="AS85" s="67">
        <v>0</v>
      </c>
      <c r="AT85" s="67">
        <v>1</v>
      </c>
      <c r="AU85" s="67">
        <v>0</v>
      </c>
      <c r="AV85" s="67">
        <v>0</v>
      </c>
      <c r="AW85" s="67">
        <v>0</v>
      </c>
      <c r="AX85" s="67">
        <v>0</v>
      </c>
      <c r="AY85" s="67">
        <v>0</v>
      </c>
      <c r="AZ85" s="67">
        <v>0</v>
      </c>
      <c r="BA85" s="67">
        <v>0</v>
      </c>
      <c r="BB85" s="67">
        <v>0</v>
      </c>
      <c r="BC85" s="67">
        <v>0</v>
      </c>
      <c r="BD85" s="67">
        <v>3</v>
      </c>
      <c r="BE85" s="67">
        <v>0</v>
      </c>
      <c r="BF85" s="67">
        <v>0</v>
      </c>
      <c r="BG85" s="67">
        <v>14</v>
      </c>
      <c r="BH85" s="67">
        <v>0</v>
      </c>
      <c r="BI85" s="67">
        <v>12</v>
      </c>
      <c r="BJ85" s="67">
        <v>0</v>
      </c>
      <c r="BK85" s="67">
        <v>0</v>
      </c>
      <c r="BL85" s="67">
        <v>0</v>
      </c>
      <c r="BM85" s="67">
        <v>7</v>
      </c>
      <c r="BN85" s="67">
        <v>0</v>
      </c>
      <c r="BO85" s="67">
        <v>0</v>
      </c>
      <c r="BP85" s="67">
        <v>87</v>
      </c>
      <c r="BQ85" s="67">
        <v>4</v>
      </c>
      <c r="BR85" s="67">
        <v>0</v>
      </c>
      <c r="BS85" s="67">
        <v>0</v>
      </c>
      <c r="BT85" s="67">
        <v>0</v>
      </c>
      <c r="BU85" s="67">
        <v>0</v>
      </c>
      <c r="BV85" s="67">
        <v>8</v>
      </c>
      <c r="BW85" s="67">
        <v>7</v>
      </c>
      <c r="BX85" s="67">
        <v>6</v>
      </c>
      <c r="BY85" s="67">
        <v>11</v>
      </c>
      <c r="BZ85" s="67">
        <v>0</v>
      </c>
      <c r="CA85" s="67">
        <v>0</v>
      </c>
      <c r="CB85" s="67">
        <v>0</v>
      </c>
      <c r="CC85" s="67">
        <v>0</v>
      </c>
      <c r="CD85" s="67">
        <v>0</v>
      </c>
      <c r="CE85" s="67">
        <v>5</v>
      </c>
      <c r="CF85" s="67"/>
      <c r="CG85" s="78">
        <f t="shared" si="11"/>
        <v>0</v>
      </c>
      <c r="CH85" s="78">
        <f t="shared" si="12"/>
        <v>0</v>
      </c>
      <c r="CI85" s="78">
        <f t="shared" si="13"/>
        <v>35</v>
      </c>
      <c r="CJ85" s="78">
        <f t="shared" si="15"/>
        <v>87</v>
      </c>
      <c r="CK85" s="78">
        <f t="shared" si="16"/>
        <v>8</v>
      </c>
      <c r="CL85" s="68">
        <v>0</v>
      </c>
      <c r="CM85" s="69">
        <f t="shared" si="14"/>
        <v>274</v>
      </c>
      <c r="CN85" s="107"/>
      <c r="CO85" s="124"/>
      <c r="CQ85" s="109">
        <v>12275</v>
      </c>
    </row>
    <row r="86" spans="1:95" s="70" customFormat="1">
      <c r="A86" s="167" t="s">
        <v>2155</v>
      </c>
      <c r="B86" s="67">
        <v>0</v>
      </c>
      <c r="C86" s="67">
        <v>0</v>
      </c>
      <c r="D86" s="67">
        <v>1</v>
      </c>
      <c r="E86" s="67">
        <v>0</v>
      </c>
      <c r="F86" s="67">
        <v>0</v>
      </c>
      <c r="G86" s="67">
        <v>0</v>
      </c>
      <c r="H86" s="67">
        <v>25</v>
      </c>
      <c r="I86" s="67">
        <v>0</v>
      </c>
      <c r="J86" s="67">
        <v>0</v>
      </c>
      <c r="K86" s="67">
        <v>0</v>
      </c>
      <c r="L86" s="67">
        <v>0</v>
      </c>
      <c r="M86" s="67">
        <v>0</v>
      </c>
      <c r="N86" s="67">
        <v>0</v>
      </c>
      <c r="O86" s="67">
        <v>0</v>
      </c>
      <c r="P86" s="67">
        <v>0</v>
      </c>
      <c r="Q86" s="67">
        <v>0</v>
      </c>
      <c r="R86" s="67">
        <v>0</v>
      </c>
      <c r="S86" s="67">
        <v>0</v>
      </c>
      <c r="T86" s="67">
        <v>0</v>
      </c>
      <c r="U86" s="67">
        <v>0</v>
      </c>
      <c r="V86" s="67">
        <v>0</v>
      </c>
      <c r="W86" s="67">
        <v>0</v>
      </c>
      <c r="X86" s="67">
        <v>0</v>
      </c>
      <c r="Y86" s="67">
        <v>0</v>
      </c>
      <c r="Z86" s="67">
        <v>0</v>
      </c>
      <c r="AA86" s="67">
        <v>0</v>
      </c>
      <c r="AB86" s="67">
        <v>0</v>
      </c>
      <c r="AC86" s="67">
        <v>0</v>
      </c>
      <c r="AD86" s="67">
        <v>0</v>
      </c>
      <c r="AE86" s="67">
        <v>0</v>
      </c>
      <c r="AF86" s="67">
        <v>0</v>
      </c>
      <c r="AG86" s="67">
        <v>0</v>
      </c>
      <c r="AH86" s="67">
        <v>0</v>
      </c>
      <c r="AI86" s="67">
        <v>0</v>
      </c>
      <c r="AJ86" s="67">
        <v>0</v>
      </c>
      <c r="AK86" s="67">
        <v>1</v>
      </c>
      <c r="AL86" s="67">
        <v>0</v>
      </c>
      <c r="AM86" s="67">
        <v>0</v>
      </c>
      <c r="AN86" s="67">
        <v>3</v>
      </c>
      <c r="AO86" s="67">
        <v>0</v>
      </c>
      <c r="AP86" s="67">
        <v>0</v>
      </c>
      <c r="AQ86" s="67">
        <v>0</v>
      </c>
      <c r="AR86" s="67">
        <v>0</v>
      </c>
      <c r="AS86" s="67">
        <v>0</v>
      </c>
      <c r="AT86" s="67">
        <v>0</v>
      </c>
      <c r="AU86" s="67">
        <v>0</v>
      </c>
      <c r="AV86" s="67">
        <v>0</v>
      </c>
      <c r="AW86" s="67">
        <v>0</v>
      </c>
      <c r="AX86" s="67">
        <v>4</v>
      </c>
      <c r="AY86" s="67">
        <v>0</v>
      </c>
      <c r="AZ86" s="67">
        <v>0</v>
      </c>
      <c r="BA86" s="67">
        <v>0</v>
      </c>
      <c r="BB86" s="67">
        <v>0</v>
      </c>
      <c r="BC86" s="67">
        <v>0</v>
      </c>
      <c r="BD86" s="67">
        <v>2</v>
      </c>
      <c r="BE86" s="67">
        <v>0</v>
      </c>
      <c r="BF86" s="67">
        <v>0</v>
      </c>
      <c r="BG86" s="67">
        <v>0</v>
      </c>
      <c r="BH86" s="67">
        <v>0</v>
      </c>
      <c r="BI86" s="67">
        <v>0</v>
      </c>
      <c r="BJ86" s="67">
        <v>0</v>
      </c>
      <c r="BK86" s="67">
        <v>0</v>
      </c>
      <c r="BL86" s="67">
        <v>0</v>
      </c>
      <c r="BM86" s="67">
        <v>0</v>
      </c>
      <c r="BN86" s="67">
        <v>0</v>
      </c>
      <c r="BO86" s="67">
        <v>2</v>
      </c>
      <c r="BP86" s="67">
        <v>0</v>
      </c>
      <c r="BQ86" s="67">
        <v>0</v>
      </c>
      <c r="BR86" s="67">
        <v>0</v>
      </c>
      <c r="BS86" s="67">
        <v>0</v>
      </c>
      <c r="BT86" s="67">
        <v>0</v>
      </c>
      <c r="BU86" s="67">
        <v>0</v>
      </c>
      <c r="BV86" s="67">
        <v>8</v>
      </c>
      <c r="BW86" s="67">
        <v>2</v>
      </c>
      <c r="BX86" s="67">
        <v>0</v>
      </c>
      <c r="BY86" s="67">
        <v>1</v>
      </c>
      <c r="BZ86" s="67">
        <v>0</v>
      </c>
      <c r="CA86" s="67">
        <v>0</v>
      </c>
      <c r="CB86" s="67">
        <v>0</v>
      </c>
      <c r="CC86" s="67">
        <v>0</v>
      </c>
      <c r="CD86" s="67">
        <v>0</v>
      </c>
      <c r="CE86" s="67">
        <v>0</v>
      </c>
      <c r="CF86" s="67">
        <v>0</v>
      </c>
      <c r="CG86" s="78">
        <f t="shared" si="11"/>
        <v>0</v>
      </c>
      <c r="CH86" s="78">
        <f t="shared" si="12"/>
        <v>1</v>
      </c>
      <c r="CI86" s="78">
        <f t="shared" si="13"/>
        <v>6</v>
      </c>
      <c r="CJ86" s="78">
        <f t="shared" si="15"/>
        <v>0</v>
      </c>
      <c r="CK86" s="78">
        <f t="shared" si="16"/>
        <v>8</v>
      </c>
      <c r="CL86" s="68">
        <v>291</v>
      </c>
      <c r="CM86" s="69">
        <f t="shared" si="14"/>
        <v>49</v>
      </c>
      <c r="CN86" s="107"/>
      <c r="CO86" s="124"/>
      <c r="CQ86" s="109">
        <v>9663</v>
      </c>
    </row>
    <row r="87" spans="1:95" s="70" customFormat="1">
      <c r="A87" s="167" t="s">
        <v>2268</v>
      </c>
      <c r="B87" s="67">
        <v>0</v>
      </c>
      <c r="C87" s="67">
        <v>0</v>
      </c>
      <c r="D87" s="67">
        <v>0</v>
      </c>
      <c r="E87" s="67">
        <v>0</v>
      </c>
      <c r="F87" s="67">
        <v>0</v>
      </c>
      <c r="G87" s="67">
        <v>0</v>
      </c>
      <c r="H87" s="67">
        <v>0</v>
      </c>
      <c r="I87" s="67">
        <v>0</v>
      </c>
      <c r="J87" s="67">
        <v>0</v>
      </c>
      <c r="K87" s="67">
        <v>0</v>
      </c>
      <c r="L87" s="67">
        <v>0</v>
      </c>
      <c r="M87" s="67">
        <v>0</v>
      </c>
      <c r="N87" s="67">
        <v>0</v>
      </c>
      <c r="O87" s="67">
        <v>0</v>
      </c>
      <c r="P87" s="67">
        <v>0</v>
      </c>
      <c r="Q87" s="67">
        <v>0</v>
      </c>
      <c r="R87" s="67">
        <v>0</v>
      </c>
      <c r="S87" s="67">
        <v>0</v>
      </c>
      <c r="T87" s="67">
        <v>0</v>
      </c>
      <c r="U87" s="67">
        <v>1</v>
      </c>
      <c r="V87" s="67">
        <v>0</v>
      </c>
      <c r="W87" s="67">
        <v>0</v>
      </c>
      <c r="X87" s="67">
        <v>0</v>
      </c>
      <c r="Y87" s="67">
        <v>3</v>
      </c>
      <c r="Z87" s="67">
        <v>0</v>
      </c>
      <c r="AA87" s="67">
        <v>0</v>
      </c>
      <c r="AB87" s="67">
        <v>0</v>
      </c>
      <c r="AC87" s="67">
        <v>0</v>
      </c>
      <c r="AD87" s="67">
        <v>0</v>
      </c>
      <c r="AE87" s="67">
        <v>0</v>
      </c>
      <c r="AF87" s="67">
        <v>0</v>
      </c>
      <c r="AG87" s="67">
        <v>0</v>
      </c>
      <c r="AH87" s="67">
        <v>0</v>
      </c>
      <c r="AI87" s="67">
        <v>4</v>
      </c>
      <c r="AJ87" s="67">
        <v>0</v>
      </c>
      <c r="AK87" s="67">
        <v>2</v>
      </c>
      <c r="AL87" s="67">
        <v>1</v>
      </c>
      <c r="AM87" s="67">
        <v>104</v>
      </c>
      <c r="AN87" s="67">
        <v>14</v>
      </c>
      <c r="AO87" s="67">
        <v>0</v>
      </c>
      <c r="AP87" s="67">
        <v>0</v>
      </c>
      <c r="AQ87" s="67">
        <v>0</v>
      </c>
      <c r="AR87" s="67">
        <v>0</v>
      </c>
      <c r="AS87" s="67">
        <v>0</v>
      </c>
      <c r="AT87" s="67">
        <v>0</v>
      </c>
      <c r="AU87" s="67">
        <v>0</v>
      </c>
      <c r="AV87" s="67">
        <v>17</v>
      </c>
      <c r="AW87" s="67">
        <v>2</v>
      </c>
      <c r="AX87" s="67">
        <v>0</v>
      </c>
      <c r="AY87" s="67">
        <v>0</v>
      </c>
      <c r="AZ87" s="67">
        <v>0</v>
      </c>
      <c r="BA87" s="67">
        <v>0</v>
      </c>
      <c r="BB87" s="67">
        <v>0</v>
      </c>
      <c r="BC87" s="67">
        <v>0</v>
      </c>
      <c r="BD87" s="67">
        <v>2</v>
      </c>
      <c r="BE87" s="67">
        <v>0</v>
      </c>
      <c r="BF87" s="67">
        <v>0</v>
      </c>
      <c r="BG87" s="67">
        <v>0</v>
      </c>
      <c r="BH87" s="67">
        <v>0</v>
      </c>
      <c r="BI87" s="67">
        <v>0</v>
      </c>
      <c r="BJ87" s="67">
        <v>8</v>
      </c>
      <c r="BK87" s="67">
        <v>0</v>
      </c>
      <c r="BL87" s="67">
        <v>3</v>
      </c>
      <c r="BM87" s="67">
        <v>0</v>
      </c>
      <c r="BN87" s="67">
        <v>4</v>
      </c>
      <c r="BO87" s="67">
        <v>0</v>
      </c>
      <c r="BP87" s="67">
        <v>0</v>
      </c>
      <c r="BQ87" s="67">
        <v>0</v>
      </c>
      <c r="BR87" s="67">
        <v>0</v>
      </c>
      <c r="BS87" s="67">
        <v>0</v>
      </c>
      <c r="BT87" s="67">
        <v>0</v>
      </c>
      <c r="BU87" s="67">
        <v>0</v>
      </c>
      <c r="BV87" s="67">
        <v>7</v>
      </c>
      <c r="BW87" s="67">
        <v>0</v>
      </c>
      <c r="BX87" s="67">
        <v>0</v>
      </c>
      <c r="BY87" s="67">
        <v>0</v>
      </c>
      <c r="BZ87" s="67">
        <v>0</v>
      </c>
      <c r="CA87" s="67">
        <v>0</v>
      </c>
      <c r="CB87" s="67">
        <v>0</v>
      </c>
      <c r="CC87" s="67">
        <v>0</v>
      </c>
      <c r="CD87" s="67">
        <v>0</v>
      </c>
      <c r="CE87" s="67">
        <v>0</v>
      </c>
      <c r="CF87" s="67">
        <v>237</v>
      </c>
      <c r="CG87" s="78">
        <f t="shared" si="11"/>
        <v>0</v>
      </c>
      <c r="CH87" s="78">
        <f t="shared" si="12"/>
        <v>239</v>
      </c>
      <c r="CI87" s="78">
        <f t="shared" si="13"/>
        <v>14</v>
      </c>
      <c r="CJ87" s="78">
        <f t="shared" si="15"/>
        <v>0</v>
      </c>
      <c r="CK87" s="78">
        <f t="shared" si="16"/>
        <v>7</v>
      </c>
      <c r="CL87" s="68">
        <v>49</v>
      </c>
      <c r="CM87" s="69">
        <f t="shared" si="14"/>
        <v>409</v>
      </c>
      <c r="CN87" s="107"/>
      <c r="CO87" s="124"/>
      <c r="CQ87" s="109">
        <v>26416</v>
      </c>
    </row>
    <row r="88" spans="1:95" s="70" customFormat="1">
      <c r="A88" s="79" t="s">
        <v>2099</v>
      </c>
      <c r="B88" s="78">
        <f>B10 + B16</f>
        <v>40</v>
      </c>
      <c r="C88" s="78">
        <f t="shared" ref="C88:BN88" si="18">C10 + C16</f>
        <v>0</v>
      </c>
      <c r="D88" s="78">
        <f t="shared" si="18"/>
        <v>4</v>
      </c>
      <c r="E88" s="78">
        <f t="shared" si="18"/>
        <v>1</v>
      </c>
      <c r="F88" s="78">
        <f t="shared" si="18"/>
        <v>1</v>
      </c>
      <c r="G88" s="78">
        <f t="shared" si="18"/>
        <v>3</v>
      </c>
      <c r="H88" s="78">
        <f t="shared" si="18"/>
        <v>1</v>
      </c>
      <c r="I88" s="78">
        <f t="shared" si="18"/>
        <v>2</v>
      </c>
      <c r="J88" s="78">
        <f t="shared" si="18"/>
        <v>61</v>
      </c>
      <c r="K88" s="78">
        <f t="shared" si="18"/>
        <v>9</v>
      </c>
      <c r="L88" s="78">
        <f t="shared" si="18"/>
        <v>27</v>
      </c>
      <c r="M88" s="78">
        <f t="shared" si="18"/>
        <v>1</v>
      </c>
      <c r="N88" s="78">
        <f t="shared" si="18"/>
        <v>7</v>
      </c>
      <c r="O88" s="78">
        <f t="shared" si="18"/>
        <v>27</v>
      </c>
      <c r="P88" s="78">
        <f t="shared" si="18"/>
        <v>0</v>
      </c>
      <c r="Q88" s="78">
        <f t="shared" si="18"/>
        <v>1</v>
      </c>
      <c r="R88" s="78">
        <f t="shared" si="18"/>
        <v>7</v>
      </c>
      <c r="S88" s="78">
        <f t="shared" si="18"/>
        <v>0</v>
      </c>
      <c r="T88" s="78">
        <f t="shared" si="18"/>
        <v>7</v>
      </c>
      <c r="U88" s="78">
        <f t="shared" si="18"/>
        <v>0</v>
      </c>
      <c r="V88" s="78">
        <f t="shared" si="18"/>
        <v>51</v>
      </c>
      <c r="W88" s="78">
        <f t="shared" si="18"/>
        <v>4</v>
      </c>
      <c r="X88" s="78">
        <f t="shared" si="18"/>
        <v>1</v>
      </c>
      <c r="Y88" s="78">
        <f t="shared" si="18"/>
        <v>4</v>
      </c>
      <c r="Z88" s="78">
        <f t="shared" si="18"/>
        <v>0</v>
      </c>
      <c r="AA88" s="78">
        <f t="shared" si="18"/>
        <v>0</v>
      </c>
      <c r="AB88" s="78">
        <f t="shared" si="18"/>
        <v>14</v>
      </c>
      <c r="AC88" s="78">
        <f t="shared" si="18"/>
        <v>54</v>
      </c>
      <c r="AD88" s="78">
        <f t="shared" si="18"/>
        <v>55</v>
      </c>
      <c r="AE88" s="78">
        <f t="shared" si="18"/>
        <v>12</v>
      </c>
      <c r="AF88" s="78">
        <f t="shared" si="18"/>
        <v>129</v>
      </c>
      <c r="AG88" s="78">
        <f t="shared" si="18"/>
        <v>63</v>
      </c>
      <c r="AH88" s="78">
        <f t="shared" si="18"/>
        <v>22</v>
      </c>
      <c r="AI88" s="78">
        <f t="shared" si="18"/>
        <v>27</v>
      </c>
      <c r="AJ88" s="78">
        <f t="shared" si="18"/>
        <v>1</v>
      </c>
      <c r="AK88" s="78">
        <f t="shared" si="18"/>
        <v>6</v>
      </c>
      <c r="AL88" s="78">
        <f t="shared" si="18"/>
        <v>8</v>
      </c>
      <c r="AM88" s="78">
        <f t="shared" si="18"/>
        <v>5</v>
      </c>
      <c r="AN88" s="78">
        <f t="shared" si="18"/>
        <v>100</v>
      </c>
      <c r="AO88" s="78">
        <f t="shared" si="18"/>
        <v>0</v>
      </c>
      <c r="AP88" s="78">
        <f t="shared" si="18"/>
        <v>5</v>
      </c>
      <c r="AQ88" s="78">
        <f t="shared" si="18"/>
        <v>0</v>
      </c>
      <c r="AR88" s="78">
        <f t="shared" si="18"/>
        <v>4</v>
      </c>
      <c r="AS88" s="78">
        <f t="shared" si="18"/>
        <v>4</v>
      </c>
      <c r="AT88" s="78">
        <f t="shared" si="18"/>
        <v>4</v>
      </c>
      <c r="AU88" s="78">
        <f t="shared" si="18"/>
        <v>1</v>
      </c>
      <c r="AV88" s="78">
        <f t="shared" si="18"/>
        <v>0</v>
      </c>
      <c r="AW88" s="78">
        <f t="shared" si="18"/>
        <v>5</v>
      </c>
      <c r="AX88" s="78">
        <f t="shared" si="18"/>
        <v>20</v>
      </c>
      <c r="AY88" s="78">
        <f t="shared" si="18"/>
        <v>13</v>
      </c>
      <c r="AZ88" s="78">
        <f t="shared" si="18"/>
        <v>4</v>
      </c>
      <c r="BA88" s="78">
        <f t="shared" si="18"/>
        <v>5</v>
      </c>
      <c r="BB88" s="78">
        <f t="shared" si="18"/>
        <v>3</v>
      </c>
      <c r="BC88" s="78">
        <f t="shared" si="18"/>
        <v>26</v>
      </c>
      <c r="BD88" s="78">
        <f t="shared" si="18"/>
        <v>21</v>
      </c>
      <c r="BE88" s="78">
        <f t="shared" si="18"/>
        <v>23</v>
      </c>
      <c r="BF88" s="78">
        <f t="shared" si="18"/>
        <v>4</v>
      </c>
      <c r="BG88" s="78">
        <f t="shared" si="18"/>
        <v>29</v>
      </c>
      <c r="BH88" s="78">
        <f t="shared" si="18"/>
        <v>4</v>
      </c>
      <c r="BI88" s="78">
        <f t="shared" si="18"/>
        <v>2</v>
      </c>
      <c r="BJ88" s="78">
        <f t="shared" si="18"/>
        <v>0</v>
      </c>
      <c r="BK88" s="78">
        <f t="shared" si="18"/>
        <v>0</v>
      </c>
      <c r="BL88" s="78">
        <f t="shared" si="18"/>
        <v>5</v>
      </c>
      <c r="BM88" s="78">
        <f t="shared" si="18"/>
        <v>0</v>
      </c>
      <c r="BN88" s="78">
        <f t="shared" si="18"/>
        <v>1</v>
      </c>
      <c r="BO88" s="78">
        <f t="shared" ref="BO88:CF88" si="19">BO10 + BO16</f>
        <v>0</v>
      </c>
      <c r="BP88" s="78">
        <f t="shared" si="19"/>
        <v>0</v>
      </c>
      <c r="BQ88" s="78">
        <f t="shared" si="19"/>
        <v>5</v>
      </c>
      <c r="BR88" s="78">
        <f t="shared" si="19"/>
        <v>12</v>
      </c>
      <c r="BS88" s="78">
        <f t="shared" si="19"/>
        <v>0</v>
      </c>
      <c r="BT88" s="78">
        <f t="shared" si="19"/>
        <v>3</v>
      </c>
      <c r="BU88" s="78">
        <f t="shared" si="19"/>
        <v>1</v>
      </c>
      <c r="BV88" s="78">
        <f t="shared" si="19"/>
        <v>4</v>
      </c>
      <c r="BW88" s="78">
        <f t="shared" si="19"/>
        <v>108</v>
      </c>
      <c r="BX88" s="78">
        <f t="shared" si="19"/>
        <v>42</v>
      </c>
      <c r="BY88" s="78">
        <f t="shared" si="19"/>
        <v>81</v>
      </c>
      <c r="BZ88" s="78">
        <f t="shared" si="19"/>
        <v>9</v>
      </c>
      <c r="CA88" s="78">
        <f t="shared" si="19"/>
        <v>0</v>
      </c>
      <c r="CB88" s="78">
        <f t="shared" si="19"/>
        <v>0</v>
      </c>
      <c r="CC88" s="78">
        <f t="shared" si="19"/>
        <v>0</v>
      </c>
      <c r="CD88" s="78">
        <f t="shared" si="19"/>
        <v>43</v>
      </c>
      <c r="CE88" s="78">
        <f t="shared" si="19"/>
        <v>1</v>
      </c>
      <c r="CF88" s="78">
        <f t="shared" si="19"/>
        <v>33</v>
      </c>
      <c r="CG88" s="111"/>
      <c r="CH88" s="111"/>
      <c r="CI88" s="111"/>
      <c r="CJ88" s="111"/>
      <c r="CK88" s="111"/>
      <c r="CL88" s="80">
        <v>409</v>
      </c>
      <c r="CM88" s="80">
        <f>CM10 + CM16</f>
        <v>1280</v>
      </c>
      <c r="CN88" s="81"/>
      <c r="CO88" s="87">
        <f>CM88 - CG94</f>
        <v>-466</v>
      </c>
      <c r="CP88" s="81"/>
      <c r="CQ88" s="82"/>
    </row>
    <row r="89" spans="1:95" s="70" customFormat="1">
      <c r="A89" s="79" t="s">
        <v>2100</v>
      </c>
      <c r="B89" s="78">
        <f>B37 + B87</f>
        <v>1</v>
      </c>
      <c r="C89" s="78">
        <f t="shared" ref="C89:BN89" si="20">C37 + C87</f>
        <v>1</v>
      </c>
      <c r="D89" s="78">
        <f t="shared" si="20"/>
        <v>1</v>
      </c>
      <c r="E89" s="78">
        <f t="shared" si="20"/>
        <v>0</v>
      </c>
      <c r="F89" s="78">
        <f t="shared" si="20"/>
        <v>0</v>
      </c>
      <c r="G89" s="78">
        <f t="shared" si="20"/>
        <v>0</v>
      </c>
      <c r="H89" s="78">
        <f t="shared" si="20"/>
        <v>0</v>
      </c>
      <c r="I89" s="78">
        <f t="shared" si="20"/>
        <v>0</v>
      </c>
      <c r="J89" s="78">
        <f t="shared" si="20"/>
        <v>0</v>
      </c>
      <c r="K89" s="78">
        <f t="shared" si="20"/>
        <v>1</v>
      </c>
      <c r="L89" s="78">
        <f t="shared" si="20"/>
        <v>0</v>
      </c>
      <c r="M89" s="78">
        <f t="shared" si="20"/>
        <v>1</v>
      </c>
      <c r="N89" s="78">
        <f t="shared" si="20"/>
        <v>15</v>
      </c>
      <c r="O89" s="78">
        <f t="shared" si="20"/>
        <v>0</v>
      </c>
      <c r="P89" s="78">
        <f t="shared" si="20"/>
        <v>0</v>
      </c>
      <c r="Q89" s="78">
        <f t="shared" si="20"/>
        <v>0</v>
      </c>
      <c r="R89" s="78">
        <f t="shared" si="20"/>
        <v>2</v>
      </c>
      <c r="S89" s="78">
        <f t="shared" si="20"/>
        <v>0</v>
      </c>
      <c r="T89" s="78">
        <f t="shared" si="20"/>
        <v>0</v>
      </c>
      <c r="U89" s="78">
        <f t="shared" si="20"/>
        <v>1</v>
      </c>
      <c r="V89" s="78">
        <f t="shared" si="20"/>
        <v>0</v>
      </c>
      <c r="W89" s="78">
        <f t="shared" si="20"/>
        <v>2</v>
      </c>
      <c r="X89" s="78">
        <f t="shared" si="20"/>
        <v>0</v>
      </c>
      <c r="Y89" s="78">
        <f t="shared" si="20"/>
        <v>11</v>
      </c>
      <c r="Z89" s="78">
        <f t="shared" si="20"/>
        <v>0</v>
      </c>
      <c r="AA89" s="78">
        <f t="shared" si="20"/>
        <v>0</v>
      </c>
      <c r="AB89" s="78">
        <f t="shared" si="20"/>
        <v>0</v>
      </c>
      <c r="AC89" s="78">
        <f t="shared" si="20"/>
        <v>0</v>
      </c>
      <c r="AD89" s="78">
        <f t="shared" si="20"/>
        <v>0</v>
      </c>
      <c r="AE89" s="78">
        <f t="shared" si="20"/>
        <v>2</v>
      </c>
      <c r="AF89" s="78">
        <f t="shared" si="20"/>
        <v>0</v>
      </c>
      <c r="AG89" s="78">
        <f t="shared" si="20"/>
        <v>0</v>
      </c>
      <c r="AH89" s="78">
        <f t="shared" si="20"/>
        <v>1</v>
      </c>
      <c r="AI89" s="78">
        <f t="shared" si="20"/>
        <v>4</v>
      </c>
      <c r="AJ89" s="78">
        <f t="shared" si="20"/>
        <v>57</v>
      </c>
      <c r="AK89" s="78">
        <f t="shared" si="20"/>
        <v>2</v>
      </c>
      <c r="AL89" s="78">
        <f t="shared" si="20"/>
        <v>5</v>
      </c>
      <c r="AM89" s="78">
        <f t="shared" si="20"/>
        <v>121</v>
      </c>
      <c r="AN89" s="78">
        <f t="shared" si="20"/>
        <v>16</v>
      </c>
      <c r="AO89" s="78">
        <f t="shared" si="20"/>
        <v>0</v>
      </c>
      <c r="AP89" s="78">
        <f t="shared" si="20"/>
        <v>0</v>
      </c>
      <c r="AQ89" s="78">
        <f t="shared" si="20"/>
        <v>3</v>
      </c>
      <c r="AR89" s="78">
        <f t="shared" si="20"/>
        <v>15</v>
      </c>
      <c r="AS89" s="78">
        <f t="shared" si="20"/>
        <v>0</v>
      </c>
      <c r="AT89" s="78">
        <f t="shared" si="20"/>
        <v>0</v>
      </c>
      <c r="AU89" s="78">
        <f t="shared" si="20"/>
        <v>1</v>
      </c>
      <c r="AV89" s="78">
        <f t="shared" si="20"/>
        <v>28</v>
      </c>
      <c r="AW89" s="78">
        <f t="shared" si="20"/>
        <v>2</v>
      </c>
      <c r="AX89" s="78">
        <f t="shared" si="20"/>
        <v>0</v>
      </c>
      <c r="AY89" s="78">
        <f t="shared" si="20"/>
        <v>0</v>
      </c>
      <c r="AZ89" s="78">
        <f t="shared" si="20"/>
        <v>0</v>
      </c>
      <c r="BA89" s="78">
        <f t="shared" si="20"/>
        <v>0</v>
      </c>
      <c r="BB89" s="78">
        <f t="shared" si="20"/>
        <v>0</v>
      </c>
      <c r="BC89" s="78">
        <f t="shared" si="20"/>
        <v>0</v>
      </c>
      <c r="BD89" s="78">
        <f t="shared" si="20"/>
        <v>2</v>
      </c>
      <c r="BE89" s="78">
        <f t="shared" si="20"/>
        <v>0</v>
      </c>
      <c r="BF89" s="78">
        <f t="shared" si="20"/>
        <v>0</v>
      </c>
      <c r="BG89" s="78">
        <f t="shared" si="20"/>
        <v>9</v>
      </c>
      <c r="BH89" s="78">
        <f t="shared" si="20"/>
        <v>0</v>
      </c>
      <c r="BI89" s="78">
        <f t="shared" si="20"/>
        <v>0</v>
      </c>
      <c r="BJ89" s="78">
        <f t="shared" si="20"/>
        <v>11</v>
      </c>
      <c r="BK89" s="78">
        <f t="shared" si="20"/>
        <v>0</v>
      </c>
      <c r="BL89" s="78">
        <f t="shared" si="20"/>
        <v>4</v>
      </c>
      <c r="BM89" s="78">
        <f t="shared" si="20"/>
        <v>0</v>
      </c>
      <c r="BN89" s="78">
        <f t="shared" si="20"/>
        <v>4</v>
      </c>
      <c r="BO89" s="78">
        <f t="shared" ref="BO89:CF89" si="21">BO37 + BO87</f>
        <v>0</v>
      </c>
      <c r="BP89" s="78">
        <f t="shared" si="21"/>
        <v>1</v>
      </c>
      <c r="BQ89" s="78">
        <f t="shared" si="21"/>
        <v>2</v>
      </c>
      <c r="BR89" s="78">
        <f t="shared" si="21"/>
        <v>0</v>
      </c>
      <c r="BS89" s="78">
        <f t="shared" si="21"/>
        <v>0</v>
      </c>
      <c r="BT89" s="78">
        <f t="shared" si="21"/>
        <v>0</v>
      </c>
      <c r="BU89" s="78">
        <f t="shared" si="21"/>
        <v>2</v>
      </c>
      <c r="BV89" s="78">
        <f t="shared" si="21"/>
        <v>12</v>
      </c>
      <c r="BW89" s="78">
        <f t="shared" si="21"/>
        <v>4</v>
      </c>
      <c r="BX89" s="78">
        <f t="shared" si="21"/>
        <v>1</v>
      </c>
      <c r="BY89" s="78">
        <f t="shared" si="21"/>
        <v>4</v>
      </c>
      <c r="BZ89" s="78">
        <f t="shared" si="21"/>
        <v>0</v>
      </c>
      <c r="CA89" s="78">
        <f t="shared" si="21"/>
        <v>0</v>
      </c>
      <c r="CB89" s="78">
        <f t="shared" si="21"/>
        <v>0</v>
      </c>
      <c r="CC89" s="78">
        <f t="shared" si="21"/>
        <v>1</v>
      </c>
      <c r="CD89" s="78">
        <f t="shared" si="21"/>
        <v>0</v>
      </c>
      <c r="CE89" s="78">
        <f t="shared" si="21"/>
        <v>0</v>
      </c>
      <c r="CF89" s="78">
        <f t="shared" si="21"/>
        <v>943</v>
      </c>
      <c r="CG89" s="111"/>
      <c r="CH89" s="111"/>
      <c r="CI89" s="111"/>
      <c r="CJ89" s="111"/>
      <c r="CK89" s="111"/>
      <c r="CL89" s="80">
        <f>CL39 + CL87</f>
        <v>1932</v>
      </c>
      <c r="CM89" s="80">
        <f>CM39 + CM87</f>
        <v>1965</v>
      </c>
      <c r="CN89" s="81"/>
      <c r="CO89" s="87">
        <f>CM89 - CH94</f>
        <v>-11235</v>
      </c>
      <c r="CP89" s="81"/>
      <c r="CQ89" s="82"/>
    </row>
    <row r="90" spans="1:95" s="70" customFormat="1">
      <c r="A90" s="79" t="s">
        <v>2103</v>
      </c>
      <c r="B90" s="78">
        <f>B40 + B75 + B76 + B77</f>
        <v>56</v>
      </c>
      <c r="C90" s="78">
        <f t="shared" ref="C90:BN90" si="22">C40 + C75 + C76 + C77</f>
        <v>115</v>
      </c>
      <c r="D90" s="78">
        <f t="shared" si="22"/>
        <v>59</v>
      </c>
      <c r="E90" s="78">
        <f t="shared" si="22"/>
        <v>204</v>
      </c>
      <c r="F90" s="78">
        <f t="shared" si="22"/>
        <v>715</v>
      </c>
      <c r="G90" s="78">
        <f t="shared" si="22"/>
        <v>280</v>
      </c>
      <c r="H90" s="78">
        <f t="shared" si="22"/>
        <v>24</v>
      </c>
      <c r="I90" s="78">
        <f t="shared" si="22"/>
        <v>176</v>
      </c>
      <c r="J90" s="78">
        <f t="shared" si="22"/>
        <v>20</v>
      </c>
      <c r="K90" s="78">
        <f t="shared" si="22"/>
        <v>809</v>
      </c>
      <c r="L90" s="78">
        <f t="shared" si="22"/>
        <v>147</v>
      </c>
      <c r="M90" s="78">
        <f t="shared" si="22"/>
        <v>505</v>
      </c>
      <c r="N90" s="78">
        <f t="shared" si="22"/>
        <v>99</v>
      </c>
      <c r="O90" s="78">
        <f t="shared" si="22"/>
        <v>2135</v>
      </c>
      <c r="P90" s="78">
        <f t="shared" si="22"/>
        <v>555</v>
      </c>
      <c r="Q90" s="78">
        <f t="shared" si="22"/>
        <v>229</v>
      </c>
      <c r="R90" s="78">
        <f t="shared" si="22"/>
        <v>766</v>
      </c>
      <c r="S90" s="78">
        <f t="shared" si="22"/>
        <v>4</v>
      </c>
      <c r="T90" s="78">
        <f t="shared" si="22"/>
        <v>267</v>
      </c>
      <c r="U90" s="78">
        <f t="shared" si="22"/>
        <v>147</v>
      </c>
      <c r="V90" s="78">
        <f t="shared" si="22"/>
        <v>1797</v>
      </c>
      <c r="W90" s="78">
        <f t="shared" si="22"/>
        <v>678</v>
      </c>
      <c r="X90" s="78">
        <f t="shared" si="22"/>
        <v>143</v>
      </c>
      <c r="Y90" s="78">
        <f t="shared" si="22"/>
        <v>269</v>
      </c>
      <c r="Z90" s="78">
        <f t="shared" si="22"/>
        <v>83</v>
      </c>
      <c r="AA90" s="78">
        <f t="shared" si="22"/>
        <v>133</v>
      </c>
      <c r="AB90" s="78">
        <f t="shared" si="22"/>
        <v>20</v>
      </c>
      <c r="AC90" s="78">
        <f t="shared" si="22"/>
        <v>178</v>
      </c>
      <c r="AD90" s="78">
        <f t="shared" si="22"/>
        <v>196</v>
      </c>
      <c r="AE90" s="78">
        <f t="shared" si="22"/>
        <v>891</v>
      </c>
      <c r="AF90" s="78">
        <f t="shared" si="22"/>
        <v>550</v>
      </c>
      <c r="AG90" s="78">
        <f t="shared" si="22"/>
        <v>17</v>
      </c>
      <c r="AH90" s="78">
        <f t="shared" si="22"/>
        <v>152</v>
      </c>
      <c r="AI90" s="78">
        <f t="shared" si="22"/>
        <v>1125</v>
      </c>
      <c r="AJ90" s="78">
        <f t="shared" si="22"/>
        <v>168</v>
      </c>
      <c r="AK90" s="78">
        <f t="shared" si="22"/>
        <v>110</v>
      </c>
      <c r="AL90" s="78">
        <f t="shared" si="22"/>
        <v>1249</v>
      </c>
      <c r="AM90" s="78">
        <f t="shared" si="22"/>
        <v>79</v>
      </c>
      <c r="AN90" s="78">
        <f t="shared" si="22"/>
        <v>2805</v>
      </c>
      <c r="AO90" s="78">
        <f t="shared" si="22"/>
        <v>200</v>
      </c>
      <c r="AP90" s="78">
        <f t="shared" si="22"/>
        <v>466</v>
      </c>
      <c r="AQ90" s="78">
        <f t="shared" si="22"/>
        <v>121</v>
      </c>
      <c r="AR90" s="78">
        <f t="shared" si="22"/>
        <v>166</v>
      </c>
      <c r="AS90" s="78">
        <f t="shared" si="22"/>
        <v>4</v>
      </c>
      <c r="AT90" s="78">
        <f t="shared" si="22"/>
        <v>818</v>
      </c>
      <c r="AU90" s="78">
        <f t="shared" si="22"/>
        <v>355</v>
      </c>
      <c r="AV90" s="78">
        <f t="shared" si="22"/>
        <v>145</v>
      </c>
      <c r="AW90" s="78">
        <f t="shared" si="22"/>
        <v>197</v>
      </c>
      <c r="AX90" s="78">
        <f t="shared" si="22"/>
        <v>748</v>
      </c>
      <c r="AY90" s="78">
        <f t="shared" si="22"/>
        <v>98</v>
      </c>
      <c r="AZ90" s="78">
        <f t="shared" si="22"/>
        <v>163</v>
      </c>
      <c r="BA90" s="78">
        <f t="shared" si="22"/>
        <v>343</v>
      </c>
      <c r="BB90" s="78">
        <f t="shared" si="22"/>
        <v>210</v>
      </c>
      <c r="BC90" s="78">
        <f t="shared" si="22"/>
        <v>782</v>
      </c>
      <c r="BD90" s="78">
        <f t="shared" si="22"/>
        <v>1214</v>
      </c>
      <c r="BE90" s="78">
        <f t="shared" si="22"/>
        <v>901</v>
      </c>
      <c r="BF90" s="78">
        <f t="shared" si="22"/>
        <v>36</v>
      </c>
      <c r="BG90" s="78">
        <f t="shared" si="22"/>
        <v>1574</v>
      </c>
      <c r="BH90" s="78">
        <f t="shared" si="22"/>
        <v>229</v>
      </c>
      <c r="BI90" s="78">
        <f t="shared" si="22"/>
        <v>511</v>
      </c>
      <c r="BJ90" s="78">
        <f t="shared" si="22"/>
        <v>16</v>
      </c>
      <c r="BK90" s="78">
        <f t="shared" si="22"/>
        <v>431</v>
      </c>
      <c r="BL90" s="78">
        <f t="shared" si="22"/>
        <v>233</v>
      </c>
      <c r="BM90" s="78">
        <f t="shared" si="22"/>
        <v>109</v>
      </c>
      <c r="BN90" s="78">
        <f t="shared" si="22"/>
        <v>60</v>
      </c>
      <c r="BO90" s="78">
        <f t="shared" ref="BO90:CF90" si="23">BO40 + BO75 + BO76 + BO77</f>
        <v>27</v>
      </c>
      <c r="BP90" s="78">
        <f t="shared" si="23"/>
        <v>238</v>
      </c>
      <c r="BQ90" s="78">
        <f t="shared" si="23"/>
        <v>138</v>
      </c>
      <c r="BR90" s="78">
        <f t="shared" si="23"/>
        <v>375</v>
      </c>
      <c r="BS90" s="78">
        <f t="shared" si="23"/>
        <v>26</v>
      </c>
      <c r="BT90" s="78">
        <f t="shared" si="23"/>
        <v>190</v>
      </c>
      <c r="BU90" s="78">
        <f t="shared" si="23"/>
        <v>217</v>
      </c>
      <c r="BV90" s="78">
        <f t="shared" si="23"/>
        <v>386</v>
      </c>
      <c r="BW90" s="78">
        <f t="shared" si="23"/>
        <v>3541</v>
      </c>
      <c r="BX90" s="78">
        <f t="shared" si="23"/>
        <v>1887</v>
      </c>
      <c r="BY90" s="78">
        <f t="shared" si="23"/>
        <v>2021</v>
      </c>
      <c r="BZ90" s="78">
        <f t="shared" si="23"/>
        <v>43</v>
      </c>
      <c r="CA90" s="78">
        <f t="shared" si="23"/>
        <v>17</v>
      </c>
      <c r="CB90" s="78">
        <f t="shared" si="23"/>
        <v>28</v>
      </c>
      <c r="CC90" s="78">
        <f t="shared" si="23"/>
        <v>6</v>
      </c>
      <c r="CD90" s="78">
        <f t="shared" si="23"/>
        <v>7</v>
      </c>
      <c r="CE90" s="78">
        <f t="shared" si="23"/>
        <v>8</v>
      </c>
      <c r="CF90" s="78">
        <f t="shared" si="23"/>
        <v>3104</v>
      </c>
      <c r="CG90" s="111"/>
      <c r="CH90" s="111"/>
      <c r="CI90" s="111"/>
      <c r="CJ90" s="111"/>
      <c r="CK90" s="111"/>
      <c r="CL90" s="80">
        <f>CL40 + CL75 + CL76 + CL77</f>
        <v>47403</v>
      </c>
      <c r="CM90" s="80">
        <f>CM40 + CM75 + CM76 + CM77</f>
        <v>40344</v>
      </c>
      <c r="CN90" s="81"/>
      <c r="CO90" s="87">
        <f>CM90 - CI94</f>
        <v>-17935</v>
      </c>
      <c r="CP90" s="81"/>
      <c r="CQ90" s="82"/>
    </row>
    <row r="91" spans="1:95" s="70" customFormat="1">
      <c r="A91" s="79" t="s">
        <v>2102</v>
      </c>
      <c r="B91" s="78">
        <f>B68 + B85</f>
        <v>2</v>
      </c>
      <c r="C91" s="78">
        <f t="shared" ref="C91:BN91" si="24">C68 + C85</f>
        <v>85</v>
      </c>
      <c r="D91" s="78">
        <f t="shared" si="24"/>
        <v>26</v>
      </c>
      <c r="E91" s="78">
        <f t="shared" si="24"/>
        <v>0</v>
      </c>
      <c r="F91" s="78">
        <f t="shared" si="24"/>
        <v>9</v>
      </c>
      <c r="G91" s="78">
        <f t="shared" si="24"/>
        <v>5</v>
      </c>
      <c r="H91" s="78">
        <f t="shared" si="24"/>
        <v>0</v>
      </c>
      <c r="I91" s="78">
        <f t="shared" si="24"/>
        <v>1</v>
      </c>
      <c r="J91" s="78">
        <f t="shared" si="24"/>
        <v>0</v>
      </c>
      <c r="K91" s="78">
        <f t="shared" si="24"/>
        <v>2</v>
      </c>
      <c r="L91" s="78">
        <f t="shared" si="24"/>
        <v>0</v>
      </c>
      <c r="M91" s="78">
        <f t="shared" si="24"/>
        <v>9</v>
      </c>
      <c r="N91" s="78">
        <f t="shared" si="24"/>
        <v>12</v>
      </c>
      <c r="O91" s="78">
        <f t="shared" si="24"/>
        <v>10</v>
      </c>
      <c r="P91" s="78">
        <f t="shared" si="24"/>
        <v>0</v>
      </c>
      <c r="Q91" s="78">
        <f t="shared" si="24"/>
        <v>1</v>
      </c>
      <c r="R91" s="78">
        <f t="shared" si="24"/>
        <v>4</v>
      </c>
      <c r="S91" s="78">
        <f t="shared" si="24"/>
        <v>0</v>
      </c>
      <c r="T91" s="78">
        <f t="shared" si="24"/>
        <v>0</v>
      </c>
      <c r="U91" s="78">
        <f t="shared" si="24"/>
        <v>0</v>
      </c>
      <c r="V91" s="78">
        <f t="shared" si="24"/>
        <v>38</v>
      </c>
      <c r="W91" s="78">
        <f t="shared" si="24"/>
        <v>48</v>
      </c>
      <c r="X91" s="78">
        <f t="shared" si="24"/>
        <v>39</v>
      </c>
      <c r="Y91" s="78">
        <f t="shared" si="24"/>
        <v>30</v>
      </c>
      <c r="Z91" s="78">
        <f t="shared" si="24"/>
        <v>0</v>
      </c>
      <c r="AA91" s="78">
        <f t="shared" si="24"/>
        <v>1</v>
      </c>
      <c r="AB91" s="78">
        <f t="shared" si="24"/>
        <v>0</v>
      </c>
      <c r="AC91" s="78">
        <f t="shared" si="24"/>
        <v>0</v>
      </c>
      <c r="AD91" s="78">
        <f t="shared" si="24"/>
        <v>2</v>
      </c>
      <c r="AE91" s="78">
        <f t="shared" si="24"/>
        <v>1</v>
      </c>
      <c r="AF91" s="78">
        <f t="shared" si="24"/>
        <v>0</v>
      </c>
      <c r="AG91" s="78">
        <f t="shared" si="24"/>
        <v>0</v>
      </c>
      <c r="AH91" s="78">
        <f t="shared" si="24"/>
        <v>0</v>
      </c>
      <c r="AI91" s="78">
        <f t="shared" si="24"/>
        <v>10</v>
      </c>
      <c r="AJ91" s="78">
        <f t="shared" si="24"/>
        <v>0</v>
      </c>
      <c r="AK91" s="78">
        <f t="shared" si="24"/>
        <v>7</v>
      </c>
      <c r="AL91" s="78">
        <f t="shared" si="24"/>
        <v>51</v>
      </c>
      <c r="AM91" s="78">
        <f t="shared" si="24"/>
        <v>1</v>
      </c>
      <c r="AN91" s="78">
        <f t="shared" si="24"/>
        <v>40</v>
      </c>
      <c r="AO91" s="78">
        <f t="shared" si="24"/>
        <v>1</v>
      </c>
      <c r="AP91" s="78">
        <f t="shared" si="24"/>
        <v>14</v>
      </c>
      <c r="AQ91" s="78">
        <f t="shared" si="24"/>
        <v>0</v>
      </c>
      <c r="AR91" s="78">
        <f t="shared" si="24"/>
        <v>4</v>
      </c>
      <c r="AS91" s="78">
        <f t="shared" si="24"/>
        <v>0</v>
      </c>
      <c r="AT91" s="78">
        <f t="shared" si="24"/>
        <v>1</v>
      </c>
      <c r="AU91" s="78">
        <f t="shared" si="24"/>
        <v>2</v>
      </c>
      <c r="AV91" s="78">
        <f t="shared" si="24"/>
        <v>14</v>
      </c>
      <c r="AW91" s="78">
        <f t="shared" si="24"/>
        <v>0</v>
      </c>
      <c r="AX91" s="78">
        <f t="shared" si="24"/>
        <v>0</v>
      </c>
      <c r="AY91" s="78">
        <f t="shared" si="24"/>
        <v>0</v>
      </c>
      <c r="AZ91" s="78">
        <f t="shared" si="24"/>
        <v>0</v>
      </c>
      <c r="BA91" s="78">
        <f t="shared" si="24"/>
        <v>3</v>
      </c>
      <c r="BB91" s="78">
        <f t="shared" si="24"/>
        <v>0</v>
      </c>
      <c r="BC91" s="78">
        <f t="shared" si="24"/>
        <v>1</v>
      </c>
      <c r="BD91" s="78">
        <f t="shared" si="24"/>
        <v>7</v>
      </c>
      <c r="BE91" s="78">
        <f t="shared" si="24"/>
        <v>0</v>
      </c>
      <c r="BF91" s="78">
        <f t="shared" si="24"/>
        <v>0</v>
      </c>
      <c r="BG91" s="78">
        <f t="shared" si="24"/>
        <v>37</v>
      </c>
      <c r="BH91" s="78">
        <f t="shared" si="24"/>
        <v>0</v>
      </c>
      <c r="BI91" s="78">
        <f t="shared" si="24"/>
        <v>16</v>
      </c>
      <c r="BJ91" s="78">
        <f t="shared" si="24"/>
        <v>0</v>
      </c>
      <c r="BK91" s="78">
        <f t="shared" si="24"/>
        <v>0</v>
      </c>
      <c r="BL91" s="78">
        <f t="shared" si="24"/>
        <v>9</v>
      </c>
      <c r="BM91" s="78">
        <f t="shared" si="24"/>
        <v>26</v>
      </c>
      <c r="BN91" s="78">
        <f t="shared" si="24"/>
        <v>0</v>
      </c>
      <c r="BO91" s="78">
        <f t="shared" ref="BO91:CF91" si="25">BO68 + BO85</f>
        <v>0</v>
      </c>
      <c r="BP91" s="78">
        <f t="shared" si="25"/>
        <v>87</v>
      </c>
      <c r="BQ91" s="78">
        <f t="shared" si="25"/>
        <v>42</v>
      </c>
      <c r="BR91" s="78">
        <f t="shared" si="25"/>
        <v>0</v>
      </c>
      <c r="BS91" s="78">
        <f t="shared" si="25"/>
        <v>0</v>
      </c>
      <c r="BT91" s="78">
        <f t="shared" si="25"/>
        <v>4</v>
      </c>
      <c r="BU91" s="78">
        <f t="shared" si="25"/>
        <v>3</v>
      </c>
      <c r="BV91" s="78">
        <f t="shared" si="25"/>
        <v>13</v>
      </c>
      <c r="BW91" s="78">
        <f t="shared" si="25"/>
        <v>51</v>
      </c>
      <c r="BX91" s="78">
        <f t="shared" si="25"/>
        <v>64</v>
      </c>
      <c r="BY91" s="78">
        <f t="shared" si="25"/>
        <v>41</v>
      </c>
      <c r="BZ91" s="78">
        <f t="shared" si="25"/>
        <v>0</v>
      </c>
      <c r="CA91" s="78">
        <f t="shared" si="25"/>
        <v>0</v>
      </c>
      <c r="CB91" s="78">
        <f t="shared" si="25"/>
        <v>1</v>
      </c>
      <c r="CC91" s="78">
        <f t="shared" si="25"/>
        <v>0</v>
      </c>
      <c r="CD91" s="78">
        <f t="shared" si="25"/>
        <v>0</v>
      </c>
      <c r="CE91" s="78">
        <f t="shared" si="25"/>
        <v>7</v>
      </c>
      <c r="CF91" s="78">
        <f t="shared" si="25"/>
        <v>35</v>
      </c>
      <c r="CG91" s="111"/>
      <c r="CH91" s="111"/>
      <c r="CI91" s="111"/>
      <c r="CJ91" s="111"/>
      <c r="CK91" s="111"/>
      <c r="CL91" s="80">
        <f>CL68 + CL85</f>
        <v>899</v>
      </c>
      <c r="CM91" s="80">
        <f>CM68 + CM85</f>
        <v>917</v>
      </c>
      <c r="CN91" s="81"/>
      <c r="CO91" s="87">
        <f>CM91 - CJ94</f>
        <v>-2989</v>
      </c>
      <c r="CP91" s="81"/>
      <c r="CQ91" s="82"/>
    </row>
    <row r="92" spans="1:95" s="70" customFormat="1">
      <c r="A92" s="79" t="s">
        <v>2101</v>
      </c>
      <c r="B92" s="78">
        <f>B74 + B84</f>
        <v>0</v>
      </c>
      <c r="C92" s="78">
        <f t="shared" ref="C92:BN92" si="26">C74 + C84</f>
        <v>11</v>
      </c>
      <c r="D92" s="78">
        <f t="shared" si="26"/>
        <v>5</v>
      </c>
      <c r="E92" s="78">
        <f t="shared" si="26"/>
        <v>2</v>
      </c>
      <c r="F92" s="78">
        <f t="shared" si="26"/>
        <v>0</v>
      </c>
      <c r="G92" s="78">
        <f t="shared" si="26"/>
        <v>2</v>
      </c>
      <c r="H92" s="78">
        <f t="shared" si="26"/>
        <v>92</v>
      </c>
      <c r="I92" s="78">
        <f t="shared" si="26"/>
        <v>0</v>
      </c>
      <c r="J92" s="78">
        <f t="shared" si="26"/>
        <v>0</v>
      </c>
      <c r="K92" s="78">
        <f t="shared" si="26"/>
        <v>6</v>
      </c>
      <c r="L92" s="78">
        <f t="shared" si="26"/>
        <v>1</v>
      </c>
      <c r="M92" s="78">
        <f t="shared" si="26"/>
        <v>12</v>
      </c>
      <c r="N92" s="78">
        <f t="shared" si="26"/>
        <v>36</v>
      </c>
      <c r="O92" s="78">
        <f t="shared" si="26"/>
        <v>26</v>
      </c>
      <c r="P92" s="78">
        <f t="shared" si="26"/>
        <v>9</v>
      </c>
      <c r="Q92" s="78">
        <f t="shared" si="26"/>
        <v>2</v>
      </c>
      <c r="R92" s="78">
        <f t="shared" si="26"/>
        <v>0</v>
      </c>
      <c r="S92" s="78">
        <f t="shared" si="26"/>
        <v>0</v>
      </c>
      <c r="T92" s="78">
        <f t="shared" si="26"/>
        <v>1</v>
      </c>
      <c r="U92" s="78">
        <f t="shared" si="26"/>
        <v>1</v>
      </c>
      <c r="V92" s="78">
        <f t="shared" si="26"/>
        <v>25</v>
      </c>
      <c r="W92" s="78">
        <f t="shared" si="26"/>
        <v>124</v>
      </c>
      <c r="X92" s="78">
        <f t="shared" si="26"/>
        <v>7</v>
      </c>
      <c r="Y92" s="78">
        <f t="shared" si="26"/>
        <v>41</v>
      </c>
      <c r="Z92" s="78">
        <f t="shared" si="26"/>
        <v>6</v>
      </c>
      <c r="AA92" s="78">
        <f t="shared" si="26"/>
        <v>3</v>
      </c>
      <c r="AB92" s="78">
        <f t="shared" si="26"/>
        <v>0</v>
      </c>
      <c r="AC92" s="78">
        <f t="shared" si="26"/>
        <v>4</v>
      </c>
      <c r="AD92" s="78">
        <f t="shared" si="26"/>
        <v>0</v>
      </c>
      <c r="AE92" s="78">
        <f t="shared" si="26"/>
        <v>14</v>
      </c>
      <c r="AF92" s="78">
        <f t="shared" si="26"/>
        <v>2</v>
      </c>
      <c r="AG92" s="78">
        <f t="shared" si="26"/>
        <v>0</v>
      </c>
      <c r="AH92" s="78">
        <f t="shared" si="26"/>
        <v>4</v>
      </c>
      <c r="AI92" s="78">
        <f t="shared" si="26"/>
        <v>10</v>
      </c>
      <c r="AJ92" s="78">
        <f t="shared" si="26"/>
        <v>164</v>
      </c>
      <c r="AK92" s="78">
        <f t="shared" si="26"/>
        <v>46</v>
      </c>
      <c r="AL92" s="78">
        <f t="shared" si="26"/>
        <v>32</v>
      </c>
      <c r="AM92" s="78">
        <f t="shared" si="26"/>
        <v>25</v>
      </c>
      <c r="AN92" s="78">
        <f t="shared" si="26"/>
        <v>46</v>
      </c>
      <c r="AO92" s="78">
        <f t="shared" si="26"/>
        <v>0</v>
      </c>
      <c r="AP92" s="78">
        <f t="shared" si="26"/>
        <v>0</v>
      </c>
      <c r="AQ92" s="78">
        <f t="shared" si="26"/>
        <v>168</v>
      </c>
      <c r="AR92" s="78">
        <f t="shared" si="26"/>
        <v>86</v>
      </c>
      <c r="AS92" s="78">
        <f t="shared" si="26"/>
        <v>0</v>
      </c>
      <c r="AT92" s="78">
        <f t="shared" si="26"/>
        <v>28</v>
      </c>
      <c r="AU92" s="78">
        <f t="shared" si="26"/>
        <v>35</v>
      </c>
      <c r="AV92" s="78">
        <f t="shared" si="26"/>
        <v>31</v>
      </c>
      <c r="AW92" s="78">
        <f t="shared" si="26"/>
        <v>4</v>
      </c>
      <c r="AX92" s="78">
        <f t="shared" si="26"/>
        <v>2</v>
      </c>
      <c r="AY92" s="78">
        <f t="shared" si="26"/>
        <v>0</v>
      </c>
      <c r="AZ92" s="78">
        <f t="shared" si="26"/>
        <v>3</v>
      </c>
      <c r="BA92" s="78">
        <f t="shared" si="26"/>
        <v>0</v>
      </c>
      <c r="BB92" s="78">
        <f t="shared" si="26"/>
        <v>5</v>
      </c>
      <c r="BC92" s="78">
        <f t="shared" si="26"/>
        <v>4</v>
      </c>
      <c r="BD92" s="78">
        <f t="shared" si="26"/>
        <v>6</v>
      </c>
      <c r="BE92" s="78">
        <f t="shared" si="26"/>
        <v>9</v>
      </c>
      <c r="BF92" s="78">
        <f t="shared" si="26"/>
        <v>0</v>
      </c>
      <c r="BG92" s="78">
        <f t="shared" si="26"/>
        <v>10</v>
      </c>
      <c r="BH92" s="78">
        <f t="shared" si="26"/>
        <v>3</v>
      </c>
      <c r="BI92" s="78">
        <f t="shared" si="26"/>
        <v>0</v>
      </c>
      <c r="BJ92" s="78">
        <f t="shared" si="26"/>
        <v>4</v>
      </c>
      <c r="BK92" s="78">
        <f t="shared" si="26"/>
        <v>2</v>
      </c>
      <c r="BL92" s="78">
        <f t="shared" si="26"/>
        <v>44</v>
      </c>
      <c r="BM92" s="78">
        <f t="shared" si="26"/>
        <v>1</v>
      </c>
      <c r="BN92" s="78">
        <f t="shared" si="26"/>
        <v>26</v>
      </c>
      <c r="BO92" s="78">
        <f t="shared" ref="BO92:CF92" si="27">BO74 + BO84</f>
        <v>184</v>
      </c>
      <c r="BP92" s="78">
        <f t="shared" si="27"/>
        <v>12</v>
      </c>
      <c r="BQ92" s="78">
        <f t="shared" si="27"/>
        <v>14</v>
      </c>
      <c r="BR92" s="78">
        <f t="shared" si="27"/>
        <v>6</v>
      </c>
      <c r="BS92" s="78">
        <f t="shared" si="27"/>
        <v>52</v>
      </c>
      <c r="BT92" s="78">
        <f t="shared" si="27"/>
        <v>7</v>
      </c>
      <c r="BU92" s="78">
        <f t="shared" si="27"/>
        <v>375</v>
      </c>
      <c r="BV92" s="78">
        <f t="shared" si="27"/>
        <v>725</v>
      </c>
      <c r="BW92" s="78">
        <f t="shared" si="27"/>
        <v>40</v>
      </c>
      <c r="BX92" s="78">
        <f t="shared" si="27"/>
        <v>19</v>
      </c>
      <c r="BY92" s="78">
        <f t="shared" si="27"/>
        <v>30</v>
      </c>
      <c r="BZ92" s="78">
        <f t="shared" si="27"/>
        <v>1</v>
      </c>
      <c r="CA92" s="78">
        <f t="shared" si="27"/>
        <v>1</v>
      </c>
      <c r="CB92" s="78">
        <f t="shared" si="27"/>
        <v>0</v>
      </c>
      <c r="CC92" s="78">
        <f t="shared" si="27"/>
        <v>3</v>
      </c>
      <c r="CD92" s="78">
        <f t="shared" si="27"/>
        <v>0</v>
      </c>
      <c r="CE92" s="78">
        <f t="shared" si="27"/>
        <v>1</v>
      </c>
      <c r="CF92" s="78">
        <f t="shared" si="27"/>
        <v>63</v>
      </c>
      <c r="CG92" s="111"/>
      <c r="CH92" s="111"/>
      <c r="CI92" s="111"/>
      <c r="CJ92" s="111"/>
      <c r="CK92" s="111"/>
      <c r="CL92" s="89">
        <f>CL74 + CL84</f>
        <v>4285</v>
      </c>
      <c r="CM92" s="89">
        <f>CM74 + CM84</f>
        <v>2763</v>
      </c>
      <c r="CN92" s="91"/>
      <c r="CO92" s="90">
        <f>CK94 - CM92</f>
        <v>-1569</v>
      </c>
      <c r="CP92" s="91"/>
      <c r="CQ92" s="82"/>
    </row>
    <row r="93" spans="1:95" ht="30" customHeight="1">
      <c r="A93" s="63" t="s">
        <v>2087</v>
      </c>
      <c r="B93" s="60">
        <v>660</v>
      </c>
      <c r="C93" s="60">
        <v>1880</v>
      </c>
      <c r="D93" s="60">
        <v>2092</v>
      </c>
      <c r="E93" s="60">
        <v>959</v>
      </c>
      <c r="F93" s="60">
        <v>3001</v>
      </c>
      <c r="G93" s="60">
        <v>1078</v>
      </c>
      <c r="H93" s="60">
        <v>2541</v>
      </c>
      <c r="I93" s="60">
        <v>1532</v>
      </c>
      <c r="J93" s="60">
        <v>101</v>
      </c>
      <c r="K93" s="60">
        <v>5000</v>
      </c>
      <c r="L93" s="60">
        <v>2605</v>
      </c>
      <c r="M93" s="60">
        <v>3624</v>
      </c>
      <c r="N93" s="60">
        <v>4207</v>
      </c>
      <c r="O93" s="60">
        <v>8543</v>
      </c>
      <c r="P93" s="60">
        <v>2524</v>
      </c>
      <c r="Q93" s="60">
        <v>1378</v>
      </c>
      <c r="R93" s="60">
        <v>4593</v>
      </c>
      <c r="S93" s="60">
        <v>204</v>
      </c>
      <c r="T93" s="60">
        <v>1351</v>
      </c>
      <c r="U93" s="60">
        <v>589</v>
      </c>
      <c r="V93" s="60">
        <v>11495</v>
      </c>
      <c r="W93" s="60">
        <v>12493</v>
      </c>
      <c r="X93" s="60">
        <v>3133</v>
      </c>
      <c r="Y93" s="60">
        <v>5713</v>
      </c>
      <c r="Z93" s="60">
        <v>1538</v>
      </c>
      <c r="AA93" s="60">
        <v>761</v>
      </c>
      <c r="AB93" s="60">
        <v>459</v>
      </c>
      <c r="AC93" s="60">
        <v>923</v>
      </c>
      <c r="AD93" s="60">
        <v>1227</v>
      </c>
      <c r="AE93" s="60">
        <v>5315</v>
      </c>
      <c r="AF93" s="60">
        <v>2884</v>
      </c>
      <c r="AG93" s="60">
        <v>458</v>
      </c>
      <c r="AH93" s="60">
        <v>1518</v>
      </c>
      <c r="AI93" s="60">
        <v>8224</v>
      </c>
      <c r="AJ93" s="60">
        <v>2244</v>
      </c>
      <c r="AK93" s="60">
        <v>1323</v>
      </c>
      <c r="AL93" s="60">
        <v>5877</v>
      </c>
      <c r="AM93" s="60">
        <v>1262</v>
      </c>
      <c r="AN93" s="60">
        <v>13980</v>
      </c>
      <c r="AO93" s="60">
        <v>552</v>
      </c>
      <c r="AP93" s="60">
        <v>1940</v>
      </c>
      <c r="AQ93" s="60">
        <v>1520</v>
      </c>
      <c r="AR93" s="60">
        <v>3772</v>
      </c>
      <c r="AS93" s="60">
        <v>376</v>
      </c>
      <c r="AT93" s="60">
        <v>6003</v>
      </c>
      <c r="AU93" s="60">
        <v>3281</v>
      </c>
      <c r="AV93" s="60">
        <v>2888</v>
      </c>
      <c r="AW93" s="60">
        <v>700</v>
      </c>
      <c r="AX93" s="60">
        <v>3903</v>
      </c>
      <c r="AY93" s="60">
        <v>912</v>
      </c>
      <c r="AZ93" s="60">
        <v>886</v>
      </c>
      <c r="BA93" s="60">
        <v>1777</v>
      </c>
      <c r="BB93" s="60">
        <v>2301</v>
      </c>
      <c r="BC93" s="60">
        <v>5646</v>
      </c>
      <c r="BD93" s="60">
        <v>5779</v>
      </c>
      <c r="BE93" s="60">
        <v>5825</v>
      </c>
      <c r="BF93" s="60">
        <v>301</v>
      </c>
      <c r="BG93" s="60">
        <v>7302</v>
      </c>
      <c r="BH93" s="60">
        <v>745</v>
      </c>
      <c r="BI93" s="60">
        <v>2014</v>
      </c>
      <c r="BJ93" s="60">
        <v>242</v>
      </c>
      <c r="BK93" s="60">
        <v>1533</v>
      </c>
      <c r="BL93" s="60">
        <v>3101</v>
      </c>
      <c r="BM93" s="60">
        <v>649</v>
      </c>
      <c r="BN93" s="60">
        <v>1321</v>
      </c>
      <c r="BO93" s="60">
        <v>350</v>
      </c>
      <c r="BP93" s="60">
        <v>1450</v>
      </c>
      <c r="BQ93" s="60">
        <v>1758</v>
      </c>
      <c r="BR93" s="60">
        <v>2244</v>
      </c>
      <c r="BS93" s="60">
        <v>220</v>
      </c>
      <c r="BT93" s="60">
        <v>1979</v>
      </c>
      <c r="BU93" s="60">
        <v>2293</v>
      </c>
      <c r="BV93" s="60">
        <v>5428</v>
      </c>
      <c r="BW93" s="60">
        <v>21934</v>
      </c>
      <c r="BX93" s="60">
        <v>11074</v>
      </c>
      <c r="BY93" s="60">
        <v>18350</v>
      </c>
      <c r="BZ93" s="60">
        <v>417</v>
      </c>
      <c r="CA93" s="60">
        <v>267</v>
      </c>
      <c r="CB93" s="60">
        <v>240</v>
      </c>
      <c r="CC93" s="60">
        <v>928</v>
      </c>
      <c r="CD93" s="60">
        <v>113</v>
      </c>
      <c r="CE93" s="60">
        <v>1758</v>
      </c>
      <c r="CF93" s="71">
        <v>12096</v>
      </c>
      <c r="CG93" s="71">
        <f>J93 + P93</f>
        <v>2625</v>
      </c>
      <c r="CH93" s="83">
        <f>AK93 + CF93</f>
        <v>13419</v>
      </c>
      <c r="CI93" s="71">
        <f>AN93 + BW93 + BX93 + BY93</f>
        <v>65338</v>
      </c>
      <c r="CJ93" s="83">
        <f>BV93</f>
        <v>5428</v>
      </c>
      <c r="CK93" s="86">
        <f>BP93</f>
        <v>1450</v>
      </c>
      <c r="CL93" s="88"/>
    </row>
    <row r="94" spans="1:95" ht="28.2" customHeight="1">
      <c r="A94" s="64" t="s">
        <v>2088</v>
      </c>
      <c r="B94">
        <f t="shared" ref="B94:AG94" si="28">SUM(B2:B87)</f>
        <v>413</v>
      </c>
      <c r="C94">
        <f t="shared" si="28"/>
        <v>1328</v>
      </c>
      <c r="D94">
        <f t="shared" si="28"/>
        <v>1513</v>
      </c>
      <c r="E94">
        <f t="shared" si="28"/>
        <v>609</v>
      </c>
      <c r="F94">
        <f t="shared" si="28"/>
        <v>2268</v>
      </c>
      <c r="G94">
        <f t="shared" si="28"/>
        <v>843</v>
      </c>
      <c r="H94">
        <f t="shared" si="28"/>
        <v>273</v>
      </c>
      <c r="I94">
        <f t="shared" si="28"/>
        <v>926</v>
      </c>
      <c r="J94">
        <f t="shared" si="28"/>
        <v>101</v>
      </c>
      <c r="K94">
        <f t="shared" si="28"/>
        <v>3309</v>
      </c>
      <c r="L94">
        <f t="shared" si="28"/>
        <v>1366</v>
      </c>
      <c r="M94">
        <f t="shared" si="28"/>
        <v>2137</v>
      </c>
      <c r="N94">
        <f t="shared" si="28"/>
        <v>2465</v>
      </c>
      <c r="O94">
        <f t="shared" si="28"/>
        <v>5473</v>
      </c>
      <c r="P94">
        <f t="shared" si="28"/>
        <v>1645</v>
      </c>
      <c r="Q94">
        <f t="shared" si="28"/>
        <v>892</v>
      </c>
      <c r="R94">
        <f t="shared" si="28"/>
        <v>2669</v>
      </c>
      <c r="S94">
        <f t="shared" si="28"/>
        <v>180</v>
      </c>
      <c r="T94">
        <f t="shared" si="28"/>
        <v>1033</v>
      </c>
      <c r="U94">
        <f t="shared" si="28"/>
        <v>349</v>
      </c>
      <c r="V94">
        <f t="shared" si="28"/>
        <v>6116</v>
      </c>
      <c r="W94">
        <f t="shared" si="28"/>
        <v>4575</v>
      </c>
      <c r="X94">
        <f t="shared" si="28"/>
        <v>2252</v>
      </c>
      <c r="Y94">
        <f t="shared" si="28"/>
        <v>4059</v>
      </c>
      <c r="Z94">
        <f t="shared" si="28"/>
        <v>1317</v>
      </c>
      <c r="AA94">
        <f t="shared" si="28"/>
        <v>537</v>
      </c>
      <c r="AB94">
        <f t="shared" si="28"/>
        <v>359</v>
      </c>
      <c r="AC94">
        <f t="shared" si="28"/>
        <v>526</v>
      </c>
      <c r="AD94">
        <f t="shared" si="28"/>
        <v>813</v>
      </c>
      <c r="AE94">
        <f t="shared" si="28"/>
        <v>2987</v>
      </c>
      <c r="AF94">
        <f t="shared" si="28"/>
        <v>1908</v>
      </c>
      <c r="AG94">
        <f t="shared" si="28"/>
        <v>367</v>
      </c>
      <c r="AH94">
        <f t="shared" ref="AH94:BM94" si="29">SUM(AH2:AH87)</f>
        <v>998</v>
      </c>
      <c r="AI94">
        <f t="shared" si="29"/>
        <v>5099</v>
      </c>
      <c r="AJ94">
        <f t="shared" si="29"/>
        <v>1752</v>
      </c>
      <c r="AK94">
        <f t="shared" si="29"/>
        <v>1121</v>
      </c>
      <c r="AL94">
        <f t="shared" si="29"/>
        <v>3885</v>
      </c>
      <c r="AM94">
        <f t="shared" si="29"/>
        <v>935</v>
      </c>
      <c r="AN94">
        <f t="shared" si="29"/>
        <v>13152</v>
      </c>
      <c r="AO94">
        <f t="shared" si="29"/>
        <v>461</v>
      </c>
      <c r="AP94">
        <f t="shared" si="29"/>
        <v>1581</v>
      </c>
      <c r="AQ94">
        <f t="shared" si="29"/>
        <v>1080</v>
      </c>
      <c r="AR94">
        <f t="shared" si="29"/>
        <v>2154</v>
      </c>
      <c r="AS94">
        <f t="shared" si="29"/>
        <v>295</v>
      </c>
      <c r="AT94">
        <f t="shared" si="29"/>
        <v>3577</v>
      </c>
      <c r="AU94">
        <f t="shared" si="29"/>
        <v>1709</v>
      </c>
      <c r="AV94">
        <f t="shared" si="29"/>
        <v>1868</v>
      </c>
      <c r="AW94">
        <f t="shared" si="29"/>
        <v>560</v>
      </c>
      <c r="AX94">
        <f t="shared" si="29"/>
        <v>2761</v>
      </c>
      <c r="AY94">
        <f t="shared" si="29"/>
        <v>635</v>
      </c>
      <c r="AZ94">
        <f t="shared" si="29"/>
        <v>672</v>
      </c>
      <c r="BA94">
        <f t="shared" si="29"/>
        <v>1250</v>
      </c>
      <c r="BB94">
        <f t="shared" si="29"/>
        <v>737</v>
      </c>
      <c r="BC94">
        <f t="shared" si="29"/>
        <v>2793</v>
      </c>
      <c r="BD94">
        <f t="shared" si="29"/>
        <v>4141</v>
      </c>
      <c r="BE94">
        <f t="shared" si="29"/>
        <v>4277</v>
      </c>
      <c r="BF94">
        <f t="shared" si="29"/>
        <v>235</v>
      </c>
      <c r="BG94">
        <f t="shared" si="29"/>
        <v>4631</v>
      </c>
      <c r="BH94">
        <f t="shared" si="29"/>
        <v>628</v>
      </c>
      <c r="BI94">
        <f t="shared" si="29"/>
        <v>1725</v>
      </c>
      <c r="BJ94">
        <f t="shared" si="29"/>
        <v>167</v>
      </c>
      <c r="BK94">
        <f t="shared" si="29"/>
        <v>1281</v>
      </c>
      <c r="BL94">
        <f t="shared" si="29"/>
        <v>1874</v>
      </c>
      <c r="BM94">
        <f t="shared" si="29"/>
        <v>451</v>
      </c>
      <c r="BN94">
        <f t="shared" ref="BN94:CF94" si="30">SUM(BN2:BN87)</f>
        <v>1017</v>
      </c>
      <c r="BO94">
        <f t="shared" si="30"/>
        <v>320</v>
      </c>
      <c r="BP94">
        <f t="shared" si="30"/>
        <v>1194</v>
      </c>
      <c r="BQ94">
        <f t="shared" si="30"/>
        <v>1259</v>
      </c>
      <c r="BR94">
        <f t="shared" si="30"/>
        <v>1665</v>
      </c>
      <c r="BS94">
        <f t="shared" si="30"/>
        <v>134</v>
      </c>
      <c r="BT94">
        <f t="shared" si="30"/>
        <v>1093</v>
      </c>
      <c r="BU94">
        <f t="shared" si="30"/>
        <v>1437</v>
      </c>
      <c r="BV94">
        <f t="shared" si="30"/>
        <v>3906</v>
      </c>
      <c r="BW94">
        <f t="shared" si="30"/>
        <v>20069</v>
      </c>
      <c r="BX94">
        <f t="shared" si="30"/>
        <v>9575</v>
      </c>
      <c r="BY94">
        <f t="shared" si="30"/>
        <v>15483</v>
      </c>
      <c r="BZ94">
        <f t="shared" si="30"/>
        <v>242</v>
      </c>
      <c r="CA94">
        <f t="shared" si="30"/>
        <v>186</v>
      </c>
      <c r="CB94">
        <f t="shared" si="30"/>
        <v>196</v>
      </c>
      <c r="CC94">
        <f t="shared" si="30"/>
        <v>820</v>
      </c>
      <c r="CD94">
        <f t="shared" si="30"/>
        <v>94</v>
      </c>
      <c r="CE94">
        <f t="shared" si="30"/>
        <v>1194</v>
      </c>
      <c r="CF94" s="70">
        <f t="shared" si="30"/>
        <v>12079</v>
      </c>
      <c r="CG94" s="84">
        <f>J94 + P94</f>
        <v>1746</v>
      </c>
      <c r="CH94" s="85">
        <f>AK94 + CF94</f>
        <v>13200</v>
      </c>
      <c r="CI94" s="84">
        <f>AN94 + BW94 + BX94 + BY94</f>
        <v>58279</v>
      </c>
      <c r="CJ94" s="85">
        <f>BV94</f>
        <v>3906</v>
      </c>
      <c r="CK94" s="85">
        <f>BP94</f>
        <v>1194</v>
      </c>
    </row>
    <row r="95" spans="1:95" ht="28.2" customHeight="1">
      <c r="A95" s="64" t="s">
        <v>2089</v>
      </c>
      <c r="B95" s="72">
        <f>B94/B93</f>
        <v>0.62575757575757573</v>
      </c>
      <c r="C95" s="72">
        <f t="shared" ref="C95:BN95" si="31">C94/C93</f>
        <v>0.70638297872340428</v>
      </c>
      <c r="D95" s="72">
        <f t="shared" si="31"/>
        <v>0.72323135755258128</v>
      </c>
      <c r="E95" s="72">
        <f t="shared" si="31"/>
        <v>0.63503649635036497</v>
      </c>
      <c r="F95" s="72">
        <f t="shared" si="31"/>
        <v>0.75574808397200932</v>
      </c>
      <c r="G95" s="72">
        <f t="shared" si="31"/>
        <v>0.78200371057513918</v>
      </c>
      <c r="H95" s="72">
        <f t="shared" si="31"/>
        <v>0.10743801652892562</v>
      </c>
      <c r="I95" s="72">
        <f t="shared" si="31"/>
        <v>0.6044386422976501</v>
      </c>
      <c r="J95" s="72">
        <f t="shared" si="31"/>
        <v>1</v>
      </c>
      <c r="K95" s="72">
        <f t="shared" si="31"/>
        <v>0.66180000000000005</v>
      </c>
      <c r="L95" s="72">
        <f t="shared" si="31"/>
        <v>0.52437619961612281</v>
      </c>
      <c r="M95" s="72">
        <f t="shared" si="31"/>
        <v>0.58967991169977929</v>
      </c>
      <c r="N95" s="72">
        <f t="shared" si="31"/>
        <v>0.58592821487996194</v>
      </c>
      <c r="O95" s="72">
        <f t="shared" si="31"/>
        <v>0.6406414608451364</v>
      </c>
      <c r="P95" s="72">
        <f t="shared" si="31"/>
        <v>0.65174326465927102</v>
      </c>
      <c r="Q95" s="72">
        <f t="shared" si="31"/>
        <v>0.64731494920174171</v>
      </c>
      <c r="R95" s="72">
        <f t="shared" si="31"/>
        <v>0.58110167646418465</v>
      </c>
      <c r="S95" s="72">
        <f t="shared" si="31"/>
        <v>0.88235294117647056</v>
      </c>
      <c r="T95" s="72">
        <f t="shared" si="31"/>
        <v>0.76461880088823098</v>
      </c>
      <c r="U95" s="72">
        <f t="shared" si="31"/>
        <v>0.59252971137521226</v>
      </c>
      <c r="V95" s="72">
        <f t="shared" si="31"/>
        <v>0.53205741626794256</v>
      </c>
      <c r="W95" s="72">
        <f t="shared" si="31"/>
        <v>0.36620507484191145</v>
      </c>
      <c r="X95" s="72">
        <f t="shared" si="31"/>
        <v>0.71879987232684328</v>
      </c>
      <c r="Y95" s="72">
        <f t="shared" si="31"/>
        <v>0.71048485909329595</v>
      </c>
      <c r="Z95" s="72">
        <f t="shared" si="31"/>
        <v>0.85630689206762034</v>
      </c>
      <c r="AA95" s="72">
        <f t="shared" si="31"/>
        <v>0.70565045992115638</v>
      </c>
      <c r="AB95" s="72">
        <f t="shared" si="31"/>
        <v>0.78213507625272327</v>
      </c>
      <c r="AC95" s="72">
        <f t="shared" si="31"/>
        <v>0.56988082340195012</v>
      </c>
      <c r="AD95" s="72">
        <f t="shared" si="31"/>
        <v>0.66259168704156479</v>
      </c>
      <c r="AE95" s="72">
        <f t="shared" si="31"/>
        <v>0.56199435559736599</v>
      </c>
      <c r="AF95" s="72">
        <f t="shared" si="31"/>
        <v>0.66158113730929269</v>
      </c>
      <c r="AG95" s="72">
        <f t="shared" si="31"/>
        <v>0.80131004366812231</v>
      </c>
      <c r="AH95" s="72">
        <f t="shared" si="31"/>
        <v>0.65744400527009228</v>
      </c>
      <c r="AI95" s="72">
        <f t="shared" si="31"/>
        <v>0.62001459143968873</v>
      </c>
      <c r="AJ95" s="72">
        <f t="shared" si="31"/>
        <v>0.78074866310160429</v>
      </c>
      <c r="AK95" s="72">
        <f t="shared" si="31"/>
        <v>0.84731670445956164</v>
      </c>
      <c r="AL95" s="72">
        <f t="shared" si="31"/>
        <v>0.66105155691679429</v>
      </c>
      <c r="AM95" s="72">
        <f t="shared" si="31"/>
        <v>0.74088748019017436</v>
      </c>
      <c r="AN95" s="72">
        <f t="shared" si="31"/>
        <v>0.94077253218884116</v>
      </c>
      <c r="AO95" s="72">
        <f t="shared" si="31"/>
        <v>0.83514492753623193</v>
      </c>
      <c r="AP95" s="72">
        <f t="shared" si="31"/>
        <v>0.81494845360824741</v>
      </c>
      <c r="AQ95" s="72">
        <f t="shared" si="31"/>
        <v>0.71052631578947367</v>
      </c>
      <c r="AR95" s="72">
        <f t="shared" si="31"/>
        <v>0.57104984093319189</v>
      </c>
      <c r="AS95" s="72">
        <f t="shared" si="31"/>
        <v>0.78457446808510634</v>
      </c>
      <c r="AT95" s="72">
        <f t="shared" si="31"/>
        <v>0.5958687323005164</v>
      </c>
      <c r="AU95" s="72">
        <f t="shared" si="31"/>
        <v>0.52087778116427919</v>
      </c>
      <c r="AV95" s="72">
        <f t="shared" si="31"/>
        <v>0.64681440443213301</v>
      </c>
      <c r="AW95" s="72">
        <f t="shared" si="31"/>
        <v>0.8</v>
      </c>
      <c r="AX95" s="72">
        <f t="shared" si="31"/>
        <v>0.70740456059441459</v>
      </c>
      <c r="AY95" s="72">
        <f t="shared" si="31"/>
        <v>0.69627192982456143</v>
      </c>
      <c r="AZ95" s="72">
        <f t="shared" si="31"/>
        <v>0.75846501128668176</v>
      </c>
      <c r="BA95" s="72">
        <f t="shared" si="31"/>
        <v>0.70343275182892517</v>
      </c>
      <c r="BB95" s="72">
        <f t="shared" si="31"/>
        <v>0.32029552368535419</v>
      </c>
      <c r="BC95" s="72">
        <f t="shared" si="31"/>
        <v>0.49468650371944739</v>
      </c>
      <c r="BD95" s="72">
        <f t="shared" si="31"/>
        <v>0.71655995847032361</v>
      </c>
      <c r="BE95" s="72">
        <f t="shared" si="31"/>
        <v>0.73424892703862665</v>
      </c>
      <c r="BF95" s="72">
        <f t="shared" si="31"/>
        <v>0.78073089700996678</v>
      </c>
      <c r="BG95" s="72">
        <f t="shared" si="31"/>
        <v>0.63420980553273076</v>
      </c>
      <c r="BH95" s="72">
        <f t="shared" si="31"/>
        <v>0.84295302013422824</v>
      </c>
      <c r="BI95" s="72">
        <f t="shared" si="31"/>
        <v>0.85650446871896724</v>
      </c>
      <c r="BJ95" s="72">
        <f t="shared" si="31"/>
        <v>0.69008264462809921</v>
      </c>
      <c r="BK95" s="72">
        <f t="shared" si="31"/>
        <v>0.83561643835616439</v>
      </c>
      <c r="BL95" s="72">
        <f t="shared" si="31"/>
        <v>0.60432118671396329</v>
      </c>
      <c r="BM95" s="72">
        <f t="shared" si="31"/>
        <v>0.69491525423728817</v>
      </c>
      <c r="BN95" s="72">
        <f t="shared" si="31"/>
        <v>0.7698713096139288</v>
      </c>
      <c r="BO95" s="72">
        <f t="shared" ref="BO95:CE95" si="32">BO94/BO93</f>
        <v>0.91428571428571426</v>
      </c>
      <c r="BP95" s="72">
        <f t="shared" si="32"/>
        <v>0.82344827586206892</v>
      </c>
      <c r="BQ95" s="72">
        <f t="shared" si="32"/>
        <v>0.71615472127417523</v>
      </c>
      <c r="BR95" s="72">
        <f t="shared" si="32"/>
        <v>0.74197860962566842</v>
      </c>
      <c r="BS95" s="72">
        <f t="shared" si="32"/>
        <v>0.60909090909090913</v>
      </c>
      <c r="BT95" s="72">
        <f t="shared" si="32"/>
        <v>0.55229914098029309</v>
      </c>
      <c r="BU95" s="72">
        <f t="shared" si="32"/>
        <v>0.626689925861317</v>
      </c>
      <c r="BV95" s="72">
        <f t="shared" si="32"/>
        <v>0.71960206337509214</v>
      </c>
      <c r="BW95" s="72">
        <f t="shared" si="32"/>
        <v>0.91497218929515822</v>
      </c>
      <c r="BX95" s="72">
        <f t="shared" si="32"/>
        <v>0.86463789055445184</v>
      </c>
      <c r="BY95" s="72">
        <f t="shared" si="32"/>
        <v>0.8437602179836512</v>
      </c>
      <c r="BZ95" s="72">
        <f t="shared" si="32"/>
        <v>0.58033573141486805</v>
      </c>
      <c r="CA95" s="72">
        <f t="shared" si="32"/>
        <v>0.6966292134831461</v>
      </c>
      <c r="CB95" s="72">
        <f t="shared" si="32"/>
        <v>0.81666666666666665</v>
      </c>
      <c r="CC95" s="72">
        <f t="shared" si="32"/>
        <v>0.88362068965517238</v>
      </c>
      <c r="CD95" s="72">
        <f t="shared" si="32"/>
        <v>0.83185840707964598</v>
      </c>
      <c r="CE95" s="72">
        <f t="shared" si="32"/>
        <v>0.67918088737201365</v>
      </c>
    </row>
    <row r="96" spans="1:95">
      <c r="A96" s="20" t="s">
        <v>2085</v>
      </c>
    </row>
    <row r="97" spans="1:1">
      <c r="A97" s="20" t="s">
        <v>2086</v>
      </c>
    </row>
  </sheetData>
  <phoneticPr fontId="13"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Province Numbers Incongruities</vt:lpstr>
      <vt:lpstr>Province-Mun Names &amp; Numbers</vt:lpstr>
      <vt:lpstr>Provinces Matrix Incongruities</vt:lpstr>
      <vt:lpstr>Python Migration Matrix</vt:lpstr>
      <vt:lpstr>Out-Mig Pop Extrapolation</vt:lpstr>
      <vt:lpstr>Net Migration Extrapolation</vt:lpstr>
      <vt:lpstr>Provinces Matrix (intraprov)</vt:lpstr>
      <vt:lpstr>Normalised Provinces Matrix</vt:lpstr>
      <vt:lpstr>Provinces Matrix (no intraprov)</vt:lpstr>
      <vt:lpstr>Thinking Out Loud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Moore</dc:creator>
  <cp:lastModifiedBy>Andrew Moore</cp:lastModifiedBy>
  <cp:lastPrinted>2020-04-24T11:01:06Z</cp:lastPrinted>
  <dcterms:created xsi:type="dcterms:W3CDTF">2020-04-15T20:08:30Z</dcterms:created>
  <dcterms:modified xsi:type="dcterms:W3CDTF">2020-06-23T10:33:41Z</dcterms:modified>
</cp:coreProperties>
</file>