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SANDAG\2017 On-Call Modeling Services\Area B\TO 02 - Cross Border Model\estimation\stop location\"/>
    </mc:Choice>
  </mc:AlternateContent>
  <xr:revisionPtr revIDLastSave="0" documentId="13_ncr:1_{916ADDAD-F4DE-4645-935F-6E5661990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raw" sheetId="2" r:id="rId2"/>
  </sheets>
  <definedNames>
    <definedName name="_xlnm.Print_Area" localSheetId="0">summary!$A$1:$G$36</definedName>
    <definedName name="_xlnm.Print_Titles" localSheetId="0">summary!$B:$B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1" i="1" l="1" a="1"/>
  <c r="BD1" i="1"/>
  <c r="BG28" i="1"/>
  <c r="BB28" i="1"/>
  <c r="BG31" i="1"/>
  <c r="BB31" i="1"/>
  <c r="BG25" i="1"/>
  <c r="BF25" i="1"/>
  <c r="BH25" i="1" s="1"/>
  <c r="BF13" i="1"/>
  <c r="BG13" i="1"/>
  <c r="BF14" i="1"/>
  <c r="BG14" i="1"/>
  <c r="BF17" i="1"/>
  <c r="BG17" i="1"/>
  <c r="BF18" i="1"/>
  <c r="BG18" i="1"/>
  <c r="BF19" i="1"/>
  <c r="BG19" i="1"/>
  <c r="BA7" i="1"/>
  <c r="BB7" i="1"/>
  <c r="BA8" i="1"/>
  <c r="BB8" i="1"/>
  <c r="BA19" i="1"/>
  <c r="BB19" i="1"/>
  <c r="BA22" i="1"/>
  <c r="BB22" i="1"/>
  <c r="BA23" i="1"/>
  <c r="BB23" i="1"/>
  <c r="AW31" i="1"/>
  <c r="AV31" i="1"/>
  <c r="AW30" i="1"/>
  <c r="AX30" i="1" s="1"/>
  <c r="AW29" i="1"/>
  <c r="AX29" i="1" s="1"/>
  <c r="AW28" i="1"/>
  <c r="AB31" i="1"/>
  <c r="AV13" i="1"/>
  <c r="AW13" i="1"/>
  <c r="AV14" i="1"/>
  <c r="AW14" i="1"/>
  <c r="AV17" i="1"/>
  <c r="AW17" i="1"/>
  <c r="AV18" i="1"/>
  <c r="AW18" i="1"/>
  <c r="AV19" i="1"/>
  <c r="AW19" i="1"/>
  <c r="AV21" i="1"/>
  <c r="AW21" i="1"/>
  <c r="AV22" i="1"/>
  <c r="AW22" i="1"/>
  <c r="AV23" i="1"/>
  <c r="AW23" i="1"/>
  <c r="AV24" i="1"/>
  <c r="AW24" i="1"/>
  <c r="AR10" i="1"/>
  <c r="AS10" i="1" s="1"/>
  <c r="AR11" i="1"/>
  <c r="AS11" i="1" s="1"/>
  <c r="AQ12" i="1"/>
  <c r="AR12" i="1"/>
  <c r="AQ13" i="1"/>
  <c r="AR13" i="1"/>
  <c r="AQ14" i="1"/>
  <c r="AS14" i="1" s="1"/>
  <c r="AR14" i="1"/>
  <c r="AQ15" i="1"/>
  <c r="AR15" i="1"/>
  <c r="AQ16" i="1"/>
  <c r="AR16" i="1"/>
  <c r="AS16" i="1" s="1"/>
  <c r="AQ17" i="1"/>
  <c r="AR17" i="1"/>
  <c r="AQ18" i="1"/>
  <c r="AR18" i="1"/>
  <c r="AQ19" i="1"/>
  <c r="AR19" i="1"/>
  <c r="AQ20" i="1"/>
  <c r="AR20" i="1"/>
  <c r="AQ21" i="1"/>
  <c r="AS21" i="1" s="1"/>
  <c r="AR21" i="1"/>
  <c r="AQ22" i="1"/>
  <c r="AR22" i="1"/>
  <c r="AQ23" i="1"/>
  <c r="AR23" i="1"/>
  <c r="AQ24" i="1"/>
  <c r="AR24" i="1"/>
  <c r="AS24" i="1" s="1"/>
  <c r="AL12" i="1"/>
  <c r="AM12" i="1"/>
  <c r="AL13" i="1"/>
  <c r="AM13" i="1"/>
  <c r="AL14" i="1"/>
  <c r="AM14" i="1"/>
  <c r="AL15" i="1"/>
  <c r="AM15" i="1"/>
  <c r="AL16" i="1"/>
  <c r="AM16" i="1"/>
  <c r="AL17" i="1"/>
  <c r="AM17" i="1"/>
  <c r="AL18" i="1"/>
  <c r="AM18" i="1"/>
  <c r="AL19" i="1"/>
  <c r="AM19" i="1"/>
  <c r="AL21" i="1"/>
  <c r="AM21" i="1"/>
  <c r="AL22" i="1"/>
  <c r="AM22" i="1"/>
  <c r="AL23" i="1"/>
  <c r="AM23" i="1"/>
  <c r="AL24" i="1"/>
  <c r="AM24" i="1"/>
  <c r="AR28" i="1"/>
  <c r="AM28" i="1"/>
  <c r="AH28" i="1"/>
  <c r="AC28" i="1"/>
  <c r="X28" i="1"/>
  <c r="AG11" i="1"/>
  <c r="AH11" i="1"/>
  <c r="AG13" i="1"/>
  <c r="AH13" i="1"/>
  <c r="AG14" i="1"/>
  <c r="AH14" i="1"/>
  <c r="AG17" i="1"/>
  <c r="AH17" i="1"/>
  <c r="AG18" i="1"/>
  <c r="AH18" i="1"/>
  <c r="AG19" i="1"/>
  <c r="AH19" i="1"/>
  <c r="AB20" i="1"/>
  <c r="AC2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W20" i="1"/>
  <c r="X20" i="1"/>
  <c r="W26" i="1"/>
  <c r="X26" i="1"/>
  <c r="W27" i="1"/>
  <c r="X27" i="1"/>
  <c r="W29" i="1"/>
  <c r="X29" i="1"/>
  <c r="W30" i="1"/>
  <c r="X30" i="1"/>
  <c r="W31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R31" i="1"/>
  <c r="S28" i="1"/>
  <c r="S27" i="1"/>
  <c r="T27" i="1" s="1"/>
  <c r="S26" i="1"/>
  <c r="T26" i="1" s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S9" i="1"/>
  <c r="S7" i="1"/>
  <c r="R7" i="1"/>
  <c r="S6" i="1"/>
  <c r="R6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C7" i="1"/>
  <c r="D7" i="1"/>
  <c r="H7" i="1"/>
  <c r="I7" i="1"/>
  <c r="M7" i="1"/>
  <c r="N7" i="1"/>
  <c r="W7" i="1"/>
  <c r="X7" i="1"/>
  <c r="AB7" i="1"/>
  <c r="AC7" i="1"/>
  <c r="AG7" i="1"/>
  <c r="AH7" i="1"/>
  <c r="AL7" i="1"/>
  <c r="AM7" i="1"/>
  <c r="AQ7" i="1"/>
  <c r="AR7" i="1"/>
  <c r="AV7" i="1"/>
  <c r="AW7" i="1"/>
  <c r="BK7" i="1"/>
  <c r="BL7" i="1"/>
  <c r="BP7" i="1"/>
  <c r="BQ7" i="1"/>
  <c r="FC7" i="1"/>
  <c r="FD7" i="1" s="1"/>
  <c r="FE7" i="1"/>
  <c r="M31" i="1"/>
  <c r="N28" i="1"/>
  <c r="N27" i="1"/>
  <c r="O27" i="1" s="1"/>
  <c r="N26" i="1"/>
  <c r="O26" i="1" s="1"/>
  <c r="N20" i="1"/>
  <c r="M20" i="1"/>
  <c r="N12" i="1"/>
  <c r="M12" i="1"/>
  <c r="N11" i="1"/>
  <c r="M11" i="1"/>
  <c r="N10" i="1"/>
  <c r="N9" i="1"/>
  <c r="N6" i="1"/>
  <c r="M6" i="1"/>
  <c r="I20" i="1"/>
  <c r="H20" i="1"/>
  <c r="I19" i="1"/>
  <c r="H19" i="1"/>
  <c r="I18" i="1"/>
  <c r="H18" i="1"/>
  <c r="I17" i="1"/>
  <c r="H17" i="1"/>
  <c r="I16" i="1"/>
  <c r="H16" i="1"/>
  <c r="H31" i="1"/>
  <c r="I28" i="1"/>
  <c r="H12" i="1"/>
  <c r="I12" i="1"/>
  <c r="H13" i="1"/>
  <c r="I13" i="1"/>
  <c r="C31" i="1"/>
  <c r="D26" i="1"/>
  <c r="E26" i="1" s="1"/>
  <c r="D27" i="1"/>
  <c r="E27" i="1" s="1"/>
  <c r="D28" i="1"/>
  <c r="C9" i="1"/>
  <c r="D9" i="1"/>
  <c r="C10" i="1"/>
  <c r="D10" i="1"/>
  <c r="C11" i="1"/>
  <c r="D11" i="1"/>
  <c r="C12" i="1"/>
  <c r="D12" i="1"/>
  <c r="C16" i="1"/>
  <c r="D16" i="1"/>
  <c r="C17" i="1"/>
  <c r="D17" i="1"/>
  <c r="C18" i="1"/>
  <c r="D18" i="1"/>
  <c r="C19" i="1"/>
  <c r="F19" i="1" s="1"/>
  <c r="D19" i="1"/>
  <c r="C20" i="1"/>
  <c r="D20" i="1"/>
  <c r="BH18" i="1" l="1"/>
  <c r="AS19" i="1"/>
  <c r="AS22" i="1"/>
  <c r="BH14" i="1"/>
  <c r="AS17" i="1"/>
  <c r="BH13" i="1"/>
  <c r="BH19" i="1"/>
  <c r="AX24" i="1"/>
  <c r="AX19" i="1"/>
  <c r="AX31" i="1"/>
  <c r="Y18" i="1"/>
  <c r="Y14" i="1"/>
  <c r="AS12" i="1"/>
  <c r="BH17" i="1"/>
  <c r="BC8" i="1"/>
  <c r="BC23" i="1"/>
  <c r="AX23" i="1"/>
  <c r="BC19" i="1"/>
  <c r="AX14" i="1"/>
  <c r="BC22" i="1"/>
  <c r="BC7" i="1"/>
  <c r="AX17" i="1"/>
  <c r="AX18" i="1"/>
  <c r="AX21" i="1"/>
  <c r="AX13" i="1"/>
  <c r="AX22" i="1"/>
  <c r="AS15" i="1"/>
  <c r="AS20" i="1"/>
  <c r="AS13" i="1"/>
  <c r="AS23" i="1"/>
  <c r="AS18" i="1"/>
  <c r="AN22" i="1"/>
  <c r="AN17" i="1"/>
  <c r="AN13" i="1"/>
  <c r="AN21" i="1"/>
  <c r="AN16" i="1"/>
  <c r="AN12" i="1"/>
  <c r="AN23" i="1"/>
  <c r="AN18" i="1"/>
  <c r="AN14" i="1"/>
  <c r="T17" i="1"/>
  <c r="AN24" i="1"/>
  <c r="AN19" i="1"/>
  <c r="AN15" i="1"/>
  <c r="Y16" i="1"/>
  <c r="Y12" i="1"/>
  <c r="AD18" i="1"/>
  <c r="AD15" i="1"/>
  <c r="Y17" i="1"/>
  <c r="Y13" i="1"/>
  <c r="Y19" i="1"/>
  <c r="Y15" i="1"/>
  <c r="Y11" i="1"/>
  <c r="T14" i="1"/>
  <c r="AD12" i="1"/>
  <c r="AD19" i="1"/>
  <c r="AD11" i="1"/>
  <c r="AI19" i="1"/>
  <c r="AI13" i="1"/>
  <c r="AI18" i="1"/>
  <c r="AI11" i="1"/>
  <c r="AI17" i="1"/>
  <c r="AI14" i="1"/>
  <c r="AD17" i="1"/>
  <c r="AD13" i="1"/>
  <c r="AD20" i="1"/>
  <c r="AD16" i="1"/>
  <c r="AD14" i="1"/>
  <c r="Y30" i="1"/>
  <c r="Y29" i="1"/>
  <c r="Y27" i="1"/>
  <c r="Y26" i="1"/>
  <c r="Y20" i="1"/>
  <c r="T18" i="1"/>
  <c r="T6" i="1"/>
  <c r="T11" i="1"/>
  <c r="T15" i="1"/>
  <c r="T7" i="1"/>
  <c r="T9" i="1"/>
  <c r="T13" i="1"/>
  <c r="T16" i="1"/>
  <c r="Y7" i="1"/>
  <c r="T12" i="1"/>
  <c r="T19" i="1"/>
  <c r="AS7" i="1"/>
  <c r="T20" i="1"/>
  <c r="BM7" i="1"/>
  <c r="T10" i="1"/>
  <c r="O19" i="1"/>
  <c r="O18" i="1"/>
  <c r="O16" i="1"/>
  <c r="O15" i="1"/>
  <c r="O14" i="1"/>
  <c r="AI7" i="1"/>
  <c r="U19" i="1"/>
  <c r="O17" i="1"/>
  <c r="O13" i="1"/>
  <c r="J7" i="1"/>
  <c r="E7" i="1"/>
  <c r="AN7" i="1"/>
  <c r="O7" i="1"/>
  <c r="F20" i="1"/>
  <c r="F16" i="1"/>
  <c r="BR7" i="1"/>
  <c r="AX7" i="1"/>
  <c r="AD7" i="1"/>
  <c r="U16" i="1"/>
  <c r="U20" i="1"/>
  <c r="U18" i="1"/>
  <c r="U17" i="1"/>
  <c r="O6" i="1"/>
  <c r="O9" i="1"/>
  <c r="O11" i="1"/>
  <c r="O20" i="1"/>
  <c r="O10" i="1"/>
  <c r="O12" i="1"/>
  <c r="J13" i="1"/>
  <c r="J12" i="1"/>
  <c r="J17" i="1"/>
  <c r="J19" i="1"/>
  <c r="J16" i="1"/>
  <c r="J18" i="1"/>
  <c r="J20" i="1"/>
  <c r="F18" i="1"/>
  <c r="F17" i="1"/>
  <c r="E19" i="1"/>
  <c r="E16" i="1"/>
  <c r="E10" i="1"/>
  <c r="E11" i="1"/>
  <c r="E17" i="1"/>
  <c r="E18" i="1"/>
  <c r="E9" i="1"/>
  <c r="E20" i="1"/>
  <c r="E12" i="1"/>
  <c r="BQ32" i="1"/>
  <c r="BQ31" i="1"/>
  <c r="BQ30" i="1"/>
  <c r="BR30" i="1" s="1"/>
  <c r="BQ29" i="1"/>
  <c r="BR29" i="1" s="1"/>
  <c r="BQ28" i="1"/>
  <c r="BP28" i="1"/>
  <c r="BQ26" i="1"/>
  <c r="BR26" i="1" s="1"/>
  <c r="BQ11" i="1"/>
  <c r="BP11" i="1"/>
  <c r="BQ10" i="1"/>
  <c r="BP10" i="1"/>
  <c r="BQ9" i="1"/>
  <c r="BP9" i="1"/>
  <c r="BQ6" i="1"/>
  <c r="BP6" i="1"/>
  <c r="BS7" i="1" s="1"/>
  <c r="BR11" i="1" l="1"/>
  <c r="BS9" i="1"/>
  <c r="BS10" i="1"/>
  <c r="BS11" i="1"/>
  <c r="BS28" i="1"/>
  <c r="BS26" i="1"/>
  <c r="BS29" i="1"/>
  <c r="BR28" i="1"/>
  <c r="BS6" i="1"/>
  <c r="BS30" i="1"/>
  <c r="BP31" i="1"/>
  <c r="BR9" i="1"/>
  <c r="BR6" i="1"/>
  <c r="BP32" i="1"/>
  <c r="BR10" i="1"/>
  <c r="BL32" i="1"/>
  <c r="BL31" i="1"/>
  <c r="BL30" i="1"/>
  <c r="BM30" i="1" s="1"/>
  <c r="BL29" i="1"/>
  <c r="BM29" i="1" s="1"/>
  <c r="BL28" i="1"/>
  <c r="BK28" i="1"/>
  <c r="BK32" i="1" s="1"/>
  <c r="BL26" i="1"/>
  <c r="BM26" i="1" s="1"/>
  <c r="BL11" i="1"/>
  <c r="BK11" i="1"/>
  <c r="BL10" i="1"/>
  <c r="BK10" i="1"/>
  <c r="BL9" i="1"/>
  <c r="BK9" i="1"/>
  <c r="BL6" i="1"/>
  <c r="BK6" i="1"/>
  <c r="BN7" i="1" s="1"/>
  <c r="BG30" i="1"/>
  <c r="BH30" i="1" s="1"/>
  <c r="BG29" i="1"/>
  <c r="BH29" i="1" s="1"/>
  <c r="BG26" i="1"/>
  <c r="BH26" i="1" s="1"/>
  <c r="BG6" i="1"/>
  <c r="BF6" i="1"/>
  <c r="BI28" i="1" s="1"/>
  <c r="BB30" i="1"/>
  <c r="BC30" i="1" s="1"/>
  <c r="BB29" i="1"/>
  <c r="BC29" i="1" s="1"/>
  <c r="BB6" i="1"/>
  <c r="BA6" i="1"/>
  <c r="AW26" i="1"/>
  <c r="AX26" i="1" s="1"/>
  <c r="AW6" i="1"/>
  <c r="AV6" i="1"/>
  <c r="AR31" i="1"/>
  <c r="AR30" i="1"/>
  <c r="AS30" i="1" s="1"/>
  <c r="AR29" i="1"/>
  <c r="AS29" i="1" s="1"/>
  <c r="AR26" i="1"/>
  <c r="AS26" i="1" s="1"/>
  <c r="AR9" i="1"/>
  <c r="AR6" i="1"/>
  <c r="AQ6" i="1"/>
  <c r="AT7" i="1" s="1"/>
  <c r="BF31" i="1" l="1"/>
  <c r="BA31" i="1"/>
  <c r="BC31" i="1" s="1"/>
  <c r="AY7" i="1"/>
  <c r="AY28" i="1"/>
  <c r="AY31" i="1"/>
  <c r="AY30" i="1"/>
  <c r="AY29" i="1"/>
  <c r="BD7" i="1"/>
  <c r="BD8" i="1"/>
  <c r="BS32" i="1"/>
  <c r="BR32" i="1"/>
  <c r="BS31" i="1"/>
  <c r="BR31" i="1"/>
  <c r="BN10" i="1"/>
  <c r="BM11" i="1"/>
  <c r="BN9" i="1"/>
  <c r="BM28" i="1"/>
  <c r="AS6" i="1"/>
  <c r="BN32" i="1"/>
  <c r="BM32" i="1"/>
  <c r="BN11" i="1"/>
  <c r="BN28" i="1"/>
  <c r="BN6" i="1"/>
  <c r="BN29" i="1"/>
  <c r="BM6" i="1"/>
  <c r="BN30" i="1"/>
  <c r="BK31" i="1"/>
  <c r="BN26" i="1"/>
  <c r="BM9" i="1"/>
  <c r="BM10" i="1"/>
  <c r="BH6" i="1"/>
  <c r="BI26" i="1"/>
  <c r="BI29" i="1"/>
  <c r="BI30" i="1"/>
  <c r="BC6" i="1"/>
  <c r="AX6" i="1"/>
  <c r="AY26" i="1"/>
  <c r="AT28" i="1"/>
  <c r="AT29" i="1"/>
  <c r="AT30" i="1"/>
  <c r="AT26" i="1"/>
  <c r="AS9" i="1"/>
  <c r="AQ31" i="1"/>
  <c r="BN31" i="1" l="1"/>
  <c r="BM31" i="1"/>
  <c r="AT31" i="1"/>
  <c r="AS31" i="1"/>
  <c r="AH31" i="1" l="1"/>
  <c r="AH30" i="1"/>
  <c r="AI30" i="1" s="1"/>
  <c r="AH29" i="1"/>
  <c r="AI29" i="1" s="1"/>
  <c r="AG31" i="1"/>
  <c r="AH26" i="1"/>
  <c r="AI26" i="1" s="1"/>
  <c r="AH6" i="1"/>
  <c r="AG6" i="1"/>
  <c r="AL31" i="1"/>
  <c r="AL6" i="1"/>
  <c r="AB6" i="1"/>
  <c r="AO7" i="1" l="1"/>
  <c r="AJ7" i="1"/>
  <c r="AI6" i="1"/>
  <c r="AJ26" i="1"/>
  <c r="AJ28" i="1"/>
  <c r="AJ31" i="1"/>
  <c r="AI31" i="1"/>
  <c r="AJ29" i="1"/>
  <c r="AJ30" i="1"/>
  <c r="AM31" i="1" l="1"/>
  <c r="AM30" i="1"/>
  <c r="AN30" i="1" s="1"/>
  <c r="AM29" i="1"/>
  <c r="AN29" i="1" s="1"/>
  <c r="AM26" i="1"/>
  <c r="AN26" i="1" s="1"/>
  <c r="AC32" i="1"/>
  <c r="AC31" i="1"/>
  <c r="AC30" i="1"/>
  <c r="AD30" i="1" s="1"/>
  <c r="AC29" i="1"/>
  <c r="AD29" i="1" s="1"/>
  <c r="AD31" i="1" l="1"/>
  <c r="AN31" i="1"/>
  <c r="AD32" i="1"/>
  <c r="AM6" i="1"/>
  <c r="AC26" i="1"/>
  <c r="AD26" i="1" s="1"/>
  <c r="I11" i="1"/>
  <c r="H11" i="1"/>
  <c r="I10" i="1"/>
  <c r="H10" i="1"/>
  <c r="AN6" i="1" l="1"/>
  <c r="J11" i="1"/>
  <c r="J10" i="1"/>
  <c r="FC10" i="1"/>
  <c r="FD10" i="1" l="1"/>
  <c r="FC11" i="1"/>
  <c r="FC9" i="1"/>
  <c r="FC6" i="1"/>
  <c r="FE10" i="1"/>
  <c r="FD9" i="1" l="1"/>
  <c r="FD6" i="1"/>
  <c r="FD11" i="1"/>
  <c r="FE6" i="1"/>
  <c r="FE9" i="1"/>
  <c r="FE11" i="1"/>
  <c r="AC6" i="1" l="1"/>
  <c r="AE29" i="1" l="1"/>
  <c r="AE28" i="1"/>
  <c r="AE30" i="1"/>
  <c r="AE31" i="1"/>
  <c r="AE26" i="1"/>
  <c r="AD6" i="1"/>
  <c r="H9" i="1" l="1"/>
  <c r="I9" i="1"/>
  <c r="K16" i="1" l="1"/>
  <c r="K17" i="1"/>
  <c r="K19" i="1"/>
  <c r="K18" i="1"/>
  <c r="K20" i="1"/>
  <c r="J9" i="1"/>
  <c r="C6" i="1"/>
  <c r="D6" i="1"/>
  <c r="X6" i="1"/>
  <c r="W6" i="1"/>
  <c r="I6" i="1"/>
  <c r="H6" i="1"/>
  <c r="Z20" i="1" l="1"/>
  <c r="Z28" i="1"/>
  <c r="Z26" i="1"/>
  <c r="Z29" i="1"/>
  <c r="Z30" i="1"/>
  <c r="Z27" i="1"/>
  <c r="K13" i="1"/>
  <c r="F12" i="1"/>
  <c r="Y6" i="1"/>
  <c r="E6" i="1"/>
  <c r="J6" i="1"/>
  <c r="BM1" i="2" l="1"/>
  <c r="BR1" i="2" s="1"/>
  <c r="BW1" i="2" s="1"/>
  <c r="CB1" i="2" s="1"/>
  <c r="CG1" i="2" s="1"/>
  <c r="CL1" i="2" s="1"/>
  <c r="CQ1" i="2" s="1"/>
  <c r="CV1" i="2" s="1"/>
  <c r="DA1" i="2" s="1"/>
  <c r="DF1" i="2" s="1"/>
  <c r="DK1" i="2" s="1"/>
  <c r="DP1" i="2" s="1"/>
  <c r="DU1" i="2" s="1"/>
  <c r="DZ1" i="2" s="1"/>
  <c r="BL1" i="2"/>
  <c r="BQ1" i="2" s="1"/>
  <c r="BV1" i="2" s="1"/>
  <c r="CA1" i="2" s="1"/>
  <c r="CF1" i="2" s="1"/>
  <c r="CK1" i="2" s="1"/>
  <c r="CP1" i="2" s="1"/>
  <c r="CU1" i="2" s="1"/>
  <c r="CZ1" i="2" s="1"/>
  <c r="DE1" i="2" s="1"/>
  <c r="DJ1" i="2" s="1"/>
  <c r="DO1" i="2" s="1"/>
  <c r="DT1" i="2" s="1"/>
  <c r="DY1" i="2" s="1"/>
  <c r="BK1" i="2"/>
  <c r="BP1" i="2" s="1"/>
  <c r="BU1" i="2" s="1"/>
  <c r="BZ1" i="2" s="1"/>
  <c r="CE1" i="2" s="1"/>
  <c r="CJ1" i="2" s="1"/>
  <c r="CO1" i="2" s="1"/>
  <c r="CT1" i="2" s="1"/>
  <c r="CY1" i="2" s="1"/>
  <c r="DD1" i="2" s="1"/>
  <c r="DI1" i="2" s="1"/>
  <c r="DN1" i="2" s="1"/>
  <c r="DS1" i="2" s="1"/>
  <c r="DX1" i="2" s="1"/>
  <c r="BJ1" i="2"/>
  <c r="BO1" i="2" s="1"/>
  <c r="BT1" i="2" s="1"/>
  <c r="BY1" i="2" s="1"/>
  <c r="CD1" i="2" s="1"/>
  <c r="CI1" i="2" s="1"/>
  <c r="CN1" i="2" s="1"/>
  <c r="CS1" i="2" s="1"/>
  <c r="CX1" i="2" s="1"/>
  <c r="DC1" i="2" s="1"/>
  <c r="DH1" i="2" s="1"/>
  <c r="DM1" i="2" s="1"/>
  <c r="DR1" i="2" s="1"/>
  <c r="DW1" i="2" s="1"/>
  <c r="BI1" i="2"/>
  <c r="BN1" i="2" s="1"/>
  <c r="BS1" i="2" s="1"/>
  <c r="BX1" i="2" s="1"/>
  <c r="CC1" i="2" s="1"/>
  <c r="CH1" i="2" s="1"/>
  <c r="CM1" i="2" s="1"/>
  <c r="CR1" i="2" s="1"/>
  <c r="CW1" i="2" s="1"/>
  <c r="DB1" i="2" s="1"/>
  <c r="DG1" i="2" s="1"/>
  <c r="DL1" i="2" s="1"/>
  <c r="DQ1" i="2" s="1"/>
  <c r="DV1" i="2" s="1"/>
  <c r="G1" i="2"/>
  <c r="L1" i="2" s="1"/>
  <c r="Q1" i="2" s="1"/>
  <c r="V1" i="2" s="1"/>
  <c r="AA1" i="2" s="1"/>
  <c r="AF1" i="2" s="1"/>
  <c r="AK1" i="2" s="1"/>
  <c r="AP1" i="2" s="1"/>
  <c r="AU1" i="2" s="1"/>
  <c r="AZ1" i="2" s="1"/>
  <c r="H1" i="2"/>
  <c r="M1" i="2" s="1"/>
  <c r="R1" i="2" s="1"/>
  <c r="W1" i="2" s="1"/>
  <c r="AB1" i="2" s="1"/>
  <c r="AG1" i="2" s="1"/>
  <c r="AL1" i="2" s="1"/>
  <c r="AQ1" i="2" s="1"/>
  <c r="AV1" i="2" s="1"/>
  <c r="BA1" i="2" s="1"/>
  <c r="I1" i="2"/>
  <c r="N1" i="2" s="1"/>
  <c r="S1" i="2" s="1"/>
  <c r="X1" i="2" s="1"/>
  <c r="AC1" i="2" s="1"/>
  <c r="AH1" i="2" s="1"/>
  <c r="AM1" i="2" s="1"/>
  <c r="AR1" i="2" s="1"/>
  <c r="AW1" i="2" s="1"/>
  <c r="BB1" i="2" s="1"/>
  <c r="J1" i="2"/>
  <c r="O1" i="2" s="1"/>
  <c r="T1" i="2" s="1"/>
  <c r="Y1" i="2" s="1"/>
  <c r="AD1" i="2" s="1"/>
  <c r="AI1" i="2" s="1"/>
  <c r="AN1" i="2" s="1"/>
  <c r="AS1" i="2" s="1"/>
  <c r="AX1" i="2" s="1"/>
  <c r="BC1" i="2" s="1"/>
  <c r="F1" i="2"/>
  <c r="K1" i="2" s="1"/>
  <c r="P1" i="2" s="1"/>
  <c r="U1" i="2" s="1"/>
  <c r="Z1" i="2" s="1"/>
  <c r="AE1" i="2" s="1"/>
  <c r="AJ1" i="2" s="1"/>
  <c r="AO1" i="2" s="1"/>
  <c r="AT1" i="2" s="1"/>
  <c r="AY1" i="2" s="1"/>
  <c r="EA1" i="2" l="1"/>
  <c r="EF1" i="2" s="1"/>
  <c r="EK1" i="2" s="1"/>
  <c r="EP1" i="2" s="1"/>
  <c r="EU1" i="2" s="1"/>
  <c r="EZ1" i="2" s="1"/>
  <c r="FE1" i="2" s="1"/>
  <c r="FJ1" i="2" s="1"/>
  <c r="FO1" i="2" s="1"/>
  <c r="FT1" i="2" s="1"/>
  <c r="FY1" i="2" s="1"/>
  <c r="EC1" i="2"/>
  <c r="EH1" i="2" s="1"/>
  <c r="EM1" i="2" s="1"/>
  <c r="ER1" i="2" s="1"/>
  <c r="EW1" i="2" s="1"/>
  <c r="FB1" i="2" s="1"/>
  <c r="FG1" i="2" s="1"/>
  <c r="FL1" i="2" s="1"/>
  <c r="FQ1" i="2" s="1"/>
  <c r="FV1" i="2" s="1"/>
  <c r="GA1" i="2" s="1"/>
  <c r="EE1" i="2"/>
  <c r="EJ1" i="2" s="1"/>
  <c r="EO1" i="2" s="1"/>
  <c r="ET1" i="2" s="1"/>
  <c r="EY1" i="2" s="1"/>
  <c r="FD1" i="2" s="1"/>
  <c r="FI1" i="2" s="1"/>
  <c r="FN1" i="2" s="1"/>
  <c r="FS1" i="2" s="1"/>
  <c r="FX1" i="2" s="1"/>
  <c r="GC1" i="2" s="1"/>
  <c r="EB1" i="2"/>
  <c r="EG1" i="2" s="1"/>
  <c r="EL1" i="2" s="1"/>
  <c r="EQ1" i="2" s="1"/>
  <c r="EV1" i="2" s="1"/>
  <c r="FA1" i="2" s="1"/>
  <c r="FF1" i="2" s="1"/>
  <c r="FK1" i="2" s="1"/>
  <c r="FP1" i="2" s="1"/>
  <c r="FU1" i="2" s="1"/>
  <c r="FZ1" i="2" s="1"/>
  <c r="ED1" i="2"/>
  <c r="EI1" i="2" s="1"/>
  <c r="EN1" i="2" s="1"/>
  <c r="ES1" i="2" s="1"/>
  <c r="EX1" i="2" s="1"/>
  <c r="FC1" i="2" s="1"/>
  <c r="FH1" i="2" s="1"/>
  <c r="FM1" i="2" s="1"/>
  <c r="FR1" i="2" s="1"/>
  <c r="FW1" i="2" s="1"/>
  <c r="G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<sst xmlns="http://schemas.openxmlformats.org/spreadsheetml/2006/main" count="652" uniqueCount="110">
  <si>
    <t>Run 3</t>
  </si>
  <si>
    <t>Run 4</t>
  </si>
  <si>
    <t>Parameter</t>
  </si>
  <si>
    <t>Coeff</t>
  </si>
  <si>
    <t>SE</t>
  </si>
  <si>
    <t>T-Stat</t>
  </si>
  <si>
    <t>Ratio</t>
  </si>
  <si>
    <t>Alogit Parameter</t>
  </si>
  <si>
    <t>Run 1</t>
  </si>
  <si>
    <t>Run 2</t>
  </si>
  <si>
    <t>Run 5</t>
  </si>
  <si>
    <t>Run 6</t>
  </si>
  <si>
    <t xml:space="preserve"> </t>
  </si>
  <si>
    <t>Final Likelihood</t>
  </si>
  <si>
    <t>Observations</t>
  </si>
  <si>
    <t>Size Terms</t>
  </si>
  <si>
    <t>Logsum</t>
  </si>
  <si>
    <t>Run 7</t>
  </si>
  <si>
    <t>Run 8</t>
  </si>
  <si>
    <t>Run 9</t>
  </si>
  <si>
    <t>Exponentiated Size terms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</si>
  <si>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</si>
  <si>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</si>
  <si>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</si>
  <si>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</si>
  <si>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</si>
  <si>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</si>
  <si>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</si>
  <si>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</si>
  <si>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</si>
  <si>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</si>
  <si>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</si>
  <si>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</si>
  <si>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</si>
  <si>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</si>
  <si>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</si>
  <si>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</si>
  <si>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</si>
  <si>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</si>
  <si>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</si>
  <si>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</si>
  <si>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</si>
  <si>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</si>
  <si>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</si>
  <si>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F</t>
  </si>
  <si>
    <t>Constrain distance to -0.1 (run 12, diff weights)</t>
  </si>
  <si>
    <t xml:space="preserve"> Drop ln(distance) Failed to estimate (run 10, diff weights)</t>
  </si>
  <si>
    <t>Constrain logsum to 0.8 Failed to estimate  (run 11, diff weights)</t>
  </si>
  <si>
    <t>Run 10, add coefficient for if destination is external Failed to Estimate (run 13, diff weights)</t>
  </si>
  <si>
    <t>Run 13, add size term for external trips Failed to Estimate (run 14, diff weights)</t>
  </si>
  <si>
    <t>c_dist</t>
  </si>
  <si>
    <t>c_lgsum</t>
  </si>
  <si>
    <t>c_distsqd</t>
  </si>
  <si>
    <t>c_distcub</t>
  </si>
  <si>
    <t>c_distlog</t>
  </si>
  <si>
    <t>clgsum</t>
  </si>
  <si>
    <t>T</t>
  </si>
  <si>
    <t>base cat</t>
  </si>
  <si>
    <t>Initial Likelihood</t>
  </si>
  <si>
    <t>cosDist</t>
  </si>
  <si>
    <t>csdDist</t>
  </si>
  <si>
    <t>cSize</t>
  </si>
  <si>
    <t>Size Term for stop purpose</t>
  </si>
  <si>
    <t>origin to stop distance</t>
  </si>
  <si>
    <t>stop to next destination distance</t>
  </si>
  <si>
    <t>ctotDist</t>
  </si>
  <si>
    <t>cosDstfolo</t>
  </si>
  <si>
    <t>csdDstfolo</t>
  </si>
  <si>
    <t>cosDstfoli</t>
  </si>
  <si>
    <t>csdDstfoli</t>
  </si>
  <si>
    <t>cosDstlolo</t>
  </si>
  <si>
    <t>csdDstlolo</t>
  </si>
  <si>
    <t>cosDstloli</t>
  </si>
  <si>
    <t>csdDstloli</t>
  </si>
  <si>
    <t>Total distance</t>
  </si>
  <si>
    <t>Origin-&gt;Stop distance first stop on leg of 2+ stops, outbound</t>
  </si>
  <si>
    <t>Stop-&gt;Dest distance first stop on leg of 2+ stops, outbound</t>
  </si>
  <si>
    <t>Origin-&gt;Stop distance first stop on leg of 2+ stops, inbound</t>
  </si>
  <si>
    <t>Stop-&gt;Dest distance first stop on leg of 2+ stops, inbound</t>
  </si>
  <si>
    <t>Origin-&gt;Stop distance last stop on leg of 2+ stops, outbound</t>
  </si>
  <si>
    <t>Stop-&gt;Dest distance last stop on leg of 2+ stops, outbound</t>
  </si>
  <si>
    <t>Origin-&gt;Stop distance last stop on leg of 2+ stops, inbound</t>
  </si>
  <si>
    <t>Stop-&gt;Dest distance last stop on leg of 2+ stops, inbound</t>
  </si>
  <si>
    <t>Work tours, logsum only</t>
  </si>
  <si>
    <t>Work tours, add distance coefficients</t>
  </si>
  <si>
    <t>Work tours, segment distance by stop order</t>
  </si>
  <si>
    <t>Run 3, all tours</t>
  </si>
  <si>
    <t>All tours</t>
  </si>
  <si>
    <t>cPedLegDst</t>
  </si>
  <si>
    <t>Distance for either leg, on tours with pedestrian crossing mode</t>
  </si>
  <si>
    <t>Add pedestrian crossing distance coefficient</t>
  </si>
  <si>
    <t>cosDistO</t>
  </si>
  <si>
    <t>csdDistO</t>
  </si>
  <si>
    <t>cosDistI</t>
  </si>
  <si>
    <t>csdDistI</t>
  </si>
  <si>
    <t>Origin-&gt;stop distance outbound</t>
  </si>
  <si>
    <t>Stop-&gt;destination distance outbound</t>
  </si>
  <si>
    <t>Origin-&gt;stop distance inbound</t>
  </si>
  <si>
    <t>Stop-destination distance inbound</t>
  </si>
  <si>
    <t>Run 7, remove insignificant coefficient</t>
  </si>
  <si>
    <t>Remove insignificant coefficients</t>
  </si>
  <si>
    <t>Try segmenting OS and SD distance by outbound vs inbound</t>
  </si>
  <si>
    <t>Remove insgnificant coefficients</t>
  </si>
  <si>
    <t>Run 9, remove illogical and insignificant coefficients</t>
  </si>
  <si>
    <t>SANDAG Cross-Border Stop Location Choice</t>
  </si>
  <si>
    <t>cDist0_2hr</t>
  </si>
  <si>
    <t>cDist2_4hr</t>
  </si>
  <si>
    <t>cDist8plhr</t>
  </si>
  <si>
    <t>Total distance - 0-2 hour duration</t>
  </si>
  <si>
    <t>Run 10, add short duration distance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</si>
</sst>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00"/>
    <numFmt numFmtId="165" formatCode="0.00000"/>
    <numFmt numFmtId="166" formatCode="0.000"/>
    <numFmt numFmtId="167" formatCode="0.000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6">
    <xf numFmtId="0" fontId="0" fillId="0" borderId="0" xfId="0"/>
    <xf numFmtId="11" fontId="0" fillId="0" borderId="0" xfId="0" applyNumberFormat="1"/>
    <xf numFmtId="0" fontId="2" fillId="0" borderId="0" xfId="0" applyFont="1"/>
    <xf numFmtId="2" fontId="2" fillId="0" borderId="0" xfId="0" applyNumberFormat="1" applyFont="1"/>
    <xf numFmtId="166" fontId="2" fillId="0" borderId="0" xfId="0" applyNumberFormat="1" applyFont="1"/>
    <xf numFmtId="0" fontId="2" fillId="0" borderId="1" xfId="0" applyFont="1" applyBorder="1"/>
    <xf numFmtId="2" fontId="2" fillId="0" borderId="2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1" fontId="0" fillId="0" borderId="0" xfId="0" applyNumberFormat="1"/>
    <xf numFmtId="0" fontId="2" fillId="0" borderId="2" xfId="0" applyFont="1" applyBorder="1"/>
    <xf numFmtId="0" fontId="3" fillId="0" borderId="0" xfId="0" applyFont="1" applyBorder="1"/>
    <xf numFmtId="1" fontId="3" fillId="0" borderId="0" xfId="0" applyNumberFormat="1" applyFont="1"/>
    <xf numFmtId="1" fontId="3" fillId="0" borderId="1" xfId="0" applyNumberFormat="1" applyFont="1" applyBorder="1"/>
    <xf numFmtId="1" fontId="3" fillId="0" borderId="0" xfId="0" applyNumberFormat="1" applyFont="1" applyBorder="1"/>
    <xf numFmtId="1" fontId="3" fillId="0" borderId="2" xfId="0" applyNumberFormat="1" applyFont="1" applyBorder="1"/>
    <xf numFmtId="0" fontId="2" fillId="0" borderId="1" xfId="0" applyFont="1" applyBorder="1" applyAlignment="1">
      <alignment horizontal="left"/>
    </xf>
    <xf numFmtId="165" fontId="2" fillId="0" borderId="0" xfId="0" applyNumberFormat="1" applyFont="1"/>
    <xf numFmtId="164" fontId="0" fillId="0" borderId="0" xfId="0" applyNumberFormat="1"/>
    <xf numFmtId="0" fontId="2" fillId="0" borderId="0" xfId="0" applyFont="1" applyBorder="1" applyAlignment="1">
      <alignment horizontal="left" indent="1"/>
    </xf>
    <xf numFmtId="43" fontId="0" fillId="0" borderId="0" xfId="1" applyNumberFormat="1" applyFont="1"/>
    <xf numFmtId="1" fontId="1" fillId="0" borderId="0" xfId="0" applyNumberFormat="1" applyFont="1"/>
    <xf numFmtId="1" fontId="2" fillId="0" borderId="0" xfId="0" applyNumberFormat="1" applyFont="1"/>
    <xf numFmtId="1" fontId="2" fillId="0" borderId="2" xfId="0" applyNumberFormat="1" applyFont="1" applyBorder="1"/>
    <xf numFmtId="0" fontId="4" fillId="0" borderId="1" xfId="0" applyFont="1" applyBorder="1"/>
    <xf numFmtId="167" fontId="2" fillId="0" borderId="0" xfId="0" applyNumberFormat="1" applyFont="1" applyBorder="1"/>
    <xf numFmtId="0" fontId="0" fillId="3" borderId="0" xfId="0" applyFill="1"/>
    <xf numFmtId="11" fontId="0" fillId="3" borderId="0" xfId="0" applyNumberFormat="1" applyFill="1"/>
    <xf numFmtId="1" fontId="0" fillId="3" borderId="0" xfId="0" applyNumberFormat="1" applyFill="1"/>
    <xf numFmtId="0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4" borderId="0" xfId="0" applyNumberFormat="1" applyFill="1"/>
    <xf numFmtId="0" fontId="6" fillId="3" borderId="0" xfId="0" applyFont="1" applyFill="1"/>
    <xf numFmtId="0" fontId="6" fillId="4" borderId="0" xfId="0" applyFont="1" applyFill="1"/>
    <xf numFmtId="0" fontId="6" fillId="2" borderId="0" xfId="0" applyFont="1" applyFill="1"/>
    <xf numFmtId="1" fontId="6" fillId="2" borderId="0" xfId="0" applyNumberFormat="1" applyFont="1" applyFill="1"/>
    <xf numFmtId="1" fontId="0" fillId="4" borderId="0" xfId="0" applyNumberFormat="1" applyFill="1"/>
    <xf numFmtId="0" fontId="6" fillId="5" borderId="0" xfId="0" applyFont="1" applyFill="1"/>
    <xf numFmtId="0" fontId="0" fillId="5" borderId="0" xfId="0" applyFill="1"/>
    <xf numFmtId="11" fontId="0" fillId="5" borderId="0" xfId="0" applyNumberFormat="1" applyFill="1"/>
    <xf numFmtId="1" fontId="0" fillId="5" borderId="0" xfId="0" applyNumberFormat="1" applyFill="1"/>
    <xf numFmtId="0" fontId="6" fillId="6" borderId="0" xfId="0" applyFont="1" applyFill="1"/>
    <xf numFmtId="0" fontId="0" fillId="6" borderId="0" xfId="0" applyFill="1"/>
    <xf numFmtId="11" fontId="0" fillId="6" borderId="0" xfId="0" applyNumberFormat="1" applyFill="1"/>
    <xf numFmtId="1" fontId="0" fillId="6" borderId="0" xfId="0" applyNumberFormat="1" applyFill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167" fontId="2" fillId="0" borderId="6" xfId="0" applyNumberFormat="1" applyFont="1" applyBorder="1"/>
    <xf numFmtId="167" fontId="2" fillId="0" borderId="3" xfId="0" applyNumberFormat="1" applyFont="1" applyBorder="1" applyAlignment="1">
      <alignment horizontal="center"/>
    </xf>
    <xf numFmtId="167" fontId="2" fillId="0" borderId="0" xfId="0" applyNumberFormat="1" applyFont="1"/>
    <xf numFmtId="1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E40"/>
  <sheetViews>
    <sheetView tabSelected="1" zoomScale="115" zoomScaleNormal="115" workbookViewId="0">
      <pane xSplit="2" ySplit="5" topLeftCell="C6" activePane="bottomRight" state="frozen"/>
      <selection pane="topRight" activeCell="B1" sqref="B1"/>
      <selection pane="bottomLeft" activeCell="A5" sqref="A5"/>
      <selection pane="bottomRight" activeCell="BF15" sqref="BF15:BH16"/>
    </sheetView>
  </sheetViews>
  <sheetFormatPr defaultColWidth="9.140625" defaultRowHeight="11.25" x14ac:dyDescent="0.2"/>
  <cols>
    <col min="1" max="1" width="12.28515625" style="11" bestFit="1" customWidth="1"/>
    <col min="2" max="2" width="43.7109375" style="11" bestFit="1" customWidth="1"/>
    <col min="3" max="3" width="7.140625" style="30" hidden="1" customWidth="1"/>
    <col min="4" max="4" width="9.140625" style="11" hidden="1" customWidth="1"/>
    <col min="5" max="5" width="7.140625" style="11" hidden="1" customWidth="1"/>
    <col min="6" max="6" width="11.7109375" style="11" hidden="1" customWidth="1"/>
    <col min="7" max="7" width="0.85546875" style="11" hidden="1" customWidth="1"/>
    <col min="8" max="8" width="8.140625" style="30" hidden="1" customWidth="1"/>
    <col min="9" max="9" width="9.140625" style="11" hidden="1" customWidth="1"/>
    <col min="10" max="10" width="7.140625" style="11" hidden="1" customWidth="1"/>
    <col min="11" max="11" width="11.7109375" style="11" hidden="1" customWidth="1"/>
    <col min="12" max="12" width="0.85546875" style="11" hidden="1" customWidth="1"/>
    <col min="13" max="13" width="7.140625" style="30" hidden="1" customWidth="1"/>
    <col min="14" max="14" width="9.140625" style="11" hidden="1" customWidth="1"/>
    <col min="15" max="15" width="7.140625" style="11" hidden="1" customWidth="1"/>
    <col min="16" max="16" width="11.7109375" style="11" hidden="1" customWidth="1"/>
    <col min="17" max="17" width="0.85546875" style="11" hidden="1" customWidth="1"/>
    <col min="18" max="18" width="7.140625" style="30" hidden="1" customWidth="1"/>
    <col min="19" max="19" width="9.140625" style="11" hidden="1" customWidth="1"/>
    <col min="20" max="20" width="7.140625" style="11" hidden="1" customWidth="1"/>
    <col min="21" max="21" width="11.7109375" style="11" hidden="1" customWidth="1"/>
    <col min="22" max="22" width="0.85546875" style="11" hidden="1" customWidth="1"/>
    <col min="23" max="23" width="8.7109375" style="11" hidden="1" customWidth="1"/>
    <col min="24" max="24" width="9.140625" style="11" hidden="1" customWidth="1"/>
    <col min="25" max="25" width="7.140625" style="11" hidden="1" customWidth="1"/>
    <col min="26" max="26" width="11.7109375" style="11" hidden="1" customWidth="1"/>
    <col min="27" max="27" width="0.85546875" style="11" hidden="1" customWidth="1"/>
    <col min="28" max="28" width="7.140625" style="11" hidden="1" customWidth="1"/>
    <col min="29" max="29" width="9.140625" style="11" hidden="1" customWidth="1"/>
    <col min="30" max="30" width="7.140625" style="11" hidden="1" customWidth="1"/>
    <col min="31" max="31" width="11.7109375" style="11" hidden="1" customWidth="1"/>
    <col min="32" max="32" width="0.85546875" style="11" hidden="1" customWidth="1"/>
    <col min="33" max="33" width="7.140625" style="11" hidden="1" customWidth="1"/>
    <col min="34" max="34" width="9.140625" style="11" hidden="1" customWidth="1"/>
    <col min="35" max="35" width="7.140625" style="11" hidden="1" customWidth="1"/>
    <col min="36" max="36" width="11.7109375" style="11" hidden="1" customWidth="1"/>
    <col min="37" max="37" width="1.140625" style="11" hidden="1" customWidth="1"/>
    <col min="38" max="38" width="7.140625" style="11" hidden="1" customWidth="1"/>
    <col min="39" max="39" width="9.140625" style="11" hidden="1" customWidth="1"/>
    <col min="40" max="40" width="7.140625" style="11" hidden="1" customWidth="1"/>
    <col min="41" max="41" width="11.7109375" style="11" hidden="1" customWidth="1"/>
    <col min="42" max="42" width="0.7109375" style="11" hidden="1" customWidth="1"/>
    <col min="43" max="43" width="8" style="11" hidden="1" customWidth="1"/>
    <col min="44" max="44" width="9.140625" style="11" hidden="1" customWidth="1"/>
    <col min="45" max="45" width="7.140625" style="11" hidden="1" customWidth="1"/>
    <col min="46" max="46" width="11.7109375" style="11" hidden="1" customWidth="1"/>
    <col min="47" max="47" width="1" style="11" hidden="1" customWidth="1"/>
    <col min="48" max="48" width="7.140625" style="11" hidden="1" customWidth="1"/>
    <col min="49" max="49" width="9.140625" style="11" hidden="1" customWidth="1"/>
    <col min="50" max="50" width="7.140625" style="11" hidden="1" customWidth="1"/>
    <col min="51" max="51" width="11.7109375" style="11" hidden="1" customWidth="1"/>
    <col min="52" max="52" width="1.140625" style="11" hidden="1" customWidth="1"/>
    <col min="53" max="53" width="7.140625" style="11" hidden="1" customWidth="1"/>
    <col min="54" max="54" width="9.140625" style="11" hidden="1" customWidth="1"/>
    <col min="55" max="55" width="7.140625" style="11" hidden="1" customWidth="1"/>
    <col min="56" max="56" width="11.7109375" style="11" hidden="1" customWidth="1"/>
    <col min="57" max="57" width="1" style="11" customWidth="1"/>
    <col min="58" max="58" width="7.140625" style="11" customWidth="1"/>
    <col min="59" max="59" width="9.140625" style="11" hidden="1" customWidth="1"/>
    <col min="60" max="60" width="7.140625" style="11" customWidth="1"/>
    <col min="61" max="61" width="11.7109375" style="11" bestFit="1" customWidth="1"/>
    <col min="62" max="62" width="1.140625" style="11" customWidth="1"/>
    <col min="63" max="63" width="7.140625" style="11" customWidth="1"/>
    <col min="64" max="64" width="9.140625" style="11" hidden="1" customWidth="1"/>
    <col min="65" max="65" width="7.140625" style="11" customWidth="1"/>
    <col min="66" max="66" width="11.7109375" style="11" bestFit="1" customWidth="1"/>
    <col min="67" max="67" width="0.85546875" style="11" customWidth="1"/>
    <col min="68" max="68" width="7.140625" style="11" customWidth="1"/>
    <col min="69" max="69" width="9.140625" style="11" hidden="1" customWidth="1"/>
    <col min="70" max="70" width="7.140625" style="11" customWidth="1"/>
    <col min="71" max="71" width="11.7109375" style="11" bestFit="1" customWidth="1"/>
    <col min="72" max="72" width="0.7109375" style="11" customWidth="1"/>
    <col min="73" max="73" width="10.140625" style="11" bestFit="1" customWidth="1"/>
    <col min="74" max="74" width="9.140625" style="11" hidden="1" customWidth="1"/>
    <col min="75" max="75" width="7.140625" style="11" customWidth="1"/>
    <col min="76" max="76" width="11.7109375" style="11" bestFit="1" customWidth="1"/>
    <col min="77" max="77" width="1.140625" style="11" customWidth="1"/>
    <col min="78" max="78" width="10.140625" style="11" bestFit="1" customWidth="1"/>
    <col min="79" max="79" width="9.140625" style="11" hidden="1" customWidth="1"/>
    <col min="80" max="80" width="7.140625" style="11" customWidth="1"/>
    <col min="81" max="81" width="11.7109375" style="11" bestFit="1" customWidth="1"/>
    <col min="82" max="82" width="1.28515625" style="11" customWidth="1"/>
    <col min="83" max="83" width="10.140625" style="11" bestFit="1" customWidth="1"/>
    <col min="84" max="84" width="9.140625" style="11" hidden="1" customWidth="1"/>
    <col min="85" max="85" width="7.140625" style="11" customWidth="1"/>
    <col min="86" max="86" width="11.7109375" style="11" bestFit="1" customWidth="1"/>
    <col min="87" max="87" width="1.42578125" style="11" customWidth="1"/>
    <col min="88" max="88" width="10.140625" style="11" bestFit="1" customWidth="1"/>
    <col min="89" max="89" width="9.140625" style="11" hidden="1" customWidth="1"/>
    <col min="90" max="90" width="7.140625" style="11" customWidth="1"/>
    <col min="91" max="91" width="11.7109375" style="11" bestFit="1" customWidth="1"/>
    <col min="92" max="92" width="1" style="11" customWidth="1"/>
    <col min="93" max="93" width="10.140625" style="11" bestFit="1" customWidth="1"/>
    <col min="94" max="94" width="9.140625" style="11" hidden="1" customWidth="1"/>
    <col min="95" max="95" width="7.140625" style="11" customWidth="1"/>
    <col min="96" max="96" width="11.7109375" style="11" bestFit="1" customWidth="1"/>
    <col min="97" max="97" width="0.7109375" style="11" customWidth="1"/>
    <col min="98" max="98" width="10.140625" style="11" bestFit="1" customWidth="1"/>
    <col min="99" max="99" width="9.140625" style="11" hidden="1" customWidth="1"/>
    <col min="100" max="100" width="7.140625" style="11" customWidth="1"/>
    <col min="101" max="101" width="11.7109375" style="11" bestFit="1" customWidth="1"/>
    <col min="102" max="102" width="0.5703125" style="11" customWidth="1"/>
    <col min="103" max="103" width="10.140625" style="11" bestFit="1" customWidth="1"/>
    <col min="104" max="104" width="9.140625" style="11" hidden="1" customWidth="1"/>
    <col min="105" max="105" width="7.140625" style="11" customWidth="1"/>
    <col min="106" max="106" width="11.7109375" style="11" bestFit="1" customWidth="1"/>
    <col min="107" max="107" width="0.7109375" style="11" customWidth="1"/>
    <col min="108" max="108" width="10.140625" style="11" bestFit="1" customWidth="1"/>
    <col min="109" max="109" width="9.140625" style="11" hidden="1" customWidth="1"/>
    <col min="110" max="110" width="7.140625" style="11" customWidth="1"/>
    <col min="111" max="111" width="6.5703125" style="11" customWidth="1"/>
    <col min="112" max="112" width="0.5703125" style="11" customWidth="1"/>
    <col min="113" max="113" width="10.140625" style="11" bestFit="1" customWidth="1"/>
    <col min="114" max="114" width="9.140625" style="11" hidden="1" customWidth="1"/>
    <col min="115" max="115" width="7.140625" style="11" customWidth="1"/>
    <col min="116" max="116" width="4.85546875" style="11" customWidth="1"/>
    <col min="117" max="117" width="0.7109375" style="11" customWidth="1"/>
    <col min="118" max="118" width="10.140625" style="11" bestFit="1" customWidth="1"/>
    <col min="119" max="119" width="9.140625" style="11" hidden="1" customWidth="1"/>
    <col min="120" max="120" width="7.140625" style="11" customWidth="1"/>
    <col min="121" max="121" width="6.7109375" style="11" customWidth="1"/>
    <col min="122" max="122" width="0.5703125" style="11" customWidth="1"/>
    <col min="123" max="123" width="10.140625" style="11" bestFit="1" customWidth="1"/>
    <col min="124" max="124" width="9.140625" style="11" hidden="1" customWidth="1"/>
    <col min="125" max="125" width="7.140625" style="11" customWidth="1"/>
    <col min="126" max="126" width="5.5703125" style="11" customWidth="1"/>
    <col min="127" max="127" width="0.42578125" style="11" customWidth="1"/>
    <col min="128" max="128" width="10.140625" style="11" bestFit="1" customWidth="1"/>
    <col min="129" max="129" width="9.140625" style="11" hidden="1" customWidth="1"/>
    <col min="130" max="130" width="7.140625" style="11" customWidth="1"/>
    <col min="131" max="131" width="5.5703125" style="11" customWidth="1"/>
    <col min="132" max="132" width="0.85546875" style="11" customWidth="1"/>
    <col min="133" max="133" width="10.140625" style="11" bestFit="1" customWidth="1"/>
    <col min="134" max="134" width="9.140625" style="11" hidden="1" customWidth="1"/>
    <col min="135" max="135" width="7.140625" style="11" customWidth="1"/>
    <col min="136" max="136" width="5.5703125" style="11" customWidth="1"/>
    <col min="137" max="137" width="0.85546875" style="11" customWidth="1"/>
    <col min="138" max="138" width="10.140625" style="11" bestFit="1" customWidth="1"/>
    <col min="139" max="139" width="9.140625" style="11" hidden="1" customWidth="1"/>
    <col min="140" max="140" width="7.140625" style="11" customWidth="1"/>
    <col min="141" max="141" width="5.5703125" style="11" customWidth="1"/>
    <col min="142" max="142" width="0.85546875" style="11" customWidth="1"/>
    <col min="143" max="143" width="10.140625" style="11" bestFit="1" customWidth="1"/>
    <col min="144" max="144" width="9.140625" style="11" hidden="1" customWidth="1"/>
    <col min="145" max="145" width="7.140625" style="11" customWidth="1"/>
    <col min="146" max="146" width="5.5703125" style="11" customWidth="1"/>
    <col min="147" max="147" width="0.85546875" style="11" customWidth="1"/>
    <col min="148" max="148" width="10.140625" style="11" bestFit="1" customWidth="1"/>
    <col min="149" max="149" width="9.140625" style="11" hidden="1" customWidth="1"/>
    <col min="150" max="150" width="7.140625" style="11" customWidth="1"/>
    <col min="151" max="151" width="5.5703125" style="11" customWidth="1"/>
    <col min="152" max="152" width="0.7109375" style="11" customWidth="1"/>
    <col min="153" max="153" width="10.140625" style="11" bestFit="1" customWidth="1"/>
    <col min="154" max="154" width="9.140625" style="11" hidden="1" customWidth="1"/>
    <col min="155" max="155" width="7.140625" style="11" customWidth="1"/>
    <col min="156" max="156" width="5.5703125" style="11" customWidth="1"/>
    <col min="157" max="157" width="1.28515625" style="11" customWidth="1"/>
    <col min="158" max="158" width="10.140625" style="11" bestFit="1" customWidth="1"/>
    <col min="159" max="159" width="9.140625" style="11" hidden="1" customWidth="1"/>
    <col min="160" max="160" width="7.140625" style="11" customWidth="1"/>
    <col min="161" max="161" width="5.5703125" style="11" customWidth="1"/>
    <col min="162" max="162" width="1" style="11" customWidth="1"/>
    <col min="163" max="16384" width="9.140625" style="11"/>
  </cols>
  <sheetData>
    <row r="1" spans="1:161" s="2" customFormat="1" ht="12.75" x14ac:dyDescent="0.2">
      <c r="B1" s="63" t="s">
        <v>104</v>
      </c>
      <c r="C1" s="63"/>
      <c r="D1" s="63"/>
      <c r="E1" s="63"/>
      <c r="F1" s="63"/>
      <c r="G1" s="11"/>
      <c r="H1" s="55"/>
      <c r="L1" s="11"/>
      <c r="M1" s="55"/>
      <c r="Q1" s="11"/>
      <c r="R1" s="55"/>
      <c r="V1" s="11"/>
      <c r="AA1" s="11"/>
      <c r="AF1" s="11"/>
      <c r="BD1" s="2" cm="1">
        <f t="array" aca="1" ref="BD1" ca="1">+BD:ABB</f>
        <v>0</v>
      </c>
    </row>
    <row r="2" spans="1:161" s="2" customFormat="1" x14ac:dyDescent="0.2">
      <c r="B2" s="11"/>
      <c r="C2" s="53"/>
      <c r="D2" s="12"/>
      <c r="E2" s="12"/>
      <c r="F2" s="12"/>
      <c r="G2" s="12"/>
      <c r="H2" s="53"/>
      <c r="I2" s="12"/>
      <c r="J2" s="12"/>
      <c r="K2" s="12"/>
      <c r="L2" s="12"/>
      <c r="M2" s="53"/>
      <c r="N2" s="12"/>
      <c r="O2" s="12"/>
      <c r="P2" s="12"/>
      <c r="Q2" s="12"/>
      <c r="R2" s="53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L2" s="12"/>
      <c r="AM2" s="12"/>
      <c r="AN2" s="12"/>
      <c r="AO2" s="12"/>
      <c r="AQ2" s="12"/>
      <c r="AR2" s="12"/>
      <c r="AS2" s="12"/>
      <c r="AT2" s="12"/>
      <c r="AV2" s="12"/>
      <c r="AW2" s="12"/>
      <c r="AX2" s="12"/>
      <c r="AY2" s="12"/>
      <c r="BA2" s="12"/>
      <c r="BB2" s="12"/>
      <c r="BC2" s="12"/>
      <c r="BD2" s="12"/>
      <c r="BF2" s="12"/>
      <c r="BG2" s="12"/>
      <c r="BH2" s="12"/>
      <c r="BI2" s="12"/>
      <c r="BK2" s="12"/>
      <c r="BL2" s="12"/>
      <c r="BM2" s="12"/>
      <c r="BN2" s="12"/>
      <c r="BP2" s="12"/>
      <c r="BQ2" s="12"/>
      <c r="BR2" s="12"/>
      <c r="BS2" s="12"/>
      <c r="BU2" s="12"/>
      <c r="BV2" s="12"/>
      <c r="BW2" s="12"/>
      <c r="BX2" s="12"/>
      <c r="BZ2" s="12"/>
      <c r="CA2" s="12"/>
      <c r="CB2" s="12"/>
      <c r="CC2" s="12"/>
      <c r="CE2" s="12"/>
      <c r="CF2" s="12"/>
      <c r="CG2" s="12"/>
      <c r="CH2" s="12"/>
      <c r="CJ2" s="12"/>
      <c r="CK2" s="12"/>
      <c r="CL2" s="12"/>
      <c r="CM2" s="12"/>
      <c r="CO2" s="12"/>
      <c r="CP2" s="12"/>
      <c r="CQ2" s="12"/>
      <c r="CR2" s="12"/>
      <c r="CT2" s="12"/>
      <c r="CU2" s="12"/>
      <c r="CV2" s="12"/>
      <c r="CW2" s="12"/>
      <c r="CY2" s="12"/>
      <c r="CZ2" s="12"/>
      <c r="DA2" s="12"/>
      <c r="DB2" s="12"/>
      <c r="DD2" s="12"/>
      <c r="DE2" s="12"/>
      <c r="DF2" s="12"/>
      <c r="DG2" s="12"/>
      <c r="DI2" s="12"/>
      <c r="DJ2" s="12"/>
      <c r="DK2" s="12"/>
      <c r="DL2" s="12"/>
      <c r="DN2" s="12"/>
      <c r="DO2" s="12"/>
      <c r="DP2" s="12"/>
      <c r="DQ2" s="12"/>
      <c r="DS2" s="12"/>
      <c r="DT2" s="12"/>
      <c r="DU2" s="12"/>
      <c r="DV2" s="12"/>
      <c r="DX2" s="12"/>
      <c r="DY2" s="12"/>
      <c r="DZ2" s="12"/>
      <c r="EA2" s="12"/>
      <c r="EC2" s="12"/>
      <c r="ED2" s="12"/>
      <c r="EE2" s="12"/>
      <c r="EF2" s="12"/>
      <c r="EH2" s="12"/>
      <c r="EI2" s="12"/>
      <c r="EJ2" s="12"/>
      <c r="EK2" s="12"/>
      <c r="EM2" s="12"/>
      <c r="EN2" s="12"/>
      <c r="EO2" s="12"/>
      <c r="EP2" s="12"/>
      <c r="ER2" s="12"/>
      <c r="ES2" s="12"/>
      <c r="ET2" s="12"/>
      <c r="EU2" s="12"/>
      <c r="EW2" s="12"/>
      <c r="EX2" s="12"/>
      <c r="EY2" s="12"/>
      <c r="EZ2" s="12"/>
      <c r="FB2" s="12"/>
      <c r="FC2" s="12"/>
      <c r="FD2" s="12"/>
      <c r="FE2" s="12"/>
    </row>
    <row r="3" spans="1:161" s="2" customFormat="1" x14ac:dyDescent="0.2">
      <c r="B3" s="13"/>
      <c r="C3" s="57" t="s">
        <v>8</v>
      </c>
      <c r="D3" s="57"/>
      <c r="E3" s="57"/>
      <c r="F3" s="58"/>
      <c r="G3" s="11"/>
      <c r="H3" s="57" t="s">
        <v>9</v>
      </c>
      <c r="I3" s="57"/>
      <c r="J3" s="57"/>
      <c r="K3" s="58"/>
      <c r="L3" s="11"/>
      <c r="M3" s="57" t="s">
        <v>0</v>
      </c>
      <c r="N3" s="57"/>
      <c r="O3" s="57"/>
      <c r="P3" s="58"/>
      <c r="Q3" s="11"/>
      <c r="R3" s="57" t="s">
        <v>1</v>
      </c>
      <c r="S3" s="57"/>
      <c r="T3" s="57"/>
      <c r="U3" s="58"/>
      <c r="V3" s="11"/>
      <c r="W3" s="57" t="s">
        <v>10</v>
      </c>
      <c r="X3" s="57"/>
      <c r="Y3" s="57"/>
      <c r="Z3" s="58"/>
      <c r="AA3" s="11"/>
      <c r="AB3" s="57" t="s">
        <v>11</v>
      </c>
      <c r="AC3" s="57"/>
      <c r="AD3" s="57"/>
      <c r="AE3" s="58"/>
      <c r="AF3" s="11"/>
      <c r="AG3" s="57" t="s">
        <v>17</v>
      </c>
      <c r="AH3" s="57"/>
      <c r="AI3" s="57"/>
      <c r="AJ3" s="58"/>
      <c r="AL3" s="57" t="s">
        <v>18</v>
      </c>
      <c r="AM3" s="57"/>
      <c r="AN3" s="57"/>
      <c r="AO3" s="58"/>
      <c r="AQ3" s="57" t="s">
        <v>19</v>
      </c>
      <c r="AR3" s="57"/>
      <c r="AS3" s="57"/>
      <c r="AT3" s="58"/>
      <c r="AV3" s="57" t="s">
        <v>21</v>
      </c>
      <c r="AW3" s="57"/>
      <c r="AX3" s="57"/>
      <c r="AY3" s="58"/>
      <c r="BA3" s="57" t="s">
        <v>22</v>
      </c>
      <c r="BB3" s="57"/>
      <c r="BC3" s="57"/>
      <c r="BD3" s="58"/>
      <c r="BF3" s="57" t="s">
        <v>23</v>
      </c>
      <c r="BG3" s="57"/>
      <c r="BH3" s="57"/>
      <c r="BI3" s="58"/>
      <c r="BK3" s="57" t="s">
        <v>24</v>
      </c>
      <c r="BL3" s="57"/>
      <c r="BM3" s="57"/>
      <c r="BN3" s="58"/>
      <c r="BP3" s="57" t="s">
        <v>25</v>
      </c>
      <c r="BQ3" s="57"/>
      <c r="BR3" s="57"/>
      <c r="BS3" s="58"/>
      <c r="BU3" s="57" t="s">
        <v>26</v>
      </c>
      <c r="BV3" s="57"/>
      <c r="BW3" s="57"/>
      <c r="BX3" s="58"/>
      <c r="BZ3" s="57" t="s">
        <v>27</v>
      </c>
      <c r="CA3" s="57"/>
      <c r="CB3" s="57"/>
      <c r="CC3" s="58"/>
      <c r="CE3" s="57" t="s">
        <v>28</v>
      </c>
      <c r="CF3" s="57"/>
      <c r="CG3" s="57"/>
      <c r="CH3" s="58"/>
      <c r="CJ3" s="57" t="s">
        <v>29</v>
      </c>
      <c r="CK3" s="57"/>
      <c r="CL3" s="57"/>
      <c r="CM3" s="58"/>
      <c r="CO3" s="57" t="s">
        <v>30</v>
      </c>
      <c r="CP3" s="57"/>
      <c r="CQ3" s="57"/>
      <c r="CR3" s="58"/>
      <c r="CT3" s="57" t="s">
        <v>31</v>
      </c>
      <c r="CU3" s="57"/>
      <c r="CV3" s="57"/>
      <c r="CW3" s="58"/>
      <c r="CY3" s="57" t="s">
        <v>32</v>
      </c>
      <c r="CZ3" s="57"/>
      <c r="DA3" s="57"/>
      <c r="DB3" s="58"/>
      <c r="DD3" s="57" t="s">
        <v>33</v>
      </c>
      <c r="DE3" s="57"/>
      <c r="DF3" s="57"/>
      <c r="DG3" s="58"/>
      <c r="DI3" s="57" t="s">
        <v>34</v>
      </c>
      <c r="DJ3" s="57"/>
      <c r="DK3" s="57"/>
      <c r="DL3" s="58"/>
      <c r="DN3" s="57" t="s">
        <v>35</v>
      </c>
      <c r="DO3" s="57"/>
      <c r="DP3" s="57"/>
      <c r="DQ3" s="58"/>
      <c r="DS3" s="57" t="s">
        <v>36</v>
      </c>
      <c r="DT3" s="57"/>
      <c r="DU3" s="57"/>
      <c r="DV3" s="58"/>
      <c r="DX3" s="57" t="s">
        <v>37</v>
      </c>
      <c r="DY3" s="57"/>
      <c r="DZ3" s="57"/>
      <c r="EA3" s="58"/>
      <c r="EC3" s="57" t="s">
        <v>38</v>
      </c>
      <c r="ED3" s="57"/>
      <c r="EE3" s="57"/>
      <c r="EF3" s="58"/>
      <c r="EH3" s="57" t="s">
        <v>39</v>
      </c>
      <c r="EI3" s="57"/>
      <c r="EJ3" s="57"/>
      <c r="EK3" s="58"/>
      <c r="EM3" s="57" t="s">
        <v>40</v>
      </c>
      <c r="EN3" s="57"/>
      <c r="EO3" s="57"/>
      <c r="EP3" s="58"/>
      <c r="ER3" s="57" t="s">
        <v>41</v>
      </c>
      <c r="ES3" s="57"/>
      <c r="ET3" s="57"/>
      <c r="EU3" s="58"/>
      <c r="EW3" s="57" t="s">
        <v>42</v>
      </c>
      <c r="EX3" s="57"/>
      <c r="EY3" s="57"/>
      <c r="EZ3" s="58"/>
      <c r="FB3" s="57" t="s">
        <v>43</v>
      </c>
      <c r="FC3" s="57"/>
      <c r="FD3" s="57"/>
      <c r="FE3" s="58"/>
    </row>
    <row r="4" spans="1:161" s="2" customFormat="1" ht="47.25" customHeight="1" x14ac:dyDescent="0.2">
      <c r="B4" s="5"/>
      <c r="C4" s="61" t="s">
        <v>83</v>
      </c>
      <c r="D4" s="61"/>
      <c r="E4" s="61"/>
      <c r="F4" s="62"/>
      <c r="G4" s="11"/>
      <c r="H4" s="59" t="s">
        <v>84</v>
      </c>
      <c r="I4" s="59"/>
      <c r="J4" s="59"/>
      <c r="K4" s="60"/>
      <c r="L4" s="11"/>
      <c r="M4" s="61" t="s">
        <v>85</v>
      </c>
      <c r="N4" s="61"/>
      <c r="O4" s="61"/>
      <c r="P4" s="62"/>
      <c r="Q4" s="11"/>
      <c r="R4" s="61" t="s">
        <v>86</v>
      </c>
      <c r="S4" s="61"/>
      <c r="T4" s="61"/>
      <c r="U4" s="62"/>
      <c r="V4" s="11"/>
      <c r="W4" s="61" t="s">
        <v>87</v>
      </c>
      <c r="X4" s="61"/>
      <c r="Y4" s="61"/>
      <c r="Z4" s="62"/>
      <c r="AA4" s="11"/>
      <c r="AB4" s="61" t="s">
        <v>90</v>
      </c>
      <c r="AC4" s="61"/>
      <c r="AD4" s="61"/>
      <c r="AE4" s="62"/>
      <c r="AF4" s="11"/>
      <c r="AG4" s="61" t="s">
        <v>100</v>
      </c>
      <c r="AH4" s="61"/>
      <c r="AI4" s="61"/>
      <c r="AJ4" s="62"/>
      <c r="AK4" s="11"/>
      <c r="AL4" s="61" t="s">
        <v>101</v>
      </c>
      <c r="AM4" s="61"/>
      <c r="AN4" s="61"/>
      <c r="AO4" s="62"/>
      <c r="AQ4" s="61" t="s">
        <v>102</v>
      </c>
      <c r="AR4" s="61"/>
      <c r="AS4" s="61"/>
      <c r="AT4" s="62"/>
      <c r="AU4" s="11"/>
      <c r="AV4" s="59" t="s">
        <v>99</v>
      </c>
      <c r="AW4" s="59"/>
      <c r="AX4" s="59"/>
      <c r="AY4" s="60"/>
      <c r="AZ4" s="11"/>
      <c r="BA4" s="61" t="s">
        <v>103</v>
      </c>
      <c r="BB4" s="61"/>
      <c r="BC4" s="61"/>
      <c r="BD4" s="62"/>
      <c r="BE4" s="11"/>
      <c r="BF4" s="64" t="s">
        <v>109</v>
      </c>
      <c r="BG4" s="64"/>
      <c r="BH4" s="64"/>
      <c r="BI4" s="65"/>
      <c r="BJ4" s="11"/>
      <c r="BK4" s="61"/>
      <c r="BL4" s="61"/>
      <c r="BM4" s="61"/>
      <c r="BN4" s="62"/>
      <c r="BP4" s="61"/>
      <c r="BQ4" s="61"/>
      <c r="BR4" s="61"/>
      <c r="BS4" s="62"/>
      <c r="BU4" s="61"/>
      <c r="BV4" s="61"/>
      <c r="BW4" s="61"/>
      <c r="BX4" s="62"/>
      <c r="BY4" s="11"/>
      <c r="BZ4" s="61"/>
      <c r="CA4" s="61"/>
      <c r="CB4" s="61"/>
      <c r="CC4" s="62"/>
      <c r="CD4" s="11"/>
      <c r="CE4" s="61"/>
      <c r="CF4" s="61"/>
      <c r="CG4" s="61"/>
      <c r="CH4" s="62"/>
      <c r="CI4" s="11"/>
      <c r="CJ4" s="59"/>
      <c r="CK4" s="59"/>
      <c r="CL4" s="59"/>
      <c r="CM4" s="60"/>
      <c r="CO4" s="61"/>
      <c r="CP4" s="61"/>
      <c r="CQ4" s="61"/>
      <c r="CR4" s="62"/>
      <c r="CT4" s="61"/>
      <c r="CU4" s="61"/>
      <c r="CV4" s="61"/>
      <c r="CW4" s="62"/>
      <c r="CY4" s="61" t="s">
        <v>46</v>
      </c>
      <c r="CZ4" s="61"/>
      <c r="DA4" s="61"/>
      <c r="DB4" s="62"/>
      <c r="DD4" s="61" t="s">
        <v>47</v>
      </c>
      <c r="DE4" s="61"/>
      <c r="DF4" s="61"/>
      <c r="DG4" s="62"/>
      <c r="DI4" s="61" t="s">
        <v>45</v>
      </c>
      <c r="DJ4" s="61"/>
      <c r="DK4" s="61"/>
      <c r="DL4" s="62"/>
      <c r="DN4" s="61" t="s">
        <v>48</v>
      </c>
      <c r="DO4" s="61"/>
      <c r="DP4" s="61"/>
      <c r="DQ4" s="62"/>
      <c r="DS4" s="61" t="s">
        <v>49</v>
      </c>
      <c r="DT4" s="61"/>
      <c r="DU4" s="61"/>
      <c r="DV4" s="62"/>
      <c r="DX4" s="61"/>
      <c r="DY4" s="61"/>
      <c r="DZ4" s="61"/>
      <c r="EA4" s="62"/>
      <c r="EC4" s="61"/>
      <c r="ED4" s="61"/>
      <c r="EE4" s="61"/>
      <c r="EF4" s="62"/>
      <c r="EH4" s="61"/>
      <c r="EI4" s="61"/>
      <c r="EJ4" s="61"/>
      <c r="EK4" s="62"/>
      <c r="EM4" s="61"/>
      <c r="EN4" s="61"/>
      <c r="EO4" s="61"/>
      <c r="EP4" s="62"/>
      <c r="ER4" s="61"/>
      <c r="ES4" s="61"/>
      <c r="ET4" s="61"/>
      <c r="EU4" s="62"/>
      <c r="EW4" s="61"/>
      <c r="EX4" s="61"/>
      <c r="EY4" s="61"/>
      <c r="EZ4" s="62"/>
      <c r="FB4" s="61"/>
      <c r="FC4" s="61"/>
      <c r="FD4" s="61"/>
      <c r="FE4" s="62"/>
    </row>
    <row r="5" spans="1:161" s="7" customFormat="1" ht="12" thickBot="1" x14ac:dyDescent="0.25">
      <c r="A5" s="7" t="s">
        <v>7</v>
      </c>
      <c r="B5" s="10" t="s">
        <v>2</v>
      </c>
      <c r="C5" s="54" t="s">
        <v>3</v>
      </c>
      <c r="D5" s="8" t="s">
        <v>4</v>
      </c>
      <c r="E5" s="8" t="s">
        <v>5</v>
      </c>
      <c r="F5" s="9" t="s">
        <v>6</v>
      </c>
      <c r="H5" s="54" t="s">
        <v>3</v>
      </c>
      <c r="I5" s="8" t="s">
        <v>4</v>
      </c>
      <c r="J5" s="8" t="s">
        <v>5</v>
      </c>
      <c r="K5" s="9" t="s">
        <v>6</v>
      </c>
      <c r="M5" s="54" t="s">
        <v>3</v>
      </c>
      <c r="N5" s="8" t="s">
        <v>4</v>
      </c>
      <c r="O5" s="8" t="s">
        <v>5</v>
      </c>
      <c r="P5" s="9" t="s">
        <v>6</v>
      </c>
      <c r="R5" s="54" t="s">
        <v>3</v>
      </c>
      <c r="S5" s="8" t="s">
        <v>4</v>
      </c>
      <c r="T5" s="8" t="s">
        <v>5</v>
      </c>
      <c r="U5" s="9" t="s">
        <v>6</v>
      </c>
      <c r="W5" s="8" t="s">
        <v>3</v>
      </c>
      <c r="X5" s="8" t="s">
        <v>4</v>
      </c>
      <c r="Y5" s="8" t="s">
        <v>5</v>
      </c>
      <c r="Z5" s="9" t="s">
        <v>6</v>
      </c>
      <c r="AB5" s="8" t="s">
        <v>3</v>
      </c>
      <c r="AC5" s="8" t="s">
        <v>4</v>
      </c>
      <c r="AD5" s="8" t="s">
        <v>5</v>
      </c>
      <c r="AE5" s="9" t="s">
        <v>6</v>
      </c>
      <c r="AG5" s="8" t="s">
        <v>3</v>
      </c>
      <c r="AH5" s="8" t="s">
        <v>4</v>
      </c>
      <c r="AI5" s="8" t="s">
        <v>5</v>
      </c>
      <c r="AJ5" s="9" t="s">
        <v>6</v>
      </c>
      <c r="AL5" s="8" t="s">
        <v>3</v>
      </c>
      <c r="AM5" s="8" t="s">
        <v>4</v>
      </c>
      <c r="AN5" s="8" t="s">
        <v>5</v>
      </c>
      <c r="AO5" s="9" t="s">
        <v>6</v>
      </c>
      <c r="AQ5" s="8" t="s">
        <v>3</v>
      </c>
      <c r="AR5" s="8" t="s">
        <v>4</v>
      </c>
      <c r="AS5" s="8" t="s">
        <v>5</v>
      </c>
      <c r="AT5" s="9" t="s">
        <v>6</v>
      </c>
      <c r="AV5" s="8" t="s">
        <v>3</v>
      </c>
      <c r="AW5" s="8" t="s">
        <v>4</v>
      </c>
      <c r="AX5" s="8" t="s">
        <v>5</v>
      </c>
      <c r="AY5" s="9" t="s">
        <v>6</v>
      </c>
      <c r="BA5" s="8" t="s">
        <v>3</v>
      </c>
      <c r="BB5" s="8" t="s">
        <v>4</v>
      </c>
      <c r="BC5" s="8" t="s">
        <v>5</v>
      </c>
      <c r="BD5" s="9" t="s">
        <v>6</v>
      </c>
      <c r="BF5" s="8" t="s">
        <v>3</v>
      </c>
      <c r="BG5" s="8" t="s">
        <v>4</v>
      </c>
      <c r="BH5" s="8" t="s">
        <v>5</v>
      </c>
      <c r="BI5" s="9" t="s">
        <v>6</v>
      </c>
      <c r="BK5" s="8" t="s">
        <v>3</v>
      </c>
      <c r="BL5" s="8" t="s">
        <v>4</v>
      </c>
      <c r="BM5" s="8" t="s">
        <v>5</v>
      </c>
      <c r="BN5" s="9" t="s">
        <v>6</v>
      </c>
      <c r="BP5" s="8" t="s">
        <v>3</v>
      </c>
      <c r="BQ5" s="8" t="s">
        <v>4</v>
      </c>
      <c r="BR5" s="8" t="s">
        <v>5</v>
      </c>
      <c r="BS5" s="9" t="s">
        <v>6</v>
      </c>
      <c r="BU5" s="8" t="s">
        <v>3</v>
      </c>
      <c r="BV5" s="8" t="s">
        <v>4</v>
      </c>
      <c r="BW5" s="8" t="s">
        <v>5</v>
      </c>
      <c r="BX5" s="9" t="s">
        <v>6</v>
      </c>
      <c r="BZ5" s="8" t="s">
        <v>3</v>
      </c>
      <c r="CA5" s="8" t="s">
        <v>4</v>
      </c>
      <c r="CB5" s="8" t="s">
        <v>5</v>
      </c>
      <c r="CC5" s="9" t="s">
        <v>6</v>
      </c>
      <c r="CE5" s="8" t="s">
        <v>3</v>
      </c>
      <c r="CF5" s="8" t="s">
        <v>4</v>
      </c>
      <c r="CG5" s="8" t="s">
        <v>5</v>
      </c>
      <c r="CH5" s="9" t="s">
        <v>6</v>
      </c>
      <c r="CJ5" s="8" t="s">
        <v>3</v>
      </c>
      <c r="CK5" s="8" t="s">
        <v>4</v>
      </c>
      <c r="CL5" s="8" t="s">
        <v>5</v>
      </c>
      <c r="CM5" s="9" t="s">
        <v>6</v>
      </c>
      <c r="CO5" s="8" t="s">
        <v>3</v>
      </c>
      <c r="CP5" s="8" t="s">
        <v>4</v>
      </c>
      <c r="CQ5" s="8" t="s">
        <v>5</v>
      </c>
      <c r="CR5" s="9" t="s">
        <v>6</v>
      </c>
      <c r="CT5" s="8" t="s">
        <v>3</v>
      </c>
      <c r="CU5" s="8" t="s">
        <v>4</v>
      </c>
      <c r="CV5" s="8" t="s">
        <v>5</v>
      </c>
      <c r="CW5" s="9" t="s">
        <v>6</v>
      </c>
      <c r="CY5" s="8" t="s">
        <v>3</v>
      </c>
      <c r="CZ5" s="8" t="s">
        <v>4</v>
      </c>
      <c r="DA5" s="8" t="s">
        <v>5</v>
      </c>
      <c r="DB5" s="9" t="s">
        <v>6</v>
      </c>
      <c r="DD5" s="8" t="s">
        <v>3</v>
      </c>
      <c r="DE5" s="8" t="s">
        <v>4</v>
      </c>
      <c r="DF5" s="8" t="s">
        <v>5</v>
      </c>
      <c r="DG5" s="9" t="s">
        <v>6</v>
      </c>
      <c r="DI5" s="8" t="s">
        <v>3</v>
      </c>
      <c r="DJ5" s="8" t="s">
        <v>4</v>
      </c>
      <c r="DK5" s="8" t="s">
        <v>5</v>
      </c>
      <c r="DL5" s="9" t="s">
        <v>6</v>
      </c>
      <c r="DN5" s="8" t="s">
        <v>3</v>
      </c>
      <c r="DO5" s="8" t="s">
        <v>4</v>
      </c>
      <c r="DP5" s="8" t="s">
        <v>5</v>
      </c>
      <c r="DQ5" s="9" t="s">
        <v>6</v>
      </c>
      <c r="DS5" s="8" t="s">
        <v>3</v>
      </c>
      <c r="DT5" s="8" t="s">
        <v>4</v>
      </c>
      <c r="DU5" s="8" t="s">
        <v>5</v>
      </c>
      <c r="DV5" s="9" t="s">
        <v>6</v>
      </c>
      <c r="DX5" s="8" t="s">
        <v>3</v>
      </c>
      <c r="DY5" s="8" t="s">
        <v>4</v>
      </c>
      <c r="DZ5" s="8" t="s">
        <v>5</v>
      </c>
      <c r="EA5" s="9" t="s">
        <v>6</v>
      </c>
      <c r="EC5" s="8" t="s">
        <v>3</v>
      </c>
      <c r="ED5" s="8" t="s">
        <v>4</v>
      </c>
      <c r="EE5" s="8" t="s">
        <v>5</v>
      </c>
      <c r="EF5" s="9" t="s">
        <v>6</v>
      </c>
      <c r="EH5" s="8" t="s">
        <v>3</v>
      </c>
      <c r="EI5" s="8" t="s">
        <v>4</v>
      </c>
      <c r="EJ5" s="8" t="s">
        <v>5</v>
      </c>
      <c r="EK5" s="9" t="s">
        <v>6</v>
      </c>
      <c r="EM5" s="8" t="s">
        <v>3</v>
      </c>
      <c r="EN5" s="8" t="s">
        <v>4</v>
      </c>
      <c r="EO5" s="8" t="s">
        <v>5</v>
      </c>
      <c r="EP5" s="9" t="s">
        <v>6</v>
      </c>
      <c r="ER5" s="8" t="s">
        <v>3</v>
      </c>
      <c r="ES5" s="8" t="s">
        <v>4</v>
      </c>
      <c r="ET5" s="8" t="s">
        <v>5</v>
      </c>
      <c r="EU5" s="9" t="s">
        <v>6</v>
      </c>
      <c r="EW5" s="8" t="s">
        <v>3</v>
      </c>
      <c r="EX5" s="8" t="s">
        <v>4</v>
      </c>
      <c r="EY5" s="8" t="s">
        <v>5</v>
      </c>
      <c r="EZ5" s="9" t="s">
        <v>6</v>
      </c>
      <c r="FB5" s="8" t="s">
        <v>3</v>
      </c>
      <c r="FC5" s="8" t="s">
        <v>4</v>
      </c>
      <c r="FD5" s="8" t="s">
        <v>5</v>
      </c>
      <c r="FE5" s="9" t="s">
        <v>6</v>
      </c>
    </row>
    <row r="6" spans="1:161" s="2" customFormat="1" ht="12" thickTop="1" x14ac:dyDescent="0.2">
      <c r="A6" s="2">
        <v>1</v>
      </c>
      <c r="B6" s="5" t="s">
        <v>16</v>
      </c>
      <c r="C6" s="55">
        <f>IF(ISNUMBER(VLOOKUP($A6,raw!A$3:E$1000,4,FALSE)),VLOOKUP($A6,raw!A$3:E$1000,4,FALSE),"")</f>
        <v>0.58013218869399996</v>
      </c>
      <c r="D6" s="4">
        <f>IF(ISNUMBER(VLOOKUP($A6,raw!A$3:F$1000,5,FALSE)),VLOOKUP($A6,raw!A$3:F$1000,5,FALSE),"")</f>
        <v>4.1224560578400002E-2</v>
      </c>
      <c r="E6" s="3">
        <f t="shared" ref="E6" si="0">IF(AND(ISNUMBER(C6),ISNUMBER(D6),D6&lt;&gt;0),C6/D6,"")</f>
        <v>14.072489325646462</v>
      </c>
      <c r="F6" s="6"/>
      <c r="G6" s="11"/>
      <c r="H6" s="55">
        <f>IF(ISNUMBER(VLOOKUP($A6,raw!F$3:J$1000,4,FALSE)),VLOOKUP($A6,raw!F$3:J$1000,4,FALSE),"")</f>
        <v>0.26653806988399997</v>
      </c>
      <c r="I6" s="4">
        <f>IF(ISNUMBER(VLOOKUP($A6,raw!F$3:K$1000,5,FALSE)),VLOOKUP($A6,raw!F$3:K$1000,5,FALSE),"")</f>
        <v>0.14449957856699999</v>
      </c>
      <c r="J6" s="3">
        <f>IF(AND(ISNUMBER(H6),ISNUMBER(I6),I6&lt;&gt;0),H6/I6,"")</f>
        <v>1.8445594964861056</v>
      </c>
      <c r="K6" s="6"/>
      <c r="L6" s="11"/>
      <c r="M6" s="55">
        <f>IF(ISNUMBER(VLOOKUP($A6,raw!K$3:O$1000,4,FALSE)),VLOOKUP($A6,raw!K$3:O$1000,4,FALSE),"")</f>
        <v>0.25105172511200002</v>
      </c>
      <c r="N6" s="4">
        <f>IF(ISNUMBER(VLOOKUP($A6,raw!K$3:P$1000,5,FALSE)),VLOOKUP($A6,raw!K$3:P$1000,5,FALSE),"")</f>
        <v>0.14379393383399999</v>
      </c>
      <c r="O6" s="3">
        <f t="shared" ref="O6:O7" si="1">IF(AND(ISNUMBER(M6),ISNUMBER(N6),N6&lt;&gt;0),M6/N6,"")</f>
        <v>1.7459131857524783</v>
      </c>
      <c r="P6" s="6"/>
      <c r="Q6" s="11"/>
      <c r="R6" s="55">
        <f>IF(ISNUMBER(VLOOKUP($A6,raw!P$3:T$1000,4,FALSE)),VLOOKUP($A6,raw!P$3:T$1000,4,FALSE),"")</f>
        <v>0.46644827791999999</v>
      </c>
      <c r="S6" s="4">
        <f>IF(ISNUMBER(VLOOKUP($A6,raw!P$3:U$1000,5,FALSE)),VLOOKUP($A6,raw!P$3:U$1000,5,FALSE),"")</f>
        <v>7.6359617982900002E-2</v>
      </c>
      <c r="T6" s="3">
        <f t="shared" ref="T6:T7" si="2">IF(AND(ISNUMBER(R6),ISNUMBER(S6),S6&lt;&gt;0),R6/S6,"")</f>
        <v>6.1085727016661684</v>
      </c>
      <c r="U6" s="6"/>
      <c r="V6" s="11"/>
      <c r="W6" s="22">
        <f>IF(ISNUMBER(VLOOKUP($A6,raw!U$3:Y$1000,4,FALSE)),VLOOKUP($A6,raw!U$3:Y$1000,4,FALSE),"")</f>
        <v>0.50456605383899999</v>
      </c>
      <c r="X6" s="4">
        <f>IF(ISNUMBER(VLOOKUP($A6,raw!U$3:Z$1000,5,FALSE)),VLOOKUP($A6,raw!U$3:Z$1000,5,FALSE),"")</f>
        <v>7.5992699772500005E-2</v>
      </c>
      <c r="Y6" s="3">
        <f>IF(AND(ISNUMBER(W6),ISNUMBER(X6),X6&lt;&gt;0),W6/X6,"")</f>
        <v>6.6396648013496522</v>
      </c>
      <c r="Z6" s="6"/>
      <c r="AA6" s="11"/>
      <c r="AB6" s="22">
        <f>IF(ISNUMBER(VLOOKUP($A6,raw!Z$3:AD$1000,4,FALSE)),VLOOKUP($A6,raw!Z$3:AD$1000,4,FALSE),"")</f>
        <v>0.49450854128999999</v>
      </c>
      <c r="AC6" s="4">
        <f>IF(ISNUMBER(VLOOKUP($A6,raw!Z$3:AE$1000,5,FALSE)),VLOOKUP($A6,raw!Z$3:AE$1000,5,FALSE),"")</f>
        <v>7.7221796182999999E-2</v>
      </c>
      <c r="AD6" s="3">
        <f t="shared" ref="AD6:AD7" si="3">IF(AND(ISNUMBER(AB6),ISNUMBER(AC6),AC6&lt;&gt;0),AB6/AC6,"")</f>
        <v>6.4037430587358397</v>
      </c>
      <c r="AE6" s="6"/>
      <c r="AF6" s="11"/>
      <c r="AG6" s="22">
        <f>IF(ISNUMBER(VLOOKUP($A6,raw!AE$3:AI$1000,4,FALSE)),VLOOKUP($A6,raw!AE$3:AI$1000,4,FALSE),"")</f>
        <v>0.47935686068599997</v>
      </c>
      <c r="AH6" s="4">
        <f>IF(ISNUMBER(VLOOKUP($A6,raw!AE$3:AJ$1000,5,FALSE)),VLOOKUP($A6,raw!AE$3:AJ$1000,5,FALSE),"")</f>
        <v>7.5870461291100005E-2</v>
      </c>
      <c r="AI6" s="3">
        <f t="shared" ref="AI6:AI7" si="4">IF(AND(ISNUMBER(AG6),ISNUMBER(AH6),AH6&lt;&gt;0),AG6/AH6,"")</f>
        <v>6.3180960353832853</v>
      </c>
      <c r="AJ6" s="6"/>
      <c r="AL6" s="22">
        <f>IF(ISNUMBER(VLOOKUP($A6,raw!AJ$3:AN$1000,4,FALSE)),VLOOKUP($A6,raw!AJ$3:AN$1000,4,FALSE),"")</f>
        <v>0.51717695343500003</v>
      </c>
      <c r="AM6" s="4">
        <f>IF(ISNUMBER(VLOOKUP($A6,raw!AJ$3:AO$1000,5,FALSE)),VLOOKUP($A6,raw!AJ$3:AO$1000,5,FALSE),"")</f>
        <v>7.57716173587E-2</v>
      </c>
      <c r="AN6" s="3">
        <f t="shared" ref="AN6:AN26" si="5">IF(AND(ISNUMBER(AL6),ISNUMBER(AM6),AM6&lt;&gt;0),AL6/AM6,"")</f>
        <v>6.8254706902546856</v>
      </c>
      <c r="AO6" s="6"/>
      <c r="AQ6" s="22">
        <f>IF(ISNUMBER(VLOOKUP($A6,raw!AO$3:AS$1000,4,FALSE)),VLOOKUP($A6,raw!AO$3:AS$1000,4,FALSE),"")</f>
        <v>0.224802484967</v>
      </c>
      <c r="AR6" s="4">
        <f>IF(ISNUMBER(VLOOKUP($A6,raw!AO$3:AT$1000,5,FALSE)),VLOOKUP($A6,raw!AO$3:AT$1000,5,FALSE),"")</f>
        <v>4.3418669204599997E-2</v>
      </c>
      <c r="AS6" s="3">
        <f t="shared" ref="AS6:AS9" si="6">IF(AND(ISNUMBER(AQ6),ISNUMBER(AR6),AR6&lt;&gt;0),AQ6/AR6,"")</f>
        <v>5.1775535520831504</v>
      </c>
      <c r="AT6" s="6"/>
      <c r="AV6" s="22">
        <f>IF(ISNUMBER(VLOOKUP($A6,raw!AT$3:AX$1000,4,FALSE)),VLOOKUP($A6,raw!AT$3:AX$1000,4,FALSE),"")</f>
        <v>0.53781592792599997</v>
      </c>
      <c r="AW6" s="4">
        <f>IF(ISNUMBER(VLOOKUP($A6,raw!AT$3:AY$1000,5,FALSE)),VLOOKUP($A6,raw!AT$3:AY$1000,5,FALSE),"")</f>
        <v>2.58418555214E-2</v>
      </c>
      <c r="AX6" s="3">
        <f t="shared" ref="AX6:AX7" si="7">IF(AND(ISNUMBER(AV6),ISNUMBER(AW6),AW6&lt;&gt;0),AV6/AW6,"")</f>
        <v>20.811815447254826</v>
      </c>
      <c r="AY6" s="6"/>
      <c r="BA6" s="22">
        <f>IF(ISNUMBER(VLOOKUP($A6,raw!AY$3:BC$1000,4,FALSE)),VLOOKUP($A6,raw!AY$3:BC$1000,4,FALSE),"")</f>
        <v>0.183187519311</v>
      </c>
      <c r="BB6" s="4">
        <f>IF(ISNUMBER(VLOOKUP($A6,raw!AY$3:BD$1000,5,FALSE)),VLOOKUP($A6,raw!AY$3:BD$1000,5,FALSE),"")</f>
        <v>3.9043065578899999E-2</v>
      </c>
      <c r="BC6" s="3">
        <f t="shared" ref="BC6" si="8">IF(AND(ISNUMBER(BA6),ISNUMBER(BB6),BB6&lt;&gt;0),BA6/BB6,"")</f>
        <v>4.69193483131611</v>
      </c>
      <c r="BD6" s="6"/>
      <c r="BF6" s="22">
        <f>IF(ISNUMBER(VLOOKUP($A6,raw!BD$3:BH$1000,4,FALSE)),VLOOKUP($A6,raw!BD$3:BH$1000,4,FALSE),"")</f>
        <v>0.52482928494799996</v>
      </c>
      <c r="BG6" s="4">
        <f>IF(ISNUMBER(VLOOKUP($A6,raw!BD$3:BI$1000,5,FALSE)),VLOOKUP($A6,raw!BD$3:BI$1000,5,FALSE),"")</f>
        <v>2.6480336503699999E-2</v>
      </c>
      <c r="BH6" s="3">
        <f t="shared" ref="BH6" si="9">IF(AND(ISNUMBER(BF6),ISNUMBER(BG6),BG6&lt;&gt;0),BF6/BG6,"")</f>
        <v>19.819585180674252</v>
      </c>
      <c r="BI6" s="6"/>
      <c r="BK6" s="22" t="str">
        <f>IF(ISNUMBER(VLOOKUP($A6,raw!BI$3:BM$1000,4,FALSE)),VLOOKUP($A6,raw!BI$3:BM$1000,4,FALSE),"")</f>
        <v/>
      </c>
      <c r="BL6" s="4" t="str">
        <f>IF(ISNUMBER(VLOOKUP($A6,raw!BI$3:BN$1000,5,FALSE)),VLOOKUP($A6,raw!BI$3:BN$1000,5,FALSE),"")</f>
        <v/>
      </c>
      <c r="BM6" s="3" t="str">
        <f t="shared" ref="BM6:BM11" si="10">IF(AND(ISNUMBER(BK6),ISNUMBER(BL6),BL6&lt;&gt;0),BK6/BL6,"")</f>
        <v/>
      </c>
      <c r="BN6" s="6" t="str">
        <f t="shared" ref="BN6:BN11" si="11">IF(AND(ISNUMBER(BK6),ISNUMBER(BK$6),BK$6&lt;&gt;0),BK6/BK$6,"")</f>
        <v/>
      </c>
      <c r="BP6" s="22" t="str">
        <f>IF(ISNUMBER(VLOOKUP($A6,raw!BN$3:BR$1000,4,FALSE)),VLOOKUP($A6,raw!BN$3:BR$1000,4,FALSE),"")</f>
        <v/>
      </c>
      <c r="BQ6" s="4" t="str">
        <f>IF(ISNUMBER(VLOOKUP($A6,raw!BN$3:BS$1000,5,FALSE)),VLOOKUP($A6,raw!BN$3:BS$1000,5,FALSE),"")</f>
        <v/>
      </c>
      <c r="BR6" s="3" t="str">
        <f t="shared" ref="BR6:BR11" si="12">IF(AND(ISNUMBER(BP6),ISNUMBER(BQ6),BQ6&lt;&gt;0),BP6/BQ6,"")</f>
        <v/>
      </c>
      <c r="BS6" s="6" t="str">
        <f t="shared" ref="BS6:BS11" si="13">IF(AND(ISNUMBER(BP6),ISNUMBER(BP$6),BP$6&lt;&gt;0),BP6/BP$6,"")</f>
        <v/>
      </c>
      <c r="BU6" s="22"/>
      <c r="BV6" s="4"/>
      <c r="BW6" s="3"/>
      <c r="BX6" s="6"/>
      <c r="BZ6" s="22"/>
      <c r="CA6" s="4"/>
      <c r="CB6" s="3"/>
      <c r="CC6" s="6"/>
      <c r="CE6" s="22"/>
      <c r="CF6" s="4"/>
      <c r="CG6" s="3"/>
      <c r="CH6" s="6"/>
      <c r="CJ6" s="22"/>
      <c r="CK6" s="4"/>
      <c r="CL6" s="3"/>
      <c r="CM6" s="6"/>
      <c r="CO6" s="22"/>
      <c r="CP6" s="4"/>
      <c r="CQ6" s="3"/>
      <c r="CR6" s="6"/>
      <c r="CT6" s="22"/>
      <c r="CU6" s="4"/>
      <c r="CV6" s="3"/>
      <c r="CW6" s="6"/>
      <c r="CY6" s="22"/>
      <c r="CZ6" s="4"/>
      <c r="DA6" s="3"/>
      <c r="DB6" s="6"/>
      <c r="DD6" s="22"/>
      <c r="DE6" s="4"/>
      <c r="DF6" s="3"/>
      <c r="DG6" s="6"/>
      <c r="DI6" s="22"/>
      <c r="DJ6" s="4"/>
      <c r="DK6" s="3"/>
      <c r="DL6" s="6"/>
      <c r="DN6" s="22"/>
      <c r="DO6" s="4"/>
      <c r="DP6" s="3"/>
      <c r="DQ6" s="6"/>
      <c r="DS6" s="22"/>
      <c r="DT6" s="4"/>
      <c r="DU6" s="3"/>
      <c r="DV6" s="6"/>
      <c r="DX6" s="22"/>
      <c r="DY6" s="4"/>
      <c r="DZ6" s="3"/>
      <c r="EA6" s="6"/>
      <c r="EC6" s="22"/>
      <c r="ED6" s="4"/>
      <c r="EE6" s="3"/>
      <c r="EF6" s="6"/>
      <c r="EH6" s="22"/>
      <c r="EI6" s="4"/>
      <c r="EJ6" s="3"/>
      <c r="EK6" s="6"/>
      <c r="EM6" s="22"/>
      <c r="EN6" s="4"/>
      <c r="EO6" s="3"/>
      <c r="EP6" s="6"/>
      <c r="ER6" s="22"/>
      <c r="ES6" s="4"/>
      <c r="ET6" s="3"/>
      <c r="EU6" s="6"/>
      <c r="EW6" s="22"/>
      <c r="EX6" s="4"/>
      <c r="EY6" s="3"/>
      <c r="EZ6" s="6"/>
      <c r="FB6" s="22"/>
      <c r="FC6" s="4" t="str">
        <f>IF(ISNUMBER(VLOOKUP($A6,raw!EZ$3:FE$1000,5,FALSE)),VLOOKUP($A6,raw!EZ$3:FE$1000,5,FALSE),"")</f>
        <v/>
      </c>
      <c r="FD6" s="3" t="str">
        <f t="shared" ref="FD6:FD11" si="14">IF(AND(ISNUMBER(FB6),ISNUMBER(FC6),FC6&lt;&gt;0),FB6/FC6,"")</f>
        <v/>
      </c>
      <c r="FE6" s="6" t="str">
        <f t="shared" ref="FE6:FE11" si="15">IF(AND(ISNUMBER(FB6),ISNUMBER(FB$6),FB$6&lt;&gt;0),FB6/FB$6,"")</f>
        <v/>
      </c>
    </row>
    <row r="7" spans="1:161" s="2" customFormat="1" x14ac:dyDescent="0.2">
      <c r="B7" s="21"/>
      <c r="C7" s="55" t="str">
        <f>IF(ISNUMBER(VLOOKUP($A7,raw!A$3:E$1000,4,FALSE)),VLOOKUP($A7,raw!A$3:E$1000,4,FALSE),"")</f>
        <v/>
      </c>
      <c r="D7" s="4" t="str">
        <f>IF(ISNUMBER(VLOOKUP($A7,raw!A$3:F$1000,5,FALSE)),VLOOKUP($A7,raw!A$3:F$1000,5,FALSE),"")</f>
        <v/>
      </c>
      <c r="E7" s="3" t="str">
        <f t="shared" ref="E7:E20" si="16">IF(AND(ISNUMBER(C7),ISNUMBER(D7),D7&lt;&gt;0),C7/D7,"")</f>
        <v/>
      </c>
      <c r="F7" s="6"/>
      <c r="G7" s="11"/>
      <c r="H7" s="55" t="str">
        <f>IF(ISNUMBER(VLOOKUP($A7,raw!F$3:J$1000,4,FALSE)),VLOOKUP($A7,raw!F$3:J$1000,4,FALSE),"")</f>
        <v/>
      </c>
      <c r="I7" s="4" t="str">
        <f>IF(ISNUMBER(VLOOKUP($A7,raw!F$3:K$1000,5,FALSE)),VLOOKUP($A7,raw!F$3:K$1000,5,FALSE),"")</f>
        <v/>
      </c>
      <c r="J7" s="3" t="str">
        <f t="shared" ref="J7:J9" si="17">IF(AND(ISNUMBER(H7),ISNUMBER(I7),I7&lt;&gt;0),H7/I7,"")</f>
        <v/>
      </c>
      <c r="K7" s="6"/>
      <c r="L7" s="11"/>
      <c r="M7" s="55" t="str">
        <f>IF(ISNUMBER(VLOOKUP($A7,raw!K$3:O$1000,4,FALSE)),VLOOKUP($A7,raw!K$3:O$1000,4,FALSE),"")</f>
        <v/>
      </c>
      <c r="N7" s="4" t="str">
        <f>IF(ISNUMBER(VLOOKUP($A7,raw!K$3:P$1000,5,FALSE)),VLOOKUP($A7,raw!K$3:P$1000,5,FALSE),"")</f>
        <v/>
      </c>
      <c r="O7" s="3" t="str">
        <f t="shared" si="1"/>
        <v/>
      </c>
      <c r="P7" s="6"/>
      <c r="Q7" s="11"/>
      <c r="R7" s="55" t="str">
        <f>IF(ISNUMBER(VLOOKUP($A7,raw!P$3:T$1000,4,FALSE)),VLOOKUP($A7,raw!P$3:T$1000,4,FALSE),"")</f>
        <v/>
      </c>
      <c r="S7" s="4" t="str">
        <f>IF(ISNUMBER(VLOOKUP($A7,raw!P$3:U$1000,5,FALSE)),VLOOKUP($A7,raw!P$3:U$1000,5,FALSE),"")</f>
        <v/>
      </c>
      <c r="T7" s="3" t="str">
        <f t="shared" si="2"/>
        <v/>
      </c>
      <c r="U7" s="6"/>
      <c r="V7" s="11"/>
      <c r="W7" s="4" t="str">
        <f>IF(ISNUMBER(VLOOKUP($A7,raw!U$3:Y$1000,4,FALSE)),VLOOKUP($A7,raw!U$3:Y$1000,4,FALSE),"")</f>
        <v/>
      </c>
      <c r="X7" s="4" t="str">
        <f>IF(ISNUMBER(VLOOKUP($A7,raw!U$3:Z$1000,5,FALSE)),VLOOKUP($A7,raw!U$3:Z$1000,5,FALSE),"")</f>
        <v/>
      </c>
      <c r="Y7" s="3" t="str">
        <f t="shared" ref="Y7" si="18">IF(AND(ISNUMBER(W7),ISNUMBER(X7),X7&lt;&gt;0),W7/X7,"")</f>
        <v/>
      </c>
      <c r="Z7" s="6"/>
      <c r="AA7" s="11"/>
      <c r="AB7" s="4" t="str">
        <f>IF(ISNUMBER(VLOOKUP($A7,raw!Z$3:AD$1000,4,FALSE)),VLOOKUP($A7,raw!Z$3:AD$1000,4,FALSE),"")</f>
        <v/>
      </c>
      <c r="AC7" s="4" t="str">
        <f>IF(ISNUMBER(VLOOKUP($A7,raw!Z$3:AE$1000,5,FALSE)),VLOOKUP($A7,raw!Z$3:AE$1000,5,FALSE),"")</f>
        <v/>
      </c>
      <c r="AD7" s="3" t="str">
        <f t="shared" si="3"/>
        <v/>
      </c>
      <c r="AE7" s="6"/>
      <c r="AF7" s="11"/>
      <c r="AG7" s="4" t="str">
        <f>IF(ISNUMBER(VLOOKUP($A7,raw!AE$3:AI$1000,4,FALSE)),VLOOKUP($A7,raw!AE$3:AI$1000,4,FALSE),"")</f>
        <v/>
      </c>
      <c r="AH7" s="4" t="str">
        <f>IF(ISNUMBER(VLOOKUP($A7,raw!AE$3:AJ$1000,5,FALSE)),VLOOKUP($A7,raw!AE$3:AJ$1000,5,FALSE),"")</f>
        <v/>
      </c>
      <c r="AI7" s="3" t="str">
        <f t="shared" si="4"/>
        <v/>
      </c>
      <c r="AJ7" s="6" t="str">
        <f t="shared" ref="AJ6:AJ7" si="19">IF(AND(ISNUMBER(AG7),ISNUMBER(AG$6),AG$6&lt;&gt;0),AG7/AG$6,"")</f>
        <v/>
      </c>
      <c r="AL7" s="4" t="str">
        <f>IF(ISNUMBER(VLOOKUP($A7,raw!AJ$3:AN$1000,4,FALSE)),VLOOKUP($A7,raw!AJ$3:AN$1000,4,FALSE),"")</f>
        <v/>
      </c>
      <c r="AM7" s="4" t="str">
        <f>IF(ISNUMBER(VLOOKUP($A7,raw!AJ$3:AO$1000,5,FALSE)),VLOOKUP($A7,raw!AJ$3:AO$1000,5,FALSE),"")</f>
        <v/>
      </c>
      <c r="AN7" s="3" t="str">
        <f t="shared" si="5"/>
        <v/>
      </c>
      <c r="AO7" s="6" t="str">
        <f t="shared" ref="AO6:AO7" si="20">IF(AND(ISNUMBER(AL7),ISNUMBER(AL$6),AL$6&lt;&gt;0),AL7/AL$6,"")</f>
        <v/>
      </c>
      <c r="AQ7" s="4" t="str">
        <f>IF(ISNUMBER(VLOOKUP($A7,raw!AO$3:AS$1000,4,FALSE)),VLOOKUP($A7,raw!AO$3:AS$1000,4,FALSE),"")</f>
        <v/>
      </c>
      <c r="AR7" s="4" t="str">
        <f>IF(ISNUMBER(VLOOKUP($A7,raw!AO$3:AT$1000,5,FALSE)),VLOOKUP($A7,raw!AO$3:AT$1000,5,FALSE),"")</f>
        <v/>
      </c>
      <c r="AS7" s="3" t="str">
        <f t="shared" si="6"/>
        <v/>
      </c>
      <c r="AT7" s="6" t="str">
        <f t="shared" ref="AT6:AT7" si="21">IF(AND(ISNUMBER(AQ7),ISNUMBER(AQ$6),AQ$6&lt;&gt;0),AQ7/AQ$6,"")</f>
        <v/>
      </c>
      <c r="AV7" s="4" t="str">
        <f>IF(ISNUMBER(VLOOKUP($A7,raw!AT$3:AX$1000,4,FALSE)),VLOOKUP($A7,raw!AT$3:AX$1000,4,FALSE),"")</f>
        <v/>
      </c>
      <c r="AW7" s="4" t="str">
        <f>IF(ISNUMBER(VLOOKUP($A7,raw!AT$3:AY$1000,5,FALSE)),VLOOKUP($A7,raw!AT$3:AY$1000,5,FALSE),"")</f>
        <v/>
      </c>
      <c r="AX7" s="3" t="str">
        <f t="shared" si="7"/>
        <v/>
      </c>
      <c r="AY7" s="6" t="str">
        <f t="shared" ref="AY6:AY7" si="22">IF(AND(ISNUMBER(AV7),ISNUMBER(AV$6),AV$6&lt;&gt;0),AV7/AV$6,"")</f>
        <v/>
      </c>
      <c r="BA7" s="22" t="str">
        <f>IF(ISNUMBER(VLOOKUP($A7,raw!AY$3:BC$1000,4,FALSE)),VLOOKUP($A7,raw!AY$3:BC$1000,4,FALSE),"")</f>
        <v/>
      </c>
      <c r="BB7" s="4" t="str">
        <f>IF(ISNUMBER(VLOOKUP($A7,raw!AY$3:BD$1000,5,FALSE)),VLOOKUP($A7,raw!AY$3:BD$1000,5,FALSE),"")</f>
        <v/>
      </c>
      <c r="BC7" s="3" t="str">
        <f t="shared" ref="BC7:BC23" si="23">IF(AND(ISNUMBER(BA7),ISNUMBER(BB7),BB7&lt;&gt;0),BA7/BB7,"")</f>
        <v/>
      </c>
      <c r="BD7" s="6" t="str">
        <f t="shared" ref="BD7:BD23" si="24">IF(AND(ISNUMBER(BA7),ISNUMBER(BA$6),BA$6&lt;&gt;0),BA7/BA$6,"")</f>
        <v/>
      </c>
      <c r="BF7" s="22"/>
      <c r="BG7" s="4"/>
      <c r="BH7" s="3"/>
      <c r="BI7" s="6"/>
      <c r="BK7" s="4" t="str">
        <f>IF(ISNUMBER(VLOOKUP($A7,raw!BI$3:BM$1000,4,FALSE)),VLOOKUP($A7,raw!BI$3:BM$1000,4,FALSE),"")</f>
        <v/>
      </c>
      <c r="BL7" s="4" t="str">
        <f>IF(ISNUMBER(VLOOKUP($A7,raw!BI$3:BN$1000,5,FALSE)),VLOOKUP($A7,raw!BI$3:BN$1000,5,FALSE),"")</f>
        <v/>
      </c>
      <c r="BM7" s="3" t="str">
        <f t="shared" si="10"/>
        <v/>
      </c>
      <c r="BN7" s="6" t="str">
        <f t="shared" si="11"/>
        <v/>
      </c>
      <c r="BP7" s="4" t="str">
        <f>IF(ISNUMBER(VLOOKUP($A7,raw!BN$3:BR$1000,4,FALSE)),VLOOKUP($A7,raw!BN$3:BR$1000,4,FALSE),"")</f>
        <v/>
      </c>
      <c r="BQ7" s="4" t="str">
        <f>IF(ISNUMBER(VLOOKUP($A7,raw!BN$3:BS$1000,5,FALSE)),VLOOKUP($A7,raw!BN$3:BS$1000,5,FALSE),"")</f>
        <v/>
      </c>
      <c r="BR7" s="3" t="str">
        <f t="shared" si="12"/>
        <v/>
      </c>
      <c r="BS7" s="6" t="str">
        <f t="shared" si="13"/>
        <v/>
      </c>
      <c r="BU7" s="4"/>
      <c r="BV7" s="4"/>
      <c r="BW7" s="3"/>
      <c r="BX7" s="6"/>
      <c r="BZ7" s="4"/>
      <c r="CA7" s="4"/>
      <c r="CB7" s="3"/>
      <c r="CC7" s="6"/>
      <c r="CE7" s="4"/>
      <c r="CF7" s="4"/>
      <c r="CG7" s="3"/>
      <c r="CH7" s="6"/>
      <c r="CJ7" s="4"/>
      <c r="CK7" s="4"/>
      <c r="CL7" s="3"/>
      <c r="CM7" s="6"/>
      <c r="CO7" s="4"/>
      <c r="CP7" s="4"/>
      <c r="CQ7" s="3"/>
      <c r="CR7" s="6"/>
      <c r="CT7" s="4"/>
      <c r="CU7" s="4"/>
      <c r="CV7" s="3"/>
      <c r="CW7" s="6"/>
      <c r="CY7" s="4"/>
      <c r="CZ7" s="4"/>
      <c r="DA7" s="3"/>
      <c r="DB7" s="6"/>
      <c r="DD7" s="4"/>
      <c r="DE7" s="4"/>
      <c r="DF7" s="3"/>
      <c r="DG7" s="6"/>
      <c r="DI7" s="4"/>
      <c r="DJ7" s="4"/>
      <c r="DK7" s="3"/>
      <c r="DL7" s="6"/>
      <c r="DN7" s="4"/>
      <c r="DO7" s="4"/>
      <c r="DP7" s="3"/>
      <c r="DQ7" s="6"/>
      <c r="DS7" s="4"/>
      <c r="DT7" s="4"/>
      <c r="DU7" s="3"/>
      <c r="DV7" s="6"/>
      <c r="DX7" s="4"/>
      <c r="DY7" s="4"/>
      <c r="DZ7" s="3"/>
      <c r="EA7" s="6"/>
      <c r="EC7" s="4"/>
      <c r="ED7" s="4"/>
      <c r="EE7" s="3"/>
      <c r="EF7" s="6"/>
      <c r="EH7" s="4"/>
      <c r="EI7" s="4"/>
      <c r="EJ7" s="3"/>
      <c r="EK7" s="6"/>
      <c r="EM7" s="4"/>
      <c r="EN7" s="4"/>
      <c r="EO7" s="3"/>
      <c r="EP7" s="6"/>
      <c r="ER7" s="4"/>
      <c r="ES7" s="4"/>
      <c r="ET7" s="3"/>
      <c r="EU7" s="6"/>
      <c r="EW7" s="4"/>
      <c r="EX7" s="4"/>
      <c r="EY7" s="3"/>
      <c r="EZ7" s="6"/>
      <c r="FB7" s="4"/>
      <c r="FC7" s="4" t="str">
        <f>IF(ISNUMBER(VLOOKUP($A7,raw!EZ$3:FE$1000,5,FALSE)),VLOOKUP($A7,raw!EZ$3:FE$1000,5,FALSE),"")</f>
        <v/>
      </c>
      <c r="FD7" s="3" t="str">
        <f t="shared" si="14"/>
        <v/>
      </c>
      <c r="FE7" s="6" t="str">
        <f t="shared" si="15"/>
        <v/>
      </c>
    </row>
    <row r="8" spans="1:161" s="2" customFormat="1" x14ac:dyDescent="0.2">
      <c r="B8" s="51"/>
      <c r="C8" s="55"/>
      <c r="D8" s="4"/>
      <c r="E8" s="3"/>
      <c r="F8" s="6"/>
      <c r="G8" s="11"/>
      <c r="H8" s="55"/>
      <c r="I8" s="4"/>
      <c r="J8" s="3"/>
      <c r="K8" s="6"/>
      <c r="L8" s="11"/>
      <c r="M8" s="55"/>
      <c r="N8" s="4"/>
      <c r="O8" s="3"/>
      <c r="P8" s="6"/>
      <c r="Q8" s="11"/>
      <c r="R8" s="55"/>
      <c r="S8" s="4"/>
      <c r="T8" s="3"/>
      <c r="U8" s="6"/>
      <c r="V8" s="11"/>
      <c r="W8" s="4"/>
      <c r="X8" s="4"/>
      <c r="Y8" s="3"/>
      <c r="Z8" s="6"/>
      <c r="AA8" s="11"/>
      <c r="AB8" s="4"/>
      <c r="AC8" s="4"/>
      <c r="AD8" s="3"/>
      <c r="AE8" s="6"/>
      <c r="AF8" s="11"/>
      <c r="AG8" s="4"/>
      <c r="AH8" s="4"/>
      <c r="AI8" s="3"/>
      <c r="AJ8" s="6"/>
      <c r="AL8" s="4"/>
      <c r="AM8" s="4"/>
      <c r="AN8" s="3"/>
      <c r="AO8" s="6"/>
      <c r="AQ8" s="4"/>
      <c r="AR8" s="4"/>
      <c r="AS8" s="3"/>
      <c r="AT8" s="6"/>
      <c r="AV8" s="4"/>
      <c r="AW8" s="4"/>
      <c r="AX8" s="3"/>
      <c r="AY8" s="6"/>
      <c r="BA8" s="22" t="str">
        <f>IF(ISNUMBER(VLOOKUP($A8,raw!AY$3:BC$1000,4,FALSE)),VLOOKUP($A8,raw!AY$3:BC$1000,4,FALSE),"")</f>
        <v/>
      </c>
      <c r="BB8" s="4" t="str">
        <f>IF(ISNUMBER(VLOOKUP($A8,raw!AY$3:BD$1000,5,FALSE)),VLOOKUP($A8,raw!AY$3:BD$1000,5,FALSE),"")</f>
        <v/>
      </c>
      <c r="BC8" s="3" t="str">
        <f t="shared" si="23"/>
        <v/>
      </c>
      <c r="BD8" s="6" t="str">
        <f t="shared" si="24"/>
        <v/>
      </c>
      <c r="BF8" s="22"/>
      <c r="BG8" s="4"/>
      <c r="BH8" s="3"/>
      <c r="BI8" s="6"/>
      <c r="BK8" s="4"/>
      <c r="BL8" s="4"/>
      <c r="BM8" s="3"/>
      <c r="BN8" s="6"/>
      <c r="BP8" s="4"/>
      <c r="BQ8" s="4"/>
      <c r="BR8" s="3"/>
      <c r="BS8" s="6"/>
      <c r="BU8" s="4"/>
      <c r="BV8" s="4"/>
      <c r="BW8" s="3"/>
      <c r="BX8" s="6"/>
      <c r="BZ8" s="4"/>
      <c r="CA8" s="4"/>
      <c r="CB8" s="3"/>
      <c r="CC8" s="6"/>
      <c r="CE8" s="4"/>
      <c r="CF8" s="4"/>
      <c r="CG8" s="3"/>
      <c r="CH8" s="6"/>
      <c r="CJ8" s="4"/>
      <c r="CK8" s="4"/>
      <c r="CL8" s="3"/>
      <c r="CM8" s="6"/>
      <c r="CO8" s="4"/>
      <c r="CP8" s="4"/>
      <c r="CQ8" s="3"/>
      <c r="CR8" s="6"/>
      <c r="CT8" s="4"/>
      <c r="CU8" s="4"/>
      <c r="CV8" s="3"/>
      <c r="CW8" s="6"/>
      <c r="CY8" s="4"/>
      <c r="CZ8" s="4"/>
      <c r="DA8" s="3"/>
      <c r="DB8" s="6"/>
      <c r="DD8" s="4"/>
      <c r="DE8" s="4"/>
      <c r="DF8" s="3"/>
      <c r="DG8" s="6"/>
      <c r="DI8" s="4"/>
      <c r="DJ8" s="4"/>
      <c r="DK8" s="3"/>
      <c r="DL8" s="6"/>
      <c r="DN8" s="4"/>
      <c r="DO8" s="4"/>
      <c r="DP8" s="3"/>
      <c r="DQ8" s="6"/>
      <c r="DS8" s="4"/>
      <c r="DT8" s="4"/>
      <c r="DU8" s="3"/>
      <c r="DV8" s="6"/>
      <c r="DX8" s="4"/>
      <c r="DY8" s="4"/>
      <c r="DZ8" s="3"/>
      <c r="EA8" s="6"/>
      <c r="EC8" s="4"/>
      <c r="ED8" s="4"/>
      <c r="EE8" s="3"/>
      <c r="EF8" s="6"/>
      <c r="EH8" s="4"/>
      <c r="EI8" s="4"/>
      <c r="EJ8" s="3"/>
      <c r="EK8" s="6"/>
      <c r="EM8" s="4"/>
      <c r="EN8" s="4"/>
      <c r="EO8" s="3"/>
      <c r="EP8" s="6"/>
      <c r="ER8" s="4"/>
      <c r="ES8" s="4"/>
      <c r="ET8" s="3"/>
      <c r="EU8" s="6"/>
      <c r="EW8" s="4"/>
      <c r="EX8" s="4"/>
      <c r="EY8" s="3"/>
      <c r="EZ8" s="6"/>
      <c r="FB8" s="4"/>
      <c r="FC8" s="4"/>
      <c r="FD8" s="3"/>
      <c r="FE8" s="6"/>
    </row>
    <row r="9" spans="1:161" s="2" customFormat="1" x14ac:dyDescent="0.2">
      <c r="A9" s="15">
        <v>2</v>
      </c>
      <c r="B9" s="11" t="s">
        <v>63</v>
      </c>
      <c r="C9" s="55">
        <f>IF(ISNUMBER(VLOOKUP($A9,raw!A$3:E$1000,4,FALSE)),VLOOKUP($A9,raw!A$3:E$1000,4,FALSE),"")</f>
        <v>0</v>
      </c>
      <c r="D9" s="4">
        <f>IF(ISNUMBER(VLOOKUP($A9,raw!A$3:F$1000,5,FALSE)),VLOOKUP($A9,raw!A$3:F$1000,5,FALSE),"")</f>
        <v>0</v>
      </c>
      <c r="E9" s="3" t="str">
        <f t="shared" si="16"/>
        <v/>
      </c>
      <c r="F9" s="6"/>
      <c r="G9" s="11"/>
      <c r="H9" s="55">
        <f>IF(ISNUMBER(VLOOKUP($A9,raw!F$3:J$1000,4,FALSE)),VLOOKUP($A9,raw!F$3:J$1000,4,FALSE),"")</f>
        <v>-1.53324174383E-2</v>
      </c>
      <c r="I9" s="4">
        <f>IF(ISNUMBER(VLOOKUP($A9,raw!F$3:K$1000,5,FALSE)),VLOOKUP($A9,raw!F$3:K$1000,5,FALSE),"")</f>
        <v>2.0835973935300001E-2</v>
      </c>
      <c r="J9" s="3">
        <f t="shared" si="17"/>
        <v>-0.73586276724622135</v>
      </c>
      <c r="K9" s="6"/>
      <c r="L9" s="11"/>
      <c r="M9" s="55"/>
      <c r="N9" s="4">
        <f>IF(ISNUMBER(VLOOKUP($A9,raw!K$3:P$1000,5,FALSE)),VLOOKUP($A9,raw!K$3:P$1000,5,FALSE),"")</f>
        <v>0</v>
      </c>
      <c r="O9" s="3" t="str">
        <f t="shared" ref="O9:O12" si="25">IF(AND(ISNUMBER(M9),ISNUMBER(N9),N9&lt;&gt;0),M9/N9,"")</f>
        <v/>
      </c>
      <c r="P9" s="6"/>
      <c r="Q9" s="11"/>
      <c r="R9" s="55"/>
      <c r="S9" s="4">
        <f>IF(ISNUMBER(VLOOKUP($A9,raw!P$3:U$1000,5,FALSE)),VLOOKUP($A9,raw!P$3:U$1000,5,FALSE),"")</f>
        <v>0</v>
      </c>
      <c r="T9" s="3" t="str">
        <f t="shared" ref="T9:T27" si="26">IF(AND(ISNUMBER(R9),ISNUMBER(S9),S9&lt;&gt;0),R9/S9,"")</f>
        <v/>
      </c>
      <c r="U9" s="6"/>
      <c r="V9" s="11"/>
      <c r="W9" s="4"/>
      <c r="X9" s="4"/>
      <c r="Y9" s="3"/>
      <c r="Z9" s="6"/>
      <c r="AA9" s="11"/>
      <c r="AB9" s="4"/>
      <c r="AC9" s="4"/>
      <c r="AD9" s="3"/>
      <c r="AE9" s="6"/>
      <c r="AF9" s="11"/>
      <c r="AG9" s="4"/>
      <c r="AH9" s="4"/>
      <c r="AI9" s="3"/>
      <c r="AJ9" s="6"/>
      <c r="AL9" s="4"/>
      <c r="AM9" s="4"/>
      <c r="AN9" s="3"/>
      <c r="AO9" s="6"/>
      <c r="AQ9" s="4"/>
      <c r="AR9" s="4">
        <f>IF(ISNUMBER(VLOOKUP($A9,raw!AO$3:AT$1000,5,FALSE)),VLOOKUP($A9,raw!AO$3:AT$1000,5,FALSE),"")</f>
        <v>0</v>
      </c>
      <c r="AS9" s="3" t="str">
        <f t="shared" si="6"/>
        <v/>
      </c>
      <c r="AT9" s="6"/>
      <c r="AV9" s="4"/>
      <c r="AW9" s="4"/>
      <c r="AX9" s="3"/>
      <c r="AY9" s="6"/>
      <c r="BA9" s="22"/>
      <c r="BB9" s="4"/>
      <c r="BC9" s="3"/>
      <c r="BD9" s="6"/>
      <c r="BF9" s="22"/>
      <c r="BG9" s="4"/>
      <c r="BH9" s="3"/>
      <c r="BI9" s="6"/>
      <c r="BK9" s="4" t="str">
        <f>IF(ISNUMBER(VLOOKUP($A9,raw!BI$3:BM$1000,4,FALSE)),VLOOKUP($A9,raw!BI$3:BM$1000,4,FALSE),"")</f>
        <v/>
      </c>
      <c r="BL9" s="4" t="str">
        <f>IF(ISNUMBER(VLOOKUP($A9,raw!BI$3:BN$1000,5,FALSE)),VLOOKUP($A9,raw!BI$3:BN$1000,5,FALSE),"")</f>
        <v/>
      </c>
      <c r="BM9" s="3" t="str">
        <f t="shared" si="10"/>
        <v/>
      </c>
      <c r="BN9" s="6" t="str">
        <f t="shared" si="11"/>
        <v/>
      </c>
      <c r="BP9" s="4" t="str">
        <f>IF(ISNUMBER(VLOOKUP($A9,raw!BN$3:BR$1000,4,FALSE)),VLOOKUP($A9,raw!BN$3:BR$1000,4,FALSE),"")</f>
        <v/>
      </c>
      <c r="BQ9" s="4" t="str">
        <f>IF(ISNUMBER(VLOOKUP($A9,raw!BN$3:BS$1000,5,FALSE)),VLOOKUP($A9,raw!BN$3:BS$1000,5,FALSE),"")</f>
        <v/>
      </c>
      <c r="BR9" s="3" t="str">
        <f t="shared" si="12"/>
        <v/>
      </c>
      <c r="BS9" s="6" t="str">
        <f t="shared" si="13"/>
        <v/>
      </c>
      <c r="BU9" s="4"/>
      <c r="BV9" s="4"/>
      <c r="BW9" s="3"/>
      <c r="BX9" s="6"/>
      <c r="BZ9" s="4"/>
      <c r="CA9" s="4"/>
      <c r="CB9" s="3"/>
      <c r="CC9" s="6"/>
      <c r="CE9" s="4"/>
      <c r="CF9" s="4"/>
      <c r="CG9" s="3"/>
      <c r="CH9" s="6"/>
      <c r="CJ9" s="4"/>
      <c r="CK9" s="4"/>
      <c r="CL9" s="3"/>
      <c r="CM9" s="6"/>
      <c r="CO9" s="4"/>
      <c r="CP9" s="4"/>
      <c r="CQ9" s="3"/>
      <c r="CR9" s="6"/>
      <c r="CT9" s="4"/>
      <c r="CU9" s="4"/>
      <c r="CV9" s="3"/>
      <c r="CW9" s="6"/>
      <c r="CY9" s="4"/>
      <c r="CZ9" s="4"/>
      <c r="DA9" s="3"/>
      <c r="DB9" s="6"/>
      <c r="DD9" s="4"/>
      <c r="DE9" s="4"/>
      <c r="DF9" s="3"/>
      <c r="DG9" s="6"/>
      <c r="DI9" s="4"/>
      <c r="DJ9" s="4"/>
      <c r="DK9" s="3"/>
      <c r="DL9" s="6"/>
      <c r="DN9" s="4"/>
      <c r="DO9" s="4"/>
      <c r="DP9" s="3"/>
      <c r="DQ9" s="6"/>
      <c r="DS9" s="4"/>
      <c r="DT9" s="4"/>
      <c r="DU9" s="3"/>
      <c r="DV9" s="6"/>
      <c r="DX9" s="4"/>
      <c r="DY9" s="4"/>
      <c r="DZ9" s="3"/>
      <c r="EA9" s="6"/>
      <c r="EC9" s="4"/>
      <c r="ED9" s="4"/>
      <c r="EE9" s="3"/>
      <c r="EF9" s="6"/>
      <c r="EH9" s="4"/>
      <c r="EI9" s="4"/>
      <c r="EJ9" s="3"/>
      <c r="EK9" s="6"/>
      <c r="EM9" s="4"/>
      <c r="EN9" s="4"/>
      <c r="EO9" s="3"/>
      <c r="EP9" s="6"/>
      <c r="ER9" s="4"/>
      <c r="ES9" s="4"/>
      <c r="ET9" s="3"/>
      <c r="EU9" s="6"/>
      <c r="EW9" s="4"/>
      <c r="EX9" s="4"/>
      <c r="EY9" s="3"/>
      <c r="EZ9" s="6"/>
      <c r="FB9" s="4"/>
      <c r="FC9" s="4" t="str">
        <f>IF(ISNUMBER(VLOOKUP($A9,raw!EZ$3:FE$1000,5,FALSE)),VLOOKUP($A9,raw!EZ$3:FE$1000,5,FALSE),"")</f>
        <v/>
      </c>
      <c r="FD9" s="3" t="str">
        <f t="shared" si="14"/>
        <v/>
      </c>
      <c r="FE9" s="6" t="str">
        <f t="shared" si="15"/>
        <v/>
      </c>
    </row>
    <row r="10" spans="1:161" s="2" customFormat="1" x14ac:dyDescent="0.2">
      <c r="A10" s="15">
        <v>3</v>
      </c>
      <c r="B10" s="11" t="s">
        <v>64</v>
      </c>
      <c r="C10" s="55">
        <f>IF(ISNUMBER(VLOOKUP($A10,raw!A$3:E$1000,4,FALSE)),VLOOKUP($A10,raw!A$3:E$1000,4,FALSE),"")</f>
        <v>0</v>
      </c>
      <c r="D10" s="4">
        <f>IF(ISNUMBER(VLOOKUP($A10,raw!A$3:F$1000,5,FALSE)),VLOOKUP($A10,raw!A$3:F$1000,5,FALSE),"")</f>
        <v>0</v>
      </c>
      <c r="E10" s="3" t="str">
        <f t="shared" si="16"/>
        <v/>
      </c>
      <c r="F10" s="6"/>
      <c r="G10" s="11"/>
      <c r="H10" s="55">
        <f>IF(ISNUMBER(VLOOKUP($A10,raw!F$3:J$1000,4,FALSE)),VLOOKUP($A10,raw!F$3:J$1000,4,FALSE),"")</f>
        <v>-7.1003970045999995E-2</v>
      </c>
      <c r="I10" s="4">
        <f>IF(ISNUMBER(VLOOKUP($A10,raw!F$3:K$1000,5,FALSE)),VLOOKUP($A10,raw!F$3:K$1000,5,FALSE),"")</f>
        <v>2.0223945413800001E-2</v>
      </c>
      <c r="J10" s="3">
        <f t="shared" ref="J10:J11" si="27">IF(AND(ISNUMBER(H10),ISNUMBER(I10),I10&lt;&gt;0),H10/I10,"")</f>
        <v>-3.5108861596090821</v>
      </c>
      <c r="K10" s="6"/>
      <c r="L10" s="11"/>
      <c r="M10" s="55"/>
      <c r="N10" s="4">
        <f>IF(ISNUMBER(VLOOKUP($A10,raw!K$3:P$1000,5,FALSE)),VLOOKUP($A10,raw!K$3:P$1000,5,FALSE),"")</f>
        <v>0</v>
      </c>
      <c r="O10" s="3" t="str">
        <f t="shared" si="25"/>
        <v/>
      </c>
      <c r="P10" s="6"/>
      <c r="Q10" s="11"/>
      <c r="R10" s="55"/>
      <c r="S10" s="4">
        <f>IF(ISNUMBER(VLOOKUP($A10,raw!P$3:U$1000,5,FALSE)),VLOOKUP($A10,raw!P$3:U$1000,5,FALSE),"")</f>
        <v>0</v>
      </c>
      <c r="T10" s="3" t="str">
        <f t="shared" si="26"/>
        <v/>
      </c>
      <c r="U10" s="6"/>
      <c r="V10" s="11"/>
      <c r="W10" s="4"/>
      <c r="X10" s="4"/>
      <c r="Y10" s="3"/>
      <c r="Z10" s="6"/>
      <c r="AA10" s="11"/>
      <c r="AB10" s="4"/>
      <c r="AC10" s="4"/>
      <c r="AD10" s="3"/>
      <c r="AE10" s="6"/>
      <c r="AF10" s="11"/>
      <c r="AG10" s="4"/>
      <c r="AH10" s="4"/>
      <c r="AI10" s="3"/>
      <c r="AJ10" s="6"/>
      <c r="AL10" s="4"/>
      <c r="AM10" s="4"/>
      <c r="AN10" s="3"/>
      <c r="AO10" s="6"/>
      <c r="AQ10" s="4"/>
      <c r="AR10" s="4">
        <f>IF(ISNUMBER(VLOOKUP($A10,raw!AO$3:AT$1000,5,FALSE)),VLOOKUP($A10,raw!AO$3:AT$1000,5,FALSE),"")</f>
        <v>0</v>
      </c>
      <c r="AS10" s="3" t="str">
        <f t="shared" ref="AS10:AS24" si="28">IF(AND(ISNUMBER(AQ10),ISNUMBER(AR10),AR10&lt;&gt;0),AQ10/AR10,"")</f>
        <v/>
      </c>
      <c r="AT10" s="6"/>
      <c r="AV10" s="4"/>
      <c r="AW10" s="4"/>
      <c r="AX10" s="3"/>
      <c r="AY10" s="6"/>
      <c r="BA10" s="22"/>
      <c r="BB10" s="4"/>
      <c r="BC10" s="3"/>
      <c r="BD10" s="6"/>
      <c r="BF10" s="22"/>
      <c r="BG10" s="4"/>
      <c r="BH10" s="3"/>
      <c r="BI10" s="6"/>
      <c r="BK10" s="4" t="str">
        <f>IF(ISNUMBER(VLOOKUP($A10,raw!BI$3:BM$1000,4,FALSE)),VLOOKUP($A10,raw!BI$3:BM$1000,4,FALSE),"")</f>
        <v/>
      </c>
      <c r="BL10" s="4" t="str">
        <f>IF(ISNUMBER(VLOOKUP($A10,raw!BI$3:BN$1000,5,FALSE)),VLOOKUP($A10,raw!BI$3:BN$1000,5,FALSE),"")</f>
        <v/>
      </c>
      <c r="BM10" s="3" t="str">
        <f t="shared" si="10"/>
        <v/>
      </c>
      <c r="BN10" s="6" t="str">
        <f t="shared" si="11"/>
        <v/>
      </c>
      <c r="BP10" s="4" t="str">
        <f>IF(ISNUMBER(VLOOKUP($A10,raw!BN$3:BR$1000,4,FALSE)),VLOOKUP($A10,raw!BN$3:BR$1000,4,FALSE),"")</f>
        <v/>
      </c>
      <c r="BQ10" s="4" t="str">
        <f>IF(ISNUMBER(VLOOKUP($A10,raw!BN$3:BS$1000,5,FALSE)),VLOOKUP($A10,raw!BN$3:BS$1000,5,FALSE),"")</f>
        <v/>
      </c>
      <c r="BR10" s="3" t="str">
        <f t="shared" si="12"/>
        <v/>
      </c>
      <c r="BS10" s="6" t="str">
        <f t="shared" si="13"/>
        <v/>
      </c>
      <c r="BU10" s="4"/>
      <c r="BV10" s="4"/>
      <c r="BW10" s="3"/>
      <c r="BX10" s="6"/>
      <c r="BZ10" s="4"/>
      <c r="CA10" s="4"/>
      <c r="CB10" s="3"/>
      <c r="CC10" s="6"/>
      <c r="CE10" s="4"/>
      <c r="CF10" s="4"/>
      <c r="CG10" s="3"/>
      <c r="CH10" s="6"/>
      <c r="CJ10" s="4"/>
      <c r="CK10" s="4"/>
      <c r="CL10" s="3"/>
      <c r="CM10" s="6"/>
      <c r="CO10" s="4"/>
      <c r="CP10" s="4"/>
      <c r="CQ10" s="3"/>
      <c r="CR10" s="6"/>
      <c r="CT10" s="4"/>
      <c r="CU10" s="4"/>
      <c r="CV10" s="3"/>
      <c r="CW10" s="6"/>
      <c r="CY10" s="4"/>
      <c r="CZ10" s="4"/>
      <c r="DA10" s="3"/>
      <c r="DB10" s="6"/>
      <c r="DD10" s="4"/>
      <c r="DE10" s="4"/>
      <c r="DF10" s="3"/>
      <c r="DG10" s="6"/>
      <c r="DI10" s="4"/>
      <c r="DJ10" s="4"/>
      <c r="DK10" s="3"/>
      <c r="DL10" s="6"/>
      <c r="DN10" s="4"/>
      <c r="DO10" s="4"/>
      <c r="DP10" s="3"/>
      <c r="DQ10" s="6"/>
      <c r="DS10" s="4"/>
      <c r="DT10" s="4"/>
      <c r="DU10" s="3"/>
      <c r="DV10" s="6"/>
      <c r="DX10" s="4"/>
      <c r="DY10" s="4"/>
      <c r="DZ10" s="3"/>
      <c r="EA10" s="6"/>
      <c r="EC10" s="4"/>
      <c r="ED10" s="4"/>
      <c r="EE10" s="3"/>
      <c r="EF10" s="6"/>
      <c r="EH10" s="4"/>
      <c r="EI10" s="4"/>
      <c r="EJ10" s="3"/>
      <c r="EK10" s="6"/>
      <c r="EM10" s="4"/>
      <c r="EN10" s="4"/>
      <c r="EO10" s="3"/>
      <c r="EP10" s="6"/>
      <c r="ER10" s="4"/>
      <c r="ES10" s="4"/>
      <c r="ET10" s="3"/>
      <c r="EU10" s="6"/>
      <c r="EW10" s="4"/>
      <c r="EX10" s="4"/>
      <c r="EY10" s="3"/>
      <c r="EZ10" s="6"/>
      <c r="FB10" s="4"/>
      <c r="FC10" s="4" t="str">
        <f>IF(ISNUMBER(VLOOKUP($A10,raw!EZ$3:FE$1000,5,FALSE)),VLOOKUP($A10,raw!EZ$3:FE$1000,5,FALSE),"")</f>
        <v/>
      </c>
      <c r="FD10" s="3" t="str">
        <f t="shared" ref="FD10" si="29">IF(AND(ISNUMBER(FB10),ISNUMBER(FC10),FC10&lt;&gt;0),FB10/FC10,"")</f>
        <v/>
      </c>
      <c r="FE10" s="6" t="str">
        <f t="shared" ref="FE10" si="30">IF(AND(ISNUMBER(FB10),ISNUMBER(FB$6),FB$6&lt;&gt;0),FB10/FB$6,"")</f>
        <v/>
      </c>
    </row>
    <row r="11" spans="1:161" s="2" customFormat="1" x14ac:dyDescent="0.2">
      <c r="A11" s="28">
        <v>4</v>
      </c>
      <c r="B11" s="11" t="s">
        <v>74</v>
      </c>
      <c r="C11" s="55" t="str">
        <f>IF(ISNUMBER(VLOOKUP($A11,raw!A$3:E$1000,4,FALSE)),VLOOKUP($A11,raw!A$3:E$1000,4,FALSE),"")</f>
        <v/>
      </c>
      <c r="D11" s="4" t="str">
        <f>IF(ISNUMBER(VLOOKUP($A11,raw!A$3:F$1000,5,FALSE)),VLOOKUP($A11,raw!A$3:F$1000,5,FALSE),"")</f>
        <v/>
      </c>
      <c r="E11" s="3" t="str">
        <f t="shared" si="16"/>
        <v/>
      </c>
      <c r="F11" s="6"/>
      <c r="G11" s="11"/>
      <c r="H11" s="55" t="str">
        <f>IF(ISNUMBER(VLOOKUP($A11,raw!F$3:J$1000,4,FALSE)),VLOOKUP($A11,raw!F$3:J$1000,4,FALSE),"")</f>
        <v/>
      </c>
      <c r="I11" s="4" t="str">
        <f>IF(ISNUMBER(VLOOKUP($A11,raw!F$3:K$1000,5,FALSE)),VLOOKUP($A11,raw!F$3:K$1000,5,FALSE),"")</f>
        <v/>
      </c>
      <c r="J11" s="3" t="str">
        <f t="shared" si="27"/>
        <v/>
      </c>
      <c r="K11" s="6"/>
      <c r="L11" s="11"/>
      <c r="M11" s="55">
        <f>IF(ISNUMBER(VLOOKUP($A11,raw!K$3:O$1000,4,FALSE)),VLOOKUP($A11,raw!K$3:O$1000,4,FALSE),"")</f>
        <v>-5.2360453709700001E-2</v>
      </c>
      <c r="N11" s="4">
        <f>IF(ISNUMBER(VLOOKUP($A11,raw!K$3:P$1000,5,FALSE)),VLOOKUP($A11,raw!K$3:P$1000,5,FALSE),"")</f>
        <v>1.94957842438E-2</v>
      </c>
      <c r="O11" s="3">
        <f t="shared" si="25"/>
        <v>-2.6857321077684548</v>
      </c>
      <c r="P11" s="6"/>
      <c r="Q11" s="11"/>
      <c r="R11" s="55">
        <f>IF(ISNUMBER(VLOOKUP($A11,raw!P$3:T$1000,4,FALSE)),VLOOKUP($A11,raw!P$3:T$1000,4,FALSE),"")</f>
        <v>-2.43134179704E-2</v>
      </c>
      <c r="S11" s="4">
        <f>IF(ISNUMBER(VLOOKUP($A11,raw!P$3:U$1000,5,FALSE)),VLOOKUP($A11,raw!P$3:U$1000,5,FALSE),"")</f>
        <v>1.0010701694E-2</v>
      </c>
      <c r="T11" s="3">
        <f t="shared" si="26"/>
        <v>-2.4287426309958327</v>
      </c>
      <c r="U11" s="6"/>
      <c r="V11" s="11"/>
      <c r="W11" s="4">
        <f>IF(ISNUMBER(VLOOKUP($A11,raw!U$3:Y$1000,4,FALSE)),VLOOKUP($A11,raw!U$3:Y$1000,4,FALSE),"")</f>
        <v>-1.8564964246000001E-2</v>
      </c>
      <c r="X11" s="4">
        <f>IF(ISNUMBER(VLOOKUP($A11,raw!U$3:Z$1000,5,FALSE)),VLOOKUP($A11,raw!U$3:Z$1000,5,FALSE),"")</f>
        <v>1.0270779027599999E-2</v>
      </c>
      <c r="Y11" s="3">
        <f t="shared" ref="Y11:Y19" si="31">IF(AND(ISNUMBER(W11),ISNUMBER(X11),X11&lt;&gt;0),W11/X11,"")</f>
        <v>-1.8075517150268325</v>
      </c>
      <c r="Z11" s="6"/>
      <c r="AA11" s="11"/>
      <c r="AB11" s="4">
        <f>IF(ISNUMBER(VLOOKUP($A11,raw!Z$3:AD$1000,4,FALSE)),VLOOKUP($A11,raw!Z$3:AD$1000,4,FALSE),"")</f>
        <v>-1.84608905749E-2</v>
      </c>
      <c r="AC11" s="4">
        <f>IF(ISNUMBER(VLOOKUP($A11,raw!Z$3:AE$1000,5,FALSE)),VLOOKUP($A11,raw!Z$3:AE$1000,5,FALSE),"")</f>
        <v>1.0270204916199999E-2</v>
      </c>
      <c r="AD11" s="3">
        <f t="shared" ref="AD11:AD19" si="32">IF(AND(ISNUMBER(AB11),ISNUMBER(AC11),AC11&lt;&gt;0),AB11/AC11,"")</f>
        <v>-1.7975192048778101</v>
      </c>
      <c r="AE11" s="6"/>
      <c r="AF11" s="11"/>
      <c r="AG11" s="4">
        <f>IF(ISNUMBER(VLOOKUP($A11,raw!AE$3:AI$1000,4,FALSE)),VLOOKUP($A11,raw!AE$3:AI$1000,4,FALSE),"")</f>
        <v>-8.0960369230000002E-3</v>
      </c>
      <c r="AH11" s="4">
        <f>IF(ISNUMBER(VLOOKUP($A11,raw!AE$3:AJ$1000,5,FALSE)),VLOOKUP($A11,raw!AE$3:AJ$1000,5,FALSE),"")</f>
        <v>9.8927681580600006E-3</v>
      </c>
      <c r="AI11" s="3">
        <f t="shared" ref="AI11:AI19" si="33">IF(AND(ISNUMBER(AG11),ISNUMBER(AH11),AH11&lt;&gt;0),AG11/AH11,"")</f>
        <v>-0.81837932453757778</v>
      </c>
      <c r="AJ11" s="6"/>
      <c r="AL11" s="4"/>
      <c r="AM11" s="4"/>
      <c r="AN11" s="3"/>
      <c r="AO11" s="6"/>
      <c r="AQ11" s="4"/>
      <c r="AR11" s="4">
        <f>IF(ISNUMBER(VLOOKUP($A11,raw!AO$3:AT$1000,5,FALSE)),VLOOKUP($A11,raw!AO$3:AT$1000,5,FALSE),"")</f>
        <v>0</v>
      </c>
      <c r="AS11" s="3" t="str">
        <f t="shared" si="28"/>
        <v/>
      </c>
      <c r="AT11" s="6"/>
      <c r="AV11" s="4"/>
      <c r="AW11" s="4"/>
      <c r="AX11" s="3"/>
      <c r="AY11" s="6"/>
      <c r="BA11" s="22"/>
      <c r="BB11" s="4"/>
      <c r="BC11" s="3"/>
      <c r="BD11" s="6"/>
      <c r="BF11" s="22"/>
      <c r="BG11" s="4"/>
      <c r="BH11" s="3"/>
      <c r="BI11" s="6"/>
      <c r="BK11" s="4" t="str">
        <f>IF(ISNUMBER(VLOOKUP($A11,raw!BI$3:BM$1000,4,FALSE)),VLOOKUP($A11,raw!BI$3:BM$1000,4,FALSE),"")</f>
        <v/>
      </c>
      <c r="BL11" s="4" t="str">
        <f>IF(ISNUMBER(VLOOKUP($A11,raw!BI$3:BN$1000,5,FALSE)),VLOOKUP($A11,raw!BI$3:BN$1000,5,FALSE),"")</f>
        <v/>
      </c>
      <c r="BM11" s="3" t="str">
        <f t="shared" si="10"/>
        <v/>
      </c>
      <c r="BN11" s="6" t="str">
        <f t="shared" si="11"/>
        <v/>
      </c>
      <c r="BP11" s="4" t="str">
        <f>IF(ISNUMBER(VLOOKUP($A11,raw!BN$3:BR$1000,4,FALSE)),VLOOKUP($A11,raw!BN$3:BR$1000,4,FALSE),"")</f>
        <v/>
      </c>
      <c r="BQ11" s="4" t="str">
        <f>IF(ISNUMBER(VLOOKUP($A11,raw!BN$3:BS$1000,5,FALSE)),VLOOKUP($A11,raw!BN$3:BS$1000,5,FALSE),"")</f>
        <v/>
      </c>
      <c r="BR11" s="3" t="str">
        <f t="shared" si="12"/>
        <v/>
      </c>
      <c r="BS11" s="6" t="str">
        <f t="shared" si="13"/>
        <v/>
      </c>
      <c r="BU11" s="4"/>
      <c r="BV11" s="4"/>
      <c r="BW11" s="3"/>
      <c r="BX11" s="6"/>
      <c r="BZ11" s="4"/>
      <c r="CA11" s="4"/>
      <c r="CB11" s="3"/>
      <c r="CC11" s="6"/>
      <c r="CE11" s="4"/>
      <c r="CF11" s="4"/>
      <c r="CG11" s="3"/>
      <c r="CH11" s="6"/>
      <c r="CJ11" s="4"/>
      <c r="CK11" s="4"/>
      <c r="CL11" s="3"/>
      <c r="CM11" s="6"/>
      <c r="CO11" s="4"/>
      <c r="CP11" s="4"/>
      <c r="CQ11" s="3"/>
      <c r="CR11" s="6"/>
      <c r="CT11" s="4"/>
      <c r="CU11" s="4"/>
      <c r="CV11" s="3"/>
      <c r="CW11" s="6"/>
      <c r="CY11" s="4"/>
      <c r="CZ11" s="4"/>
      <c r="DA11" s="3"/>
      <c r="DB11" s="6"/>
      <c r="DD11" s="4"/>
      <c r="DE11" s="4"/>
      <c r="DF11" s="3"/>
      <c r="DG11" s="6"/>
      <c r="DI11" s="4"/>
      <c r="DJ11" s="4"/>
      <c r="DK11" s="3"/>
      <c r="DL11" s="6"/>
      <c r="DN11" s="4"/>
      <c r="DO11" s="4"/>
      <c r="DP11" s="3"/>
      <c r="DQ11" s="6"/>
      <c r="DS11" s="4"/>
      <c r="DT11" s="4"/>
      <c r="DU11" s="3"/>
      <c r="DV11" s="6"/>
      <c r="DX11" s="4"/>
      <c r="DY11" s="4"/>
      <c r="DZ11" s="3"/>
      <c r="EA11" s="6"/>
      <c r="EC11" s="4"/>
      <c r="ED11" s="4"/>
      <c r="EE11" s="3"/>
      <c r="EF11" s="6"/>
      <c r="EH11" s="4"/>
      <c r="EI11" s="4"/>
      <c r="EJ11" s="3"/>
      <c r="EK11" s="6"/>
      <c r="EM11" s="4"/>
      <c r="EN11" s="4"/>
      <c r="EO11" s="3"/>
      <c r="EP11" s="6"/>
      <c r="ER11" s="4"/>
      <c r="ES11" s="4"/>
      <c r="ET11" s="3"/>
      <c r="EU11" s="6"/>
      <c r="EW11" s="4"/>
      <c r="EX11" s="4"/>
      <c r="EY11" s="3"/>
      <c r="EZ11" s="6"/>
      <c r="FB11" s="4"/>
      <c r="FC11" s="4" t="str">
        <f>IF(ISNUMBER(VLOOKUP($A11,raw!EZ$3:FE$1000,5,FALSE)),VLOOKUP($A11,raw!EZ$3:FE$1000,5,FALSE),"")</f>
        <v/>
      </c>
      <c r="FD11" s="3" t="str">
        <f t="shared" si="14"/>
        <v/>
      </c>
      <c r="FE11" s="6" t="str">
        <f t="shared" si="15"/>
        <v/>
      </c>
    </row>
    <row r="12" spans="1:161" s="2" customFormat="1" x14ac:dyDescent="0.2">
      <c r="A12" s="28">
        <v>5</v>
      </c>
      <c r="B12" s="11" t="s">
        <v>75</v>
      </c>
      <c r="C12" s="55" t="str">
        <f>IF(ISNUMBER(VLOOKUP($A12,raw!A$3:E$1000,4,FALSE)),VLOOKUP($A12,raw!A$3:E$1000,4,FALSE),"")</f>
        <v/>
      </c>
      <c r="D12" s="4" t="str">
        <f>IF(ISNUMBER(VLOOKUP($A12,raw!A$3:F$1000,5,FALSE)),VLOOKUP($A12,raw!A$3:F$1000,5,FALSE),"")</f>
        <v/>
      </c>
      <c r="E12" s="3" t="str">
        <f t="shared" si="16"/>
        <v/>
      </c>
      <c r="F12" s="6" t="str">
        <f t="shared" ref="F12" si="34">IF(AND(ISNUMBER(C12),ISNUMBER(C$6),C$6&lt;&gt;0),C12/C$6,"")</f>
        <v/>
      </c>
      <c r="G12" s="11"/>
      <c r="H12" s="55" t="str">
        <f>IF(ISNUMBER(VLOOKUP($A12,raw!F$3:J$1000,4,FALSE)),VLOOKUP($A12,raw!F$3:J$1000,4,FALSE),"")</f>
        <v/>
      </c>
      <c r="I12" s="4" t="str">
        <f>IF(ISNUMBER(VLOOKUP($A12,raw!F$3:K$1000,5,FALSE)),VLOOKUP($A12,raw!F$3:K$1000,5,FALSE),"")</f>
        <v/>
      </c>
      <c r="J12" s="3" t="str">
        <f t="shared" ref="J12:J13" si="35">IF(AND(ISNUMBER(H12),ISNUMBER(I12),I12&lt;&gt;0),H12/I12,"")</f>
        <v/>
      </c>
      <c r="K12" s="6"/>
      <c r="L12" s="11"/>
      <c r="M12" s="55">
        <f>IF(ISNUMBER(VLOOKUP($A12,raw!K$3:O$1000,4,FALSE)),VLOOKUP($A12,raw!K$3:O$1000,4,FALSE),"")</f>
        <v>0.111462684757</v>
      </c>
      <c r="N12" s="4">
        <f>IF(ISNUMBER(VLOOKUP($A12,raw!K$3:P$1000,5,FALSE)),VLOOKUP($A12,raw!K$3:P$1000,5,FALSE),"")</f>
        <v>2.0653766727500002E-2</v>
      </c>
      <c r="O12" s="3">
        <f t="shared" si="25"/>
        <v>5.3967242986525106</v>
      </c>
      <c r="P12" s="6"/>
      <c r="Q12" s="11"/>
      <c r="R12" s="55">
        <f>IF(ISNUMBER(VLOOKUP($A12,raw!P$3:T$1000,4,FALSE)),VLOOKUP($A12,raw!P$3:T$1000,4,FALSE),"")</f>
        <v>7.5559735038499998E-2</v>
      </c>
      <c r="S12" s="4">
        <f>IF(ISNUMBER(VLOOKUP($A12,raw!P$3:U$1000,5,FALSE)),VLOOKUP($A12,raw!P$3:U$1000,5,FALSE),"")</f>
        <v>1.34403315303E-2</v>
      </c>
      <c r="T12" s="3">
        <f t="shared" si="26"/>
        <v>5.6218654181377499</v>
      </c>
      <c r="U12" s="6"/>
      <c r="V12" s="11"/>
      <c r="W12" s="4">
        <f>IF(ISNUMBER(VLOOKUP($A12,raw!U$3:Y$1000,4,FALSE)),VLOOKUP($A12,raw!U$3:Y$1000,4,FALSE),"")</f>
        <v>0.11643212656</v>
      </c>
      <c r="X12" s="4">
        <f>IF(ISNUMBER(VLOOKUP($A12,raw!U$3:Z$1000,5,FALSE)),VLOOKUP($A12,raw!U$3:Z$1000,5,FALSE),"")</f>
        <v>1.55673436588E-2</v>
      </c>
      <c r="Y12" s="3">
        <f t="shared" si="31"/>
        <v>7.4792545929428726</v>
      </c>
      <c r="Z12" s="6"/>
      <c r="AA12" s="11"/>
      <c r="AB12" s="4">
        <f>IF(ISNUMBER(VLOOKUP($A12,raw!Z$3:AD$1000,4,FALSE)),VLOOKUP($A12,raw!Z$3:AD$1000,4,FALSE),"")</f>
        <v>0.11638973149200001</v>
      </c>
      <c r="AC12" s="4">
        <f>IF(ISNUMBER(VLOOKUP($A12,raw!Z$3:AE$1000,5,FALSE)),VLOOKUP($A12,raw!Z$3:AE$1000,5,FALSE),"")</f>
        <v>1.5542027598900001E-2</v>
      </c>
      <c r="AD12" s="3">
        <f t="shared" si="32"/>
        <v>7.4887096134250584</v>
      </c>
      <c r="AE12" s="6"/>
      <c r="AF12" s="11"/>
      <c r="AG12" s="4"/>
      <c r="AH12" s="4"/>
      <c r="AI12" s="3"/>
      <c r="AJ12" s="6"/>
      <c r="AL12" s="4">
        <f>IF(ISNUMBER(VLOOKUP($A12,raw!AJ$3:AN$1000,4,FALSE)),VLOOKUP($A12,raw!AJ$3:AN$1000,4,FALSE),"")</f>
        <v>-1.9419550512800001E-2</v>
      </c>
      <c r="AM12" s="4">
        <f>IF(ISNUMBER(VLOOKUP($A12,raw!AJ$3:AO$1000,5,FALSE)),VLOOKUP($A12,raw!AJ$3:AO$1000,5,FALSE),"")</f>
        <v>1.96887785824E-2</v>
      </c>
      <c r="AN12" s="3">
        <f t="shared" ref="AN12:AN24" si="36">IF(AND(ISNUMBER(AL12),ISNUMBER(AM12),AM12&lt;&gt;0),AL12/AM12,"")</f>
        <v>-0.98632581150358078</v>
      </c>
      <c r="AO12" s="6"/>
      <c r="AQ12" s="4">
        <f>IF(ISNUMBER(VLOOKUP($A12,raw!AO$3:AS$1000,4,FALSE)),VLOOKUP($A12,raw!AO$3:AS$1000,4,FALSE),"")</f>
        <v>5.6815313687399997E-2</v>
      </c>
      <c r="AR12" s="4">
        <f>IF(ISNUMBER(VLOOKUP($A12,raw!AO$3:AT$1000,5,FALSE)),VLOOKUP($A12,raw!AO$3:AT$1000,5,FALSE),"")</f>
        <v>1.50212447934E-2</v>
      </c>
      <c r="AS12" s="3">
        <f t="shared" si="28"/>
        <v>3.7823305903624833</v>
      </c>
      <c r="AT12" s="6"/>
      <c r="AV12" s="4"/>
      <c r="AW12" s="4"/>
      <c r="AX12" s="3"/>
      <c r="AY12" s="6"/>
      <c r="BA12" s="22"/>
      <c r="BB12" s="4"/>
      <c r="BC12" s="3"/>
      <c r="BD12" s="6"/>
      <c r="BF12" s="22"/>
      <c r="BG12" s="4"/>
      <c r="BH12" s="3"/>
      <c r="BI12" s="6"/>
      <c r="BK12" s="4"/>
      <c r="BL12" s="4"/>
      <c r="BM12" s="3"/>
      <c r="BN12" s="6"/>
      <c r="BP12" s="4"/>
      <c r="BQ12" s="4"/>
      <c r="BR12" s="3"/>
      <c r="BS12" s="6"/>
      <c r="BU12" s="4"/>
      <c r="BV12" s="4"/>
      <c r="BW12" s="3"/>
      <c r="BX12" s="6"/>
      <c r="BZ12" s="4"/>
      <c r="CA12" s="4"/>
      <c r="CB12" s="3"/>
      <c r="CC12" s="6"/>
      <c r="CE12" s="4"/>
      <c r="CF12" s="4"/>
      <c r="CG12" s="3"/>
      <c r="CH12" s="6"/>
      <c r="CJ12" s="4"/>
      <c r="CK12" s="4"/>
      <c r="CL12" s="3"/>
      <c r="CM12" s="6"/>
      <c r="CO12" s="4"/>
      <c r="CP12" s="4"/>
      <c r="CQ12" s="3"/>
      <c r="CR12" s="6"/>
      <c r="CT12" s="4"/>
      <c r="CU12" s="4"/>
      <c r="CV12" s="3"/>
      <c r="CW12" s="6"/>
      <c r="CY12" s="4"/>
      <c r="CZ12" s="4"/>
      <c r="DA12" s="3"/>
      <c r="DB12" s="6"/>
      <c r="DD12" s="4"/>
      <c r="DE12" s="4"/>
      <c r="DF12" s="3"/>
      <c r="DG12" s="6"/>
      <c r="DI12" s="4"/>
      <c r="DJ12" s="4"/>
      <c r="DK12" s="3"/>
      <c r="DL12" s="6"/>
      <c r="DN12" s="4"/>
      <c r="DO12" s="4"/>
      <c r="DP12" s="3"/>
      <c r="DQ12" s="6"/>
      <c r="DS12" s="4"/>
      <c r="DT12" s="4"/>
      <c r="DU12" s="3"/>
      <c r="DV12" s="6"/>
      <c r="DX12" s="4"/>
      <c r="DY12" s="4"/>
      <c r="DZ12" s="3"/>
      <c r="EA12" s="6"/>
      <c r="EC12" s="4"/>
      <c r="ED12" s="4"/>
      <c r="EE12" s="3"/>
      <c r="EF12" s="6"/>
      <c r="EH12" s="4"/>
      <c r="EI12" s="4"/>
      <c r="EJ12" s="3"/>
      <c r="EK12" s="6"/>
      <c r="EM12" s="4"/>
      <c r="EN12" s="4"/>
      <c r="EO12" s="3"/>
      <c r="EP12" s="6"/>
      <c r="ER12" s="4"/>
      <c r="ES12" s="4"/>
      <c r="ET12" s="3"/>
      <c r="EU12" s="6"/>
      <c r="EW12" s="4"/>
      <c r="EX12" s="4"/>
      <c r="EY12" s="3"/>
      <c r="EZ12" s="6"/>
      <c r="FB12" s="4"/>
      <c r="FC12" s="4"/>
      <c r="FD12" s="3"/>
      <c r="FE12" s="6"/>
    </row>
    <row r="13" spans="1:161" s="2" customFormat="1" x14ac:dyDescent="0.2">
      <c r="A13" s="28">
        <v>6</v>
      </c>
      <c r="B13" s="11" t="s">
        <v>76</v>
      </c>
      <c r="C13" s="55"/>
      <c r="D13" s="4"/>
      <c r="E13" s="3"/>
      <c r="F13" s="6"/>
      <c r="G13" s="11"/>
      <c r="H13" s="55" t="str">
        <f>IF(ISNUMBER(VLOOKUP($A13,raw!F$3:J$1000,4,FALSE)),VLOOKUP($A13,raw!F$3:J$1000,4,FALSE),"")</f>
        <v/>
      </c>
      <c r="I13" s="4" t="str">
        <f>IF(ISNUMBER(VLOOKUP($A13,raw!F$3:K$1000,5,FALSE)),VLOOKUP($A13,raw!F$3:K$1000,5,FALSE),"")</f>
        <v/>
      </c>
      <c r="J13" s="3" t="str">
        <f t="shared" si="35"/>
        <v/>
      </c>
      <c r="K13" s="6" t="str">
        <f t="shared" ref="K13" si="37">IF(AND(ISNUMBER(H13),ISNUMBER(H$6),H$6&lt;&gt;0),H13/H$6,"")</f>
        <v/>
      </c>
      <c r="L13" s="11"/>
      <c r="M13" s="55">
        <f>IF(ISNUMBER(VLOOKUP($A13,raw!K$3:O$1000,4,FALSE)),VLOOKUP($A13,raw!K$3:O$1000,4,FALSE),"")</f>
        <v>0</v>
      </c>
      <c r="N13" s="4">
        <f>IF(ISNUMBER(VLOOKUP($A13,raw!K$3:P$1000,5,FALSE)),VLOOKUP($A13,raw!K$3:P$1000,5,FALSE),"")</f>
        <v>0</v>
      </c>
      <c r="O13" s="3" t="str">
        <f t="shared" ref="O13:O19" si="38">IF(AND(ISNUMBER(M13),ISNUMBER(N13),N13&lt;&gt;0),M13/N13,"")</f>
        <v/>
      </c>
      <c r="P13" s="6"/>
      <c r="Q13" s="11"/>
      <c r="R13" s="55">
        <f>IF(ISNUMBER(VLOOKUP($A13,raw!P$3:T$1000,4,FALSE)),VLOOKUP($A13,raw!P$3:T$1000,4,FALSE),"")</f>
        <v>0</v>
      </c>
      <c r="S13" s="4">
        <f>IF(ISNUMBER(VLOOKUP($A13,raw!P$3:U$1000,5,FALSE)),VLOOKUP($A13,raw!P$3:U$1000,5,FALSE),"")</f>
        <v>0</v>
      </c>
      <c r="T13" s="3" t="str">
        <f t="shared" si="26"/>
        <v/>
      </c>
      <c r="U13" s="6"/>
      <c r="V13" s="11"/>
      <c r="W13" s="4">
        <f>IF(ISNUMBER(VLOOKUP($A13,raw!U$3:Y$1000,4,FALSE)),VLOOKUP($A13,raw!U$3:Y$1000,4,FALSE),"")</f>
        <v>-8.5912408388000003E-2</v>
      </c>
      <c r="X13" s="4">
        <f>IF(ISNUMBER(VLOOKUP($A13,raw!U$3:Z$1000,5,FALSE)),VLOOKUP($A13,raw!U$3:Z$1000,5,FALSE),"")</f>
        <v>1.4177788217600001E-2</v>
      </c>
      <c r="Y13" s="3">
        <f t="shared" si="31"/>
        <v>-6.0596481672190725</v>
      </c>
      <c r="Z13" s="6"/>
      <c r="AA13" s="11"/>
      <c r="AB13" s="4">
        <f>IF(ISNUMBER(VLOOKUP($A13,raw!Z$3:AD$1000,4,FALSE)),VLOOKUP($A13,raw!Z$3:AD$1000,4,FALSE),"")</f>
        <v>-8.6203089419600004E-2</v>
      </c>
      <c r="AC13" s="4">
        <f>IF(ISNUMBER(VLOOKUP($A13,raw!Z$3:AE$1000,5,FALSE)),VLOOKUP($A13,raw!Z$3:AE$1000,5,FALSE),"")</f>
        <v>1.41726636901E-2</v>
      </c>
      <c r="AD13" s="3">
        <f t="shared" si="32"/>
        <v>-6.0823491832248342</v>
      </c>
      <c r="AE13" s="6"/>
      <c r="AF13" s="11"/>
      <c r="AG13" s="4">
        <f>IF(ISNUMBER(VLOOKUP($A13,raw!AE$3:AI$1000,4,FALSE)),VLOOKUP($A13,raw!AE$3:AI$1000,4,FALSE),"")</f>
        <v>-8.7182764251099998E-2</v>
      </c>
      <c r="AH13" s="4">
        <f>IF(ISNUMBER(VLOOKUP($A13,raw!AE$3:AJ$1000,5,FALSE)),VLOOKUP($A13,raw!AE$3:AJ$1000,5,FALSE),"")</f>
        <v>1.5670554330599998E-2</v>
      </c>
      <c r="AI13" s="3">
        <f t="shared" si="33"/>
        <v>-5.5634767227638919</v>
      </c>
      <c r="AJ13" s="6"/>
      <c r="AL13" s="4">
        <f>IF(ISNUMBER(VLOOKUP($A13,raw!AJ$3:AN$1000,4,FALSE)),VLOOKUP($A13,raw!AJ$3:AN$1000,4,FALSE),"")</f>
        <v>7.3080095430899997E-4</v>
      </c>
      <c r="AM13" s="4">
        <f>IF(ISNUMBER(VLOOKUP($A13,raw!AJ$3:AO$1000,5,FALSE)),VLOOKUP($A13,raw!AJ$3:AO$1000,5,FALSE),"")</f>
        <v>1.71629957129E-2</v>
      </c>
      <c r="AN13" s="3">
        <f t="shared" si="36"/>
        <v>4.2580034775614235E-2</v>
      </c>
      <c r="AO13" s="6"/>
      <c r="AQ13" s="4">
        <f>IF(ISNUMBER(VLOOKUP($A13,raw!AO$3:AS$1000,4,FALSE)),VLOOKUP($A13,raw!AO$3:AS$1000,4,FALSE),"")</f>
        <v>0</v>
      </c>
      <c r="AR13" s="4">
        <f>IF(ISNUMBER(VLOOKUP($A13,raw!AO$3:AT$1000,5,FALSE)),VLOOKUP($A13,raw!AO$3:AT$1000,5,FALSE),"")</f>
        <v>0</v>
      </c>
      <c r="AS13" s="3" t="str">
        <f t="shared" si="28"/>
        <v/>
      </c>
      <c r="AT13" s="6"/>
      <c r="AV13" s="4">
        <f>IF(ISNUMBER(VLOOKUP($A13,raw!AT$3:AX$1000,4,FALSE)),VLOOKUP($A13,raw!AT$3:AX$1000,4,FALSE),"")</f>
        <v>-8.8331657704499994E-2</v>
      </c>
      <c r="AW13" s="4">
        <f>IF(ISNUMBER(VLOOKUP($A13,raw!AT$3:AY$1000,5,FALSE)),VLOOKUP($A13,raw!AT$3:AY$1000,5,FALSE),"")</f>
        <v>1.55813119386E-2</v>
      </c>
      <c r="AX13" s="3">
        <f t="shared" ref="AX13:AX24" si="39">IF(AND(ISNUMBER(AV13),ISNUMBER(AW13),AW13&lt;&gt;0),AV13/AW13,"")</f>
        <v>-5.6690770361687974</v>
      </c>
      <c r="AY13" s="6"/>
      <c r="BA13" s="22"/>
      <c r="BB13" s="4"/>
      <c r="BC13" s="3"/>
      <c r="BD13" s="6"/>
      <c r="BF13" s="22">
        <f>IF(ISNUMBER(VLOOKUP($A13,raw!BD$3:BH$1000,4,FALSE)),VLOOKUP($A13,raw!BD$3:BH$1000,4,FALSE),"")</f>
        <v>-8.9077586504399994E-2</v>
      </c>
      <c r="BG13" s="4">
        <f>IF(ISNUMBER(VLOOKUP($A13,raw!BD$3:BI$1000,5,FALSE)),VLOOKUP($A13,raw!BD$3:BI$1000,5,FALSE),"")</f>
        <v>1.5553336504100001E-2</v>
      </c>
      <c r="BH13" s="3">
        <f t="shared" ref="BH13:BH19" si="40">IF(AND(ISNUMBER(BF13),ISNUMBER(BG13),BG13&lt;&gt;0),BF13/BG13,"")</f>
        <v>-5.7272332840556963</v>
      </c>
      <c r="BI13" s="6"/>
      <c r="BK13" s="4"/>
      <c r="BL13" s="4"/>
      <c r="BM13" s="3"/>
      <c r="BN13" s="6"/>
      <c r="BP13" s="4"/>
      <c r="BQ13" s="4"/>
      <c r="BR13" s="3"/>
      <c r="BS13" s="6"/>
      <c r="BU13" s="4"/>
      <c r="BV13" s="4"/>
      <c r="BW13" s="3"/>
      <c r="BX13" s="6"/>
      <c r="BZ13" s="4"/>
      <c r="CA13" s="4"/>
      <c r="CB13" s="3"/>
      <c r="CC13" s="6"/>
      <c r="CE13" s="4"/>
      <c r="CF13" s="4"/>
      <c r="CG13" s="3"/>
      <c r="CH13" s="6"/>
      <c r="CJ13" s="4"/>
      <c r="CK13" s="4"/>
      <c r="CL13" s="3"/>
      <c r="CM13" s="6"/>
      <c r="CO13" s="4"/>
      <c r="CP13" s="4"/>
      <c r="CQ13" s="3"/>
      <c r="CR13" s="6"/>
      <c r="CT13" s="4"/>
      <c r="CU13" s="4"/>
      <c r="CV13" s="3"/>
      <c r="CW13" s="6"/>
      <c r="CY13" s="4"/>
      <c r="CZ13" s="4"/>
      <c r="DA13" s="3"/>
      <c r="DB13" s="6"/>
      <c r="DD13" s="4"/>
      <c r="DE13" s="4"/>
      <c r="DF13" s="3"/>
      <c r="DG13" s="6"/>
      <c r="DI13" s="4"/>
      <c r="DJ13" s="4"/>
      <c r="DK13" s="3"/>
      <c r="DL13" s="6"/>
      <c r="DN13" s="4"/>
      <c r="DO13" s="4"/>
      <c r="DP13" s="3"/>
      <c r="DQ13" s="6"/>
      <c r="DS13" s="4"/>
      <c r="DT13" s="4"/>
      <c r="DU13" s="3"/>
      <c r="DV13" s="6"/>
      <c r="DX13" s="4"/>
      <c r="DY13" s="4"/>
      <c r="DZ13" s="3"/>
      <c r="EA13" s="6"/>
      <c r="EC13" s="4"/>
      <c r="ED13" s="4"/>
      <c r="EE13" s="3"/>
      <c r="EF13" s="6"/>
      <c r="EH13" s="4"/>
      <c r="EI13" s="4"/>
      <c r="EJ13" s="3"/>
      <c r="EK13" s="6"/>
      <c r="EM13" s="4"/>
      <c r="EN13" s="4"/>
      <c r="EO13" s="3"/>
      <c r="EP13" s="6"/>
      <c r="ER13" s="4"/>
      <c r="ES13" s="4"/>
      <c r="ET13" s="3"/>
      <c r="EU13" s="6"/>
      <c r="EW13" s="4"/>
      <c r="EX13" s="4"/>
      <c r="EY13" s="3"/>
      <c r="EZ13" s="6"/>
      <c r="FB13" s="4"/>
      <c r="FC13" s="4"/>
      <c r="FD13" s="3"/>
      <c r="FE13" s="6"/>
    </row>
    <row r="14" spans="1:161" s="2" customFormat="1" x14ac:dyDescent="0.2">
      <c r="A14" s="28">
        <v>7</v>
      </c>
      <c r="B14" s="11" t="s">
        <v>77</v>
      </c>
      <c r="C14" s="55"/>
      <c r="D14" s="4"/>
      <c r="E14" s="3"/>
      <c r="F14" s="6"/>
      <c r="G14" s="11"/>
      <c r="H14" s="55"/>
      <c r="I14" s="4"/>
      <c r="J14" s="3"/>
      <c r="K14" s="6"/>
      <c r="L14" s="11"/>
      <c r="M14" s="55">
        <f>IF(ISNUMBER(VLOOKUP($A14,raw!K$3:O$1000,4,FALSE)),VLOOKUP($A14,raw!K$3:O$1000,4,FALSE),"")</f>
        <v>-3.7521358485600002E-2</v>
      </c>
      <c r="N14" s="4">
        <f>IF(ISNUMBER(VLOOKUP($A14,raw!K$3:P$1000,5,FALSE)),VLOOKUP($A14,raw!K$3:P$1000,5,FALSE),"")</f>
        <v>2.8453469699600002E-2</v>
      </c>
      <c r="O14" s="3">
        <f t="shared" si="38"/>
        <v>-1.3186918460818673</v>
      </c>
      <c r="P14" s="6"/>
      <c r="Q14" s="11"/>
      <c r="R14" s="55">
        <f>IF(ISNUMBER(VLOOKUP($A14,raw!P$3:T$1000,4,FALSE)),VLOOKUP($A14,raw!P$3:T$1000,4,FALSE),"")</f>
        <v>2.5898507529E-3</v>
      </c>
      <c r="S14" s="4">
        <f>IF(ISNUMBER(VLOOKUP($A14,raw!P$3:U$1000,5,FALSE)),VLOOKUP($A14,raw!P$3:U$1000,5,FALSE),"")</f>
        <v>1.0338095528E-2</v>
      </c>
      <c r="T14" s="3">
        <f t="shared" si="26"/>
        <v>0.25051526617117947</v>
      </c>
      <c r="U14" s="6"/>
      <c r="V14" s="11"/>
      <c r="W14" s="4">
        <f>IF(ISNUMBER(VLOOKUP($A14,raw!U$3:Y$1000,4,FALSE)),VLOOKUP($A14,raw!U$3:Y$1000,4,FALSE),"")</f>
        <v>-2.3441963849900001E-2</v>
      </c>
      <c r="X14" s="4">
        <f>IF(ISNUMBER(VLOOKUP($A14,raw!U$3:Z$1000,5,FALSE)),VLOOKUP($A14,raw!U$3:Z$1000,5,FALSE),"")</f>
        <v>1.03046519689E-2</v>
      </c>
      <c r="Y14" s="3">
        <f t="shared" si="31"/>
        <v>-2.2748913714552539</v>
      </c>
      <c r="Z14" s="6"/>
      <c r="AA14" s="11"/>
      <c r="AB14" s="4">
        <f>IF(ISNUMBER(VLOOKUP($A14,raw!Z$3:AD$1000,4,FALSE)),VLOOKUP($A14,raw!Z$3:AD$1000,4,FALSE),"")</f>
        <v>-2.35634878625E-2</v>
      </c>
      <c r="AC14" s="4">
        <f>IF(ISNUMBER(VLOOKUP($A14,raw!Z$3:AE$1000,5,FALSE)),VLOOKUP($A14,raw!Z$3:AE$1000,5,FALSE),"")</f>
        <v>1.03080426272E-2</v>
      </c>
      <c r="AD14" s="3">
        <f t="shared" si="32"/>
        <v>-2.2859323263101996</v>
      </c>
      <c r="AE14" s="6"/>
      <c r="AF14" s="11"/>
      <c r="AG14" s="4">
        <f>IF(ISNUMBER(VLOOKUP($A14,raw!AE$3:AI$1000,4,FALSE)),VLOOKUP($A14,raw!AE$3:AI$1000,4,FALSE),"")</f>
        <v>-1.7942786353499999E-2</v>
      </c>
      <c r="AH14" s="4">
        <f>IF(ISNUMBER(VLOOKUP($A14,raw!AE$3:AJ$1000,5,FALSE)),VLOOKUP($A14,raw!AE$3:AJ$1000,5,FALSE),"")</f>
        <v>9.9758409050300003E-3</v>
      </c>
      <c r="AI14" s="3">
        <f t="shared" si="33"/>
        <v>-1.7986239480275712</v>
      </c>
      <c r="AJ14" s="6"/>
      <c r="AL14" s="4">
        <f>IF(ISNUMBER(VLOOKUP($A14,raw!AJ$3:AN$1000,4,FALSE)),VLOOKUP($A14,raw!AJ$3:AN$1000,4,FALSE),"")</f>
        <v>2.1496948685899998E-2</v>
      </c>
      <c r="AM14" s="4">
        <f>IF(ISNUMBER(VLOOKUP($A14,raw!AJ$3:AO$1000,5,FALSE)),VLOOKUP($A14,raw!AJ$3:AO$1000,5,FALSE),"")</f>
        <v>1.2879389940500001E-2</v>
      </c>
      <c r="AN14" s="3">
        <f t="shared" si="36"/>
        <v>1.669096811666644</v>
      </c>
      <c r="AO14" s="6"/>
      <c r="AQ14" s="4">
        <f>IF(ISNUMBER(VLOOKUP($A14,raw!AO$3:AS$1000,4,FALSE)),VLOOKUP($A14,raw!AO$3:AS$1000,4,FALSE),"")</f>
        <v>0</v>
      </c>
      <c r="AR14" s="4">
        <f>IF(ISNUMBER(VLOOKUP($A14,raw!AO$3:AT$1000,5,FALSE)),VLOOKUP($A14,raw!AO$3:AT$1000,5,FALSE),"")</f>
        <v>0</v>
      </c>
      <c r="AS14" s="3" t="str">
        <f t="shared" si="28"/>
        <v/>
      </c>
      <c r="AT14" s="6"/>
      <c r="AV14" s="4">
        <f>IF(ISNUMBER(VLOOKUP($A14,raw!AT$3:AX$1000,4,FALSE)),VLOOKUP($A14,raw!AT$3:AX$1000,4,FALSE),"")</f>
        <v>-1.9525564981800001E-2</v>
      </c>
      <c r="AW14" s="4">
        <f>IF(ISNUMBER(VLOOKUP($A14,raw!AT$3:AY$1000,5,FALSE)),VLOOKUP($A14,raw!AT$3:AY$1000,5,FALSE),"")</f>
        <v>9.7291408646699995E-3</v>
      </c>
      <c r="AX14" s="3">
        <f t="shared" si="39"/>
        <v>-2.0069156417196439</v>
      </c>
      <c r="AY14" s="6"/>
      <c r="BA14" s="22"/>
      <c r="BB14" s="4"/>
      <c r="BC14" s="3"/>
      <c r="BD14" s="6"/>
      <c r="BF14" s="22">
        <f>IF(ISNUMBER(VLOOKUP($A14,raw!BD$3:BH$1000,4,FALSE)),VLOOKUP($A14,raw!BD$3:BH$1000,4,FALSE),"")</f>
        <v>-1.9542173522200001E-2</v>
      </c>
      <c r="BG14" s="4">
        <f>IF(ISNUMBER(VLOOKUP($A14,raw!BD$3:BI$1000,5,FALSE)),VLOOKUP($A14,raw!BD$3:BI$1000,5,FALSE),"")</f>
        <v>9.7183653140499992E-3</v>
      </c>
      <c r="BH14" s="3">
        <f t="shared" si="40"/>
        <v>-2.0108498590753285</v>
      </c>
      <c r="BI14" s="6"/>
      <c r="BK14" s="4"/>
      <c r="BL14" s="4"/>
      <c r="BM14" s="3"/>
      <c r="BN14" s="6"/>
      <c r="BP14" s="4"/>
      <c r="BQ14" s="4"/>
      <c r="BR14" s="3"/>
      <c r="BS14" s="6"/>
      <c r="BU14" s="4"/>
      <c r="BV14" s="4"/>
      <c r="BW14" s="3"/>
      <c r="BX14" s="6"/>
      <c r="BZ14" s="4"/>
      <c r="CA14" s="4"/>
      <c r="CB14" s="3"/>
      <c r="CC14" s="6"/>
      <c r="CE14" s="4"/>
      <c r="CF14" s="4"/>
      <c r="CG14" s="3"/>
      <c r="CH14" s="6"/>
      <c r="CJ14" s="4"/>
      <c r="CK14" s="4"/>
      <c r="CL14" s="3"/>
      <c r="CM14" s="6"/>
      <c r="CO14" s="4"/>
      <c r="CP14" s="4"/>
      <c r="CQ14" s="3"/>
      <c r="CR14" s="6"/>
      <c r="CT14" s="4"/>
      <c r="CU14" s="4"/>
      <c r="CV14" s="3"/>
      <c r="CW14" s="6"/>
      <c r="CY14" s="4"/>
      <c r="CZ14" s="4"/>
      <c r="DA14" s="3"/>
      <c r="DB14" s="6"/>
      <c r="DD14" s="4"/>
      <c r="DE14" s="4"/>
      <c r="DF14" s="3"/>
      <c r="DG14" s="6"/>
      <c r="DI14" s="4"/>
      <c r="DJ14" s="4"/>
      <c r="DK14" s="3"/>
      <c r="DL14" s="6"/>
      <c r="DN14" s="4"/>
      <c r="DO14" s="4"/>
      <c r="DP14" s="3"/>
      <c r="DQ14" s="6"/>
      <c r="DS14" s="4"/>
      <c r="DT14" s="4"/>
      <c r="DU14" s="3"/>
      <c r="DV14" s="6"/>
      <c r="DX14" s="4"/>
      <c r="DY14" s="4"/>
      <c r="DZ14" s="3"/>
      <c r="EA14" s="6"/>
      <c r="EC14" s="4"/>
      <c r="ED14" s="4"/>
      <c r="EE14" s="3"/>
      <c r="EF14" s="6"/>
      <c r="EH14" s="4"/>
      <c r="EI14" s="4"/>
      <c r="EJ14" s="3"/>
      <c r="EK14" s="6"/>
      <c r="EM14" s="4"/>
      <c r="EN14" s="4"/>
      <c r="EO14" s="3"/>
      <c r="EP14" s="6"/>
      <c r="ER14" s="4"/>
      <c r="ES14" s="4"/>
      <c r="ET14" s="3"/>
      <c r="EU14" s="6"/>
      <c r="EW14" s="4"/>
      <c r="EX14" s="4"/>
      <c r="EY14" s="3"/>
      <c r="EZ14" s="6"/>
      <c r="FB14" s="4"/>
      <c r="FC14" s="4"/>
      <c r="FD14" s="3"/>
      <c r="FE14" s="6"/>
    </row>
    <row r="15" spans="1:161" s="2" customFormat="1" x14ac:dyDescent="0.2">
      <c r="A15" s="28">
        <v>8</v>
      </c>
      <c r="B15" s="11" t="s">
        <v>78</v>
      </c>
      <c r="C15" s="55"/>
      <c r="D15" s="4"/>
      <c r="E15" s="3"/>
      <c r="F15" s="6"/>
      <c r="G15" s="11"/>
      <c r="H15" s="55"/>
      <c r="I15" s="4"/>
      <c r="J15" s="3"/>
      <c r="K15" s="6"/>
      <c r="L15" s="11"/>
      <c r="M15" s="55">
        <f>IF(ISNUMBER(VLOOKUP($A15,raw!K$3:O$1000,4,FALSE)),VLOOKUP($A15,raw!K$3:O$1000,4,FALSE),"")</f>
        <v>0</v>
      </c>
      <c r="N15" s="4">
        <f>IF(ISNUMBER(VLOOKUP($A15,raw!K$3:P$1000,5,FALSE)),VLOOKUP($A15,raw!K$3:P$1000,5,FALSE),"")</f>
        <v>0</v>
      </c>
      <c r="O15" s="3" t="str">
        <f t="shared" si="38"/>
        <v/>
      </c>
      <c r="P15" s="6"/>
      <c r="Q15" s="11"/>
      <c r="R15" s="55">
        <f>IF(ISNUMBER(VLOOKUP($A15,raw!P$3:T$1000,4,FALSE)),VLOOKUP($A15,raw!P$3:T$1000,4,FALSE),"")</f>
        <v>0</v>
      </c>
      <c r="S15" s="4">
        <f>IF(ISNUMBER(VLOOKUP($A15,raw!P$3:U$1000,5,FALSE)),VLOOKUP($A15,raw!P$3:U$1000,5,FALSE),"")</f>
        <v>0</v>
      </c>
      <c r="T15" s="3" t="str">
        <f t="shared" si="26"/>
        <v/>
      </c>
      <c r="U15" s="6"/>
      <c r="V15" s="11"/>
      <c r="W15" s="4">
        <f>IF(ISNUMBER(VLOOKUP($A15,raw!U$3:Y$1000,4,FALSE)),VLOOKUP($A15,raw!U$3:Y$1000,4,FALSE),"")</f>
        <v>5.8147840616599999E-2</v>
      </c>
      <c r="X15" s="4">
        <f>IF(ISNUMBER(VLOOKUP($A15,raw!U$3:Z$1000,5,FALSE)),VLOOKUP($A15,raw!U$3:Z$1000,5,FALSE),"")</f>
        <v>1.2205350794299999E-2</v>
      </c>
      <c r="Y15" s="3">
        <f t="shared" si="31"/>
        <v>4.7641269469907845</v>
      </c>
      <c r="Z15" s="6"/>
      <c r="AA15" s="11"/>
      <c r="AB15" s="4">
        <f>IF(ISNUMBER(VLOOKUP($A15,raw!Z$3:AD$1000,4,FALSE)),VLOOKUP($A15,raw!Z$3:AD$1000,4,FALSE),"")</f>
        <v>5.81935471956E-2</v>
      </c>
      <c r="AC15" s="4">
        <f>IF(ISNUMBER(VLOOKUP($A15,raw!Z$3:AE$1000,5,FALSE)),VLOOKUP($A15,raw!Z$3:AE$1000,5,FALSE),"")</f>
        <v>1.22142456102E-2</v>
      </c>
      <c r="AD15" s="3">
        <f t="shared" si="32"/>
        <v>4.7643996242390214</v>
      </c>
      <c r="AE15" s="6"/>
      <c r="AF15" s="11"/>
      <c r="AG15" s="4"/>
      <c r="AH15" s="4"/>
      <c r="AI15" s="3"/>
      <c r="AJ15" s="6"/>
      <c r="AL15" s="4">
        <f>IF(ISNUMBER(VLOOKUP($A15,raw!AJ$3:AN$1000,4,FALSE)),VLOOKUP($A15,raw!AJ$3:AN$1000,4,FALSE),"")</f>
        <v>1.6215224293E-2</v>
      </c>
      <c r="AM15" s="4">
        <f>IF(ISNUMBER(VLOOKUP($A15,raw!AJ$3:AO$1000,5,FALSE)),VLOOKUP($A15,raw!AJ$3:AO$1000,5,FALSE),"")</f>
        <v>1.5897732215800001E-2</v>
      </c>
      <c r="AN15" s="3">
        <f t="shared" si="36"/>
        <v>1.0199709035785909</v>
      </c>
      <c r="AO15" s="6"/>
      <c r="AQ15" s="4">
        <f>IF(ISNUMBER(VLOOKUP($A15,raw!AO$3:AS$1000,4,FALSE)),VLOOKUP($A15,raw!AO$3:AS$1000,4,FALSE),"")</f>
        <v>0</v>
      </c>
      <c r="AR15" s="4">
        <f>IF(ISNUMBER(VLOOKUP($A15,raw!AO$3:AT$1000,5,FALSE)),VLOOKUP($A15,raw!AO$3:AT$1000,5,FALSE),"")</f>
        <v>0</v>
      </c>
      <c r="AS15" s="3" t="str">
        <f t="shared" si="28"/>
        <v/>
      </c>
      <c r="AT15" s="6"/>
      <c r="AV15" s="4"/>
      <c r="AW15" s="4"/>
      <c r="AX15" s="3"/>
      <c r="AY15" s="6"/>
      <c r="BA15" s="22"/>
      <c r="BB15" s="4"/>
      <c r="BC15" s="3"/>
      <c r="BD15" s="6"/>
      <c r="BF15" s="22"/>
      <c r="BG15" s="4"/>
      <c r="BH15" s="3"/>
      <c r="BI15" s="6"/>
      <c r="BK15" s="4"/>
      <c r="BL15" s="4"/>
      <c r="BM15" s="3"/>
      <c r="BN15" s="6"/>
      <c r="BP15" s="4"/>
      <c r="BQ15" s="4"/>
      <c r="BR15" s="3"/>
      <c r="BS15" s="6"/>
      <c r="BU15" s="4"/>
      <c r="BV15" s="4"/>
      <c r="BW15" s="3"/>
      <c r="BX15" s="6"/>
      <c r="BZ15" s="4"/>
      <c r="CA15" s="4"/>
      <c r="CB15" s="3"/>
      <c r="CC15" s="6"/>
      <c r="CE15" s="4"/>
      <c r="CF15" s="4"/>
      <c r="CG15" s="3"/>
      <c r="CH15" s="6"/>
      <c r="CJ15" s="4"/>
      <c r="CK15" s="4"/>
      <c r="CL15" s="3"/>
      <c r="CM15" s="6"/>
      <c r="CO15" s="4"/>
      <c r="CP15" s="4"/>
      <c r="CQ15" s="3"/>
      <c r="CR15" s="6"/>
      <c r="CT15" s="4"/>
      <c r="CU15" s="4"/>
      <c r="CV15" s="3"/>
      <c r="CW15" s="6"/>
      <c r="CY15" s="4"/>
      <c r="CZ15" s="4"/>
      <c r="DA15" s="3"/>
      <c r="DB15" s="6"/>
      <c r="DD15" s="4"/>
      <c r="DE15" s="4"/>
      <c r="DF15" s="3"/>
      <c r="DG15" s="6"/>
      <c r="DI15" s="4"/>
      <c r="DJ15" s="4"/>
      <c r="DK15" s="3"/>
      <c r="DL15" s="6"/>
      <c r="DN15" s="4"/>
      <c r="DO15" s="4"/>
      <c r="DP15" s="3"/>
      <c r="DQ15" s="6"/>
      <c r="DS15" s="4"/>
      <c r="DT15" s="4"/>
      <c r="DU15" s="3"/>
      <c r="DV15" s="6"/>
      <c r="DX15" s="4"/>
      <c r="DY15" s="4"/>
      <c r="DZ15" s="3"/>
      <c r="EA15" s="6"/>
      <c r="EC15" s="4"/>
      <c r="ED15" s="4"/>
      <c r="EE15" s="3"/>
      <c r="EF15" s="6"/>
      <c r="EH15" s="4"/>
      <c r="EI15" s="4"/>
      <c r="EJ15" s="3"/>
      <c r="EK15" s="6"/>
      <c r="EM15" s="4"/>
      <c r="EN15" s="4"/>
      <c r="EO15" s="3"/>
      <c r="EP15" s="6"/>
      <c r="ER15" s="4"/>
      <c r="ES15" s="4"/>
      <c r="ET15" s="3"/>
      <c r="EU15" s="6"/>
      <c r="EW15" s="4"/>
      <c r="EX15" s="4"/>
      <c r="EY15" s="3"/>
      <c r="EZ15" s="6"/>
      <c r="FB15" s="4"/>
      <c r="FC15" s="4"/>
      <c r="FD15" s="3"/>
      <c r="FE15" s="6"/>
    </row>
    <row r="16" spans="1:161" s="2" customFormat="1" x14ac:dyDescent="0.2">
      <c r="A16" s="28">
        <v>9</v>
      </c>
      <c r="B16" s="11" t="s">
        <v>79</v>
      </c>
      <c r="C16" s="55" t="str">
        <f>IF(ISNUMBER(VLOOKUP($A16,raw!A$3:E$1000,4,FALSE)),VLOOKUP($A16,raw!A$3:E$1000,4,FALSE),"")</f>
        <v/>
      </c>
      <c r="D16" s="4" t="str">
        <f>IF(ISNUMBER(VLOOKUP($A16,raw!A$3:F$1000,5,FALSE)),VLOOKUP($A16,raw!A$3:F$1000,5,FALSE),"")</f>
        <v/>
      </c>
      <c r="E16" s="3" t="str">
        <f t="shared" si="16"/>
        <v/>
      </c>
      <c r="F16" s="6" t="str">
        <f>IF(AND(ISNUMBER(C16),ISNUMBER(C$7),C$7&lt;&gt;0),C16/C$7,"")</f>
        <v/>
      </c>
      <c r="G16" s="11"/>
      <c r="H16" s="55" t="str">
        <f>IF(ISNUMBER(VLOOKUP($A16,raw!F$3:J$1000,4,FALSE)),VLOOKUP($A16,raw!F$3:J$1000,4,FALSE),"")</f>
        <v/>
      </c>
      <c r="I16" s="4" t="str">
        <f>IF(ISNUMBER(VLOOKUP($A16,raw!F$3:K$1000,5,FALSE)),VLOOKUP($A16,raw!F$3:K$1000,5,FALSE),"")</f>
        <v/>
      </c>
      <c r="J16" s="3" t="str">
        <f t="shared" ref="J16:J20" si="41">IF(AND(ISNUMBER(H16),ISNUMBER(I16),I16&lt;&gt;0),H16/I16,"")</f>
        <v/>
      </c>
      <c r="K16" s="6" t="str">
        <f>IF(AND(ISNUMBER(H16),ISNUMBER(H$7),H$7&lt;&gt;0),H16/H$7,"")</f>
        <v/>
      </c>
      <c r="L16" s="11"/>
      <c r="M16" s="55">
        <f>IF(ISNUMBER(VLOOKUP($A16,raw!K$3:O$1000,4,FALSE)),VLOOKUP($A16,raw!K$3:O$1000,4,FALSE),"")</f>
        <v>0</v>
      </c>
      <c r="N16" s="4">
        <f>IF(ISNUMBER(VLOOKUP($A16,raw!K$3:P$1000,5,FALSE)),VLOOKUP($A16,raw!K$3:P$1000,5,FALSE),"")</f>
        <v>0</v>
      </c>
      <c r="O16" s="3" t="str">
        <f t="shared" si="38"/>
        <v/>
      </c>
      <c r="P16" s="6"/>
      <c r="Q16" s="11"/>
      <c r="R16" s="55">
        <f>IF(ISNUMBER(VLOOKUP($A16,raw!P$3:T$1000,4,FALSE)),VLOOKUP($A16,raw!P$3:T$1000,4,FALSE),"")</f>
        <v>0</v>
      </c>
      <c r="S16" s="4">
        <f>IF(ISNUMBER(VLOOKUP($A16,raw!P$3:U$1000,5,FALSE)),VLOOKUP($A16,raw!P$3:U$1000,5,FALSE),"")</f>
        <v>0</v>
      </c>
      <c r="T16" s="3" t="str">
        <f t="shared" si="26"/>
        <v/>
      </c>
      <c r="U16" s="6" t="str">
        <f>IF(AND(ISNUMBER(R16),ISNUMBER(R$7),R$7&lt;&gt;0),R16/R$7,"")</f>
        <v/>
      </c>
      <c r="V16" s="11"/>
      <c r="W16" s="4">
        <f>IF(ISNUMBER(VLOOKUP($A16,raw!U$3:Y$1000,4,FALSE)),VLOOKUP($A16,raw!U$3:Y$1000,4,FALSE),"")</f>
        <v>5.1712427344900003E-2</v>
      </c>
      <c r="X16" s="4">
        <f>IF(ISNUMBER(VLOOKUP($A16,raw!U$3:Z$1000,5,FALSE)),VLOOKUP($A16,raw!U$3:Z$1000,5,FALSE),"")</f>
        <v>1.5356449292599999E-2</v>
      </c>
      <c r="Y16" s="3">
        <f t="shared" si="31"/>
        <v>3.3674729333309688</v>
      </c>
      <c r="Z16" s="6"/>
      <c r="AA16" s="11"/>
      <c r="AB16" s="4">
        <f>IF(ISNUMBER(VLOOKUP($A16,raw!Z$3:AD$1000,4,FALSE)),VLOOKUP($A16,raw!Z$3:AD$1000,4,FALSE),"")</f>
        <v>5.1398409435099997E-2</v>
      </c>
      <c r="AC16" s="4">
        <f>IF(ISNUMBER(VLOOKUP($A16,raw!Z$3:AE$1000,5,FALSE)),VLOOKUP($A16,raw!Z$3:AE$1000,5,FALSE),"")</f>
        <v>1.5356294594299999E-2</v>
      </c>
      <c r="AD16" s="3">
        <f t="shared" si="32"/>
        <v>3.3470580496793954</v>
      </c>
      <c r="AE16" s="6"/>
      <c r="AF16" s="11"/>
      <c r="AG16" s="4"/>
      <c r="AH16" s="4"/>
      <c r="AI16" s="3"/>
      <c r="AJ16" s="6"/>
      <c r="AL16" s="4">
        <f>IF(ISNUMBER(VLOOKUP($A16,raw!AJ$3:AN$1000,4,FALSE)),VLOOKUP($A16,raw!AJ$3:AN$1000,4,FALSE),"")</f>
        <v>-8.4009945677900003E-2</v>
      </c>
      <c r="AM16" s="4">
        <f>IF(ISNUMBER(VLOOKUP($A16,raw!AJ$3:AO$1000,5,FALSE)),VLOOKUP($A16,raw!AJ$3:AO$1000,5,FALSE),"")</f>
        <v>1.9534421716199998E-2</v>
      </c>
      <c r="AN16" s="3">
        <f t="shared" si="36"/>
        <v>-4.3006108344753358</v>
      </c>
      <c r="AO16" s="6"/>
      <c r="AQ16" s="4">
        <f>IF(ISNUMBER(VLOOKUP($A16,raw!AO$3:AS$1000,4,FALSE)),VLOOKUP($A16,raw!AO$3:AS$1000,4,FALSE),"")</f>
        <v>-3.0577318756899998E-3</v>
      </c>
      <c r="AR16" s="4">
        <f>IF(ISNUMBER(VLOOKUP($A16,raw!AO$3:AT$1000,5,FALSE)),VLOOKUP($A16,raw!AO$3:AT$1000,5,FALSE),"")</f>
        <v>1.6974885500400001E-2</v>
      </c>
      <c r="AS16" s="3">
        <f t="shared" si="28"/>
        <v>-0.1801326951877199</v>
      </c>
      <c r="AT16" s="6"/>
      <c r="AV16" s="4"/>
      <c r="AW16" s="4"/>
      <c r="AX16" s="3"/>
      <c r="AY16" s="6"/>
      <c r="BA16" s="22"/>
      <c r="BB16" s="4"/>
      <c r="BC16" s="3"/>
      <c r="BD16" s="6"/>
      <c r="BF16" s="22"/>
      <c r="BG16" s="4"/>
      <c r="BH16" s="3"/>
      <c r="BI16" s="6"/>
      <c r="BK16" s="4"/>
      <c r="BL16" s="4"/>
      <c r="BM16" s="3"/>
      <c r="BN16" s="6"/>
      <c r="BP16" s="4"/>
      <c r="BQ16" s="4"/>
      <c r="BR16" s="3"/>
      <c r="BS16" s="6"/>
      <c r="BU16" s="4"/>
      <c r="BV16" s="4"/>
      <c r="BW16" s="3"/>
      <c r="BX16" s="6"/>
      <c r="BZ16" s="4"/>
      <c r="CA16" s="4"/>
      <c r="CB16" s="3"/>
      <c r="CC16" s="6"/>
      <c r="CE16" s="4"/>
      <c r="CF16" s="4"/>
      <c r="CG16" s="3"/>
      <c r="CH16" s="6"/>
      <c r="CJ16" s="4"/>
      <c r="CK16" s="4"/>
      <c r="CL16" s="3"/>
      <c r="CM16" s="6"/>
      <c r="CO16" s="4"/>
      <c r="CP16" s="4"/>
      <c r="CQ16" s="3"/>
      <c r="CR16" s="6"/>
      <c r="CT16" s="4"/>
      <c r="CU16" s="4"/>
      <c r="CV16" s="3"/>
      <c r="CW16" s="6"/>
      <c r="CY16" s="4"/>
      <c r="CZ16" s="4"/>
      <c r="DA16" s="3"/>
      <c r="DB16" s="6"/>
      <c r="DD16" s="4"/>
      <c r="DE16" s="4"/>
      <c r="DF16" s="3"/>
      <c r="DG16" s="6"/>
      <c r="DI16" s="4"/>
      <c r="DJ16" s="4"/>
      <c r="DK16" s="3"/>
      <c r="DL16" s="6"/>
      <c r="DN16" s="4"/>
      <c r="DO16" s="4"/>
      <c r="DP16" s="3"/>
      <c r="DQ16" s="6"/>
      <c r="DS16" s="4"/>
      <c r="DT16" s="4"/>
      <c r="DU16" s="3"/>
      <c r="DV16" s="6"/>
      <c r="DX16" s="4"/>
      <c r="DY16" s="4"/>
      <c r="DZ16" s="3"/>
      <c r="EA16" s="6"/>
      <c r="EC16" s="4"/>
      <c r="ED16" s="4"/>
      <c r="EE16" s="3"/>
      <c r="EF16" s="6"/>
      <c r="EH16" s="4"/>
      <c r="EI16" s="4"/>
      <c r="EJ16" s="3"/>
      <c r="EK16" s="6"/>
      <c r="EM16" s="4"/>
      <c r="EN16" s="4"/>
      <c r="EO16" s="3"/>
      <c r="EP16" s="6"/>
      <c r="ER16" s="4"/>
      <c r="ES16" s="4"/>
      <c r="ET16" s="3"/>
      <c r="EU16" s="6"/>
      <c r="EW16" s="4"/>
      <c r="EX16" s="4"/>
      <c r="EY16" s="3"/>
      <c r="EZ16" s="6"/>
      <c r="FB16" s="4"/>
      <c r="FC16" s="4"/>
      <c r="FD16" s="3"/>
      <c r="FE16" s="6"/>
    </row>
    <row r="17" spans="1:161" s="2" customFormat="1" x14ac:dyDescent="0.2">
      <c r="A17" s="28">
        <v>10</v>
      </c>
      <c r="B17" s="11" t="s">
        <v>80</v>
      </c>
      <c r="C17" s="55" t="str">
        <f>IF(ISNUMBER(VLOOKUP($A17,raw!A$3:E$1000,4,FALSE)),VLOOKUP($A17,raw!A$3:E$1000,4,FALSE),"")</f>
        <v/>
      </c>
      <c r="D17" s="4" t="str">
        <f>IF(ISNUMBER(VLOOKUP($A17,raw!A$3:F$1000,5,FALSE)),VLOOKUP($A17,raw!A$3:F$1000,5,FALSE),"")</f>
        <v/>
      </c>
      <c r="E17" s="3" t="str">
        <f t="shared" si="16"/>
        <v/>
      </c>
      <c r="F17" s="6" t="str">
        <f>IF(AND(ISNUMBER(C17),ISNUMBER(C$7),C$7&lt;&gt;0),C17/C$7,"")</f>
        <v/>
      </c>
      <c r="G17" s="11"/>
      <c r="H17" s="55" t="str">
        <f>IF(ISNUMBER(VLOOKUP($A17,raw!F$3:J$1000,4,FALSE)),VLOOKUP($A17,raw!F$3:J$1000,4,FALSE),"")</f>
        <v/>
      </c>
      <c r="I17" s="4" t="str">
        <f>IF(ISNUMBER(VLOOKUP($A17,raw!F$3:K$1000,5,FALSE)),VLOOKUP($A17,raw!F$3:K$1000,5,FALSE),"")</f>
        <v/>
      </c>
      <c r="J17" s="3" t="str">
        <f t="shared" si="41"/>
        <v/>
      </c>
      <c r="K17" s="6" t="str">
        <f>IF(AND(ISNUMBER(H17),ISNUMBER(H$7),H$7&lt;&gt;0),H17/H$7,"")</f>
        <v/>
      </c>
      <c r="L17" s="11"/>
      <c r="M17" s="55">
        <f>IF(ISNUMBER(VLOOKUP($A17,raw!K$3:O$1000,4,FALSE)),VLOOKUP($A17,raw!K$3:O$1000,4,FALSE),"")</f>
        <v>-4.8209203702500002E-2</v>
      </c>
      <c r="N17" s="4">
        <f>IF(ISNUMBER(VLOOKUP($A17,raw!K$3:P$1000,5,FALSE)),VLOOKUP($A17,raw!K$3:P$1000,5,FALSE),"")</f>
        <v>2.5600948028799999E-2</v>
      </c>
      <c r="O17" s="3">
        <f t="shared" si="38"/>
        <v>-1.8831022838789664</v>
      </c>
      <c r="P17" s="6"/>
      <c r="Q17" s="11"/>
      <c r="R17" s="55">
        <f>IF(ISNUMBER(VLOOKUP($A17,raw!P$3:T$1000,4,FALSE)),VLOOKUP($A17,raw!P$3:T$1000,4,FALSE),"")</f>
        <v>-4.5042407544399997E-2</v>
      </c>
      <c r="S17" s="4">
        <f>IF(ISNUMBER(VLOOKUP($A17,raw!P$3:U$1000,5,FALSE)),VLOOKUP($A17,raw!P$3:U$1000,5,FALSE),"")</f>
        <v>1.6935105635900002E-2</v>
      </c>
      <c r="T17" s="3">
        <f t="shared" si="26"/>
        <v>-2.6597063232316978</v>
      </c>
      <c r="U17" s="6" t="str">
        <f>IF(AND(ISNUMBER(R17),ISNUMBER(R$7),R$7&lt;&gt;0),R17/R$7,"")</f>
        <v/>
      </c>
      <c r="V17" s="11"/>
      <c r="W17" s="4">
        <f>IF(ISNUMBER(VLOOKUP($A17,raw!U$3:Y$1000,4,FALSE)),VLOOKUP($A17,raw!U$3:Y$1000,4,FALSE),"")</f>
        <v>-5.19190504345E-2</v>
      </c>
      <c r="X17" s="4">
        <f>IF(ISNUMBER(VLOOKUP($A17,raw!U$3:Z$1000,5,FALSE)),VLOOKUP($A17,raw!U$3:Z$1000,5,FALSE),"")</f>
        <v>1.4208440930399999E-2</v>
      </c>
      <c r="Y17" s="3">
        <f t="shared" si="31"/>
        <v>-3.6540990449849704</v>
      </c>
      <c r="Z17" s="6"/>
      <c r="AA17" s="11"/>
      <c r="AB17" s="4">
        <f>IF(ISNUMBER(VLOOKUP($A17,raw!Z$3:AD$1000,4,FALSE)),VLOOKUP($A17,raw!Z$3:AD$1000,4,FALSE),"")</f>
        <v>-5.1796379736299997E-2</v>
      </c>
      <c r="AC17" s="4">
        <f>IF(ISNUMBER(VLOOKUP($A17,raw!Z$3:AE$1000,5,FALSE)),VLOOKUP($A17,raw!Z$3:AE$1000,5,FALSE),"")</f>
        <v>1.4224814226000001E-2</v>
      </c>
      <c r="AD17" s="3">
        <f t="shared" si="32"/>
        <v>-3.6412693279063704</v>
      </c>
      <c r="AE17" s="6"/>
      <c r="AF17" s="11"/>
      <c r="AG17" s="4">
        <f>IF(ISNUMBER(VLOOKUP($A17,raw!AE$3:AI$1000,4,FALSE)),VLOOKUP($A17,raw!AE$3:AI$1000,4,FALSE),"")</f>
        <v>-6.1375588919099999E-2</v>
      </c>
      <c r="AH17" s="4">
        <f>IF(ISNUMBER(VLOOKUP($A17,raw!AE$3:AJ$1000,5,FALSE)),VLOOKUP($A17,raw!AE$3:AJ$1000,5,FALSE),"")</f>
        <v>1.6200598598999999E-2</v>
      </c>
      <c r="AI17" s="3">
        <f t="shared" si="33"/>
        <v>-3.7884766136288617</v>
      </c>
      <c r="AJ17" s="6"/>
      <c r="AL17" s="4">
        <f>IF(ISNUMBER(VLOOKUP($A17,raw!AJ$3:AN$1000,4,FALSE)),VLOOKUP($A17,raw!AJ$3:AN$1000,4,FALSE),"")</f>
        <v>3.47802210455E-2</v>
      </c>
      <c r="AM17" s="4">
        <f>IF(ISNUMBER(VLOOKUP($A17,raw!AJ$3:AO$1000,5,FALSE)),VLOOKUP($A17,raw!AJ$3:AO$1000,5,FALSE),"")</f>
        <v>1.7184051507899999E-2</v>
      </c>
      <c r="AN17" s="3">
        <f t="shared" si="36"/>
        <v>2.0239825881289137</v>
      </c>
      <c r="AO17" s="6"/>
      <c r="AQ17" s="4">
        <f>IF(ISNUMBER(VLOOKUP($A17,raw!AO$3:AS$1000,4,FALSE)),VLOOKUP($A17,raw!AO$3:AS$1000,4,FALSE),"")</f>
        <v>0</v>
      </c>
      <c r="AR17" s="4">
        <f>IF(ISNUMBER(VLOOKUP($A17,raw!AO$3:AT$1000,5,FALSE)),VLOOKUP($A17,raw!AO$3:AT$1000,5,FALSE),"")</f>
        <v>0</v>
      </c>
      <c r="AS17" s="3" t="str">
        <f t="shared" si="28"/>
        <v/>
      </c>
      <c r="AT17" s="6"/>
      <c r="AV17" s="4">
        <f>IF(ISNUMBER(VLOOKUP($A17,raw!AT$3:AX$1000,4,FALSE)),VLOOKUP($A17,raw!AT$3:AX$1000,4,FALSE),"")</f>
        <v>-6.2077837858099998E-2</v>
      </c>
      <c r="AW17" s="4">
        <f>IF(ISNUMBER(VLOOKUP($A17,raw!AT$3:AY$1000,5,FALSE)),VLOOKUP($A17,raw!AT$3:AY$1000,5,FALSE),"")</f>
        <v>1.61566461174E-2</v>
      </c>
      <c r="AX17" s="3">
        <f t="shared" si="39"/>
        <v>-3.8422477912197932</v>
      </c>
      <c r="AY17" s="6"/>
      <c r="BA17" s="22"/>
      <c r="BB17" s="4"/>
      <c r="BC17" s="3"/>
      <c r="BD17" s="6"/>
      <c r="BF17" s="22">
        <f>IF(ISNUMBER(VLOOKUP($A17,raw!BD$3:BH$1000,4,FALSE)),VLOOKUP($A17,raw!BD$3:BH$1000,4,FALSE),"")</f>
        <v>-6.1942600121699998E-2</v>
      </c>
      <c r="BG17" s="4">
        <f>IF(ISNUMBER(VLOOKUP($A17,raw!BD$3:BI$1000,5,FALSE)),VLOOKUP($A17,raw!BD$3:BI$1000,5,FALSE),"")</f>
        <v>1.61464629305E-2</v>
      </c>
      <c r="BH17" s="3">
        <f t="shared" si="40"/>
        <v>-3.8362953167094567</v>
      </c>
      <c r="BI17" s="6"/>
      <c r="BK17" s="4"/>
      <c r="BL17" s="4"/>
      <c r="BM17" s="3"/>
      <c r="BN17" s="6"/>
      <c r="BP17" s="4"/>
      <c r="BQ17" s="4"/>
      <c r="BR17" s="3"/>
      <c r="BS17" s="6"/>
      <c r="BU17" s="4"/>
      <c r="BV17" s="4"/>
      <c r="BW17" s="3"/>
      <c r="BX17" s="6"/>
      <c r="BZ17" s="4"/>
      <c r="CA17" s="4"/>
      <c r="CB17" s="3"/>
      <c r="CC17" s="6"/>
      <c r="CE17" s="4"/>
      <c r="CF17" s="4"/>
      <c r="CG17" s="3"/>
      <c r="CH17" s="6"/>
      <c r="CJ17" s="4"/>
      <c r="CK17" s="4"/>
      <c r="CL17" s="3"/>
      <c r="CM17" s="6"/>
      <c r="CO17" s="4"/>
      <c r="CP17" s="4"/>
      <c r="CQ17" s="3"/>
      <c r="CR17" s="6"/>
      <c r="CT17" s="4"/>
      <c r="CU17" s="4"/>
      <c r="CV17" s="3"/>
      <c r="CW17" s="6"/>
      <c r="CY17" s="4"/>
      <c r="CZ17" s="4"/>
      <c r="DA17" s="3"/>
      <c r="DB17" s="6"/>
      <c r="DD17" s="4"/>
      <c r="DE17" s="4"/>
      <c r="DF17" s="3"/>
      <c r="DG17" s="6"/>
      <c r="DI17" s="4"/>
      <c r="DJ17" s="4"/>
      <c r="DK17" s="3"/>
      <c r="DL17" s="6"/>
      <c r="DN17" s="4"/>
      <c r="DO17" s="4"/>
      <c r="DP17" s="3"/>
      <c r="DQ17" s="6"/>
      <c r="DS17" s="4"/>
      <c r="DT17" s="4"/>
      <c r="DU17" s="3"/>
      <c r="DV17" s="6"/>
      <c r="DX17" s="4"/>
      <c r="DY17" s="4"/>
      <c r="DZ17" s="3"/>
      <c r="EA17" s="6"/>
      <c r="EC17" s="4"/>
      <c r="ED17" s="4"/>
      <c r="EE17" s="3"/>
      <c r="EF17" s="6"/>
      <c r="EH17" s="4"/>
      <c r="EI17" s="4"/>
      <c r="EJ17" s="3"/>
      <c r="EK17" s="6"/>
      <c r="EM17" s="4"/>
      <c r="EN17" s="4"/>
      <c r="EO17" s="3"/>
      <c r="EP17" s="6"/>
      <c r="ER17" s="4"/>
      <c r="ES17" s="4"/>
      <c r="ET17" s="3"/>
      <c r="EU17" s="6"/>
      <c r="EW17" s="4"/>
      <c r="EX17" s="4"/>
      <c r="EY17" s="3"/>
      <c r="EZ17" s="6"/>
      <c r="FB17" s="4"/>
      <c r="FC17" s="4"/>
      <c r="FD17" s="3"/>
      <c r="FE17" s="6"/>
    </row>
    <row r="18" spans="1:161" s="2" customFormat="1" x14ac:dyDescent="0.2">
      <c r="A18" s="28">
        <v>11</v>
      </c>
      <c r="B18" s="11" t="s">
        <v>81</v>
      </c>
      <c r="C18" s="55" t="str">
        <f>IF(ISNUMBER(VLOOKUP($A18,raw!A$3:E$1000,4,FALSE)),VLOOKUP($A18,raw!A$3:E$1000,4,FALSE),"")</f>
        <v/>
      </c>
      <c r="D18" s="4" t="str">
        <f>IF(ISNUMBER(VLOOKUP($A18,raw!A$3:F$1000,5,FALSE)),VLOOKUP($A18,raw!A$3:F$1000,5,FALSE),"")</f>
        <v/>
      </c>
      <c r="E18" s="3" t="str">
        <f t="shared" si="16"/>
        <v/>
      </c>
      <c r="F18" s="6" t="str">
        <f>IF(AND(ISNUMBER(C18),ISNUMBER(C$7),C$7&lt;&gt;0),C18/C$7,"")</f>
        <v/>
      </c>
      <c r="G18" s="11"/>
      <c r="H18" s="55" t="str">
        <f>IF(ISNUMBER(VLOOKUP($A18,raw!F$3:J$1000,4,FALSE)),VLOOKUP($A18,raw!F$3:J$1000,4,FALSE),"")</f>
        <v/>
      </c>
      <c r="I18" s="4" t="str">
        <f>IF(ISNUMBER(VLOOKUP($A18,raw!F$3:K$1000,5,FALSE)),VLOOKUP($A18,raw!F$3:K$1000,5,FALSE),"")</f>
        <v/>
      </c>
      <c r="J18" s="3" t="str">
        <f t="shared" si="41"/>
        <v/>
      </c>
      <c r="K18" s="6" t="str">
        <f>IF(AND(ISNUMBER(H18),ISNUMBER(H$7),H$7&lt;&gt;0),H18/H$7,"")</f>
        <v/>
      </c>
      <c r="L18" s="11"/>
      <c r="M18" s="55">
        <f>IF(ISNUMBER(VLOOKUP($A18,raw!K$3:O$1000,4,FALSE)),VLOOKUP($A18,raw!K$3:O$1000,4,FALSE),"")</f>
        <v>0</v>
      </c>
      <c r="N18" s="4">
        <f>IF(ISNUMBER(VLOOKUP($A18,raw!K$3:P$1000,5,FALSE)),VLOOKUP($A18,raw!K$3:P$1000,5,FALSE),"")</f>
        <v>0</v>
      </c>
      <c r="O18" s="3" t="str">
        <f t="shared" si="38"/>
        <v/>
      </c>
      <c r="P18" s="6"/>
      <c r="Q18" s="11"/>
      <c r="R18" s="55">
        <f>IF(ISNUMBER(VLOOKUP($A18,raw!P$3:T$1000,4,FALSE)),VLOOKUP($A18,raw!P$3:T$1000,4,FALSE),"")</f>
        <v>0</v>
      </c>
      <c r="S18" s="4">
        <f>IF(ISNUMBER(VLOOKUP($A18,raw!P$3:U$1000,5,FALSE)),VLOOKUP($A18,raw!P$3:U$1000,5,FALSE),"")</f>
        <v>0</v>
      </c>
      <c r="T18" s="3" t="str">
        <f t="shared" si="26"/>
        <v/>
      </c>
      <c r="U18" s="6" t="str">
        <f>IF(AND(ISNUMBER(R18),ISNUMBER(R$7),R$7&lt;&gt;0),R18/R$7,"")</f>
        <v/>
      </c>
      <c r="V18" s="11"/>
      <c r="W18" s="4">
        <f>IF(ISNUMBER(VLOOKUP($A18,raw!U$3:Y$1000,4,FALSE)),VLOOKUP($A18,raw!U$3:Y$1000,4,FALSE),"")</f>
        <v>-1.66022864687E-2</v>
      </c>
      <c r="X18" s="4">
        <f>IF(ISNUMBER(VLOOKUP($A18,raw!U$3:Z$1000,5,FALSE)),VLOOKUP($A18,raw!U$3:Z$1000,5,FALSE),"")</f>
        <v>1.10892472316E-2</v>
      </c>
      <c r="Y18" s="3">
        <f t="shared" si="31"/>
        <v>-1.4971518013765626</v>
      </c>
      <c r="Z18" s="6"/>
      <c r="AA18" s="11"/>
      <c r="AB18" s="4">
        <f>IF(ISNUMBER(VLOOKUP($A18,raw!Z$3:AD$1000,4,FALSE)),VLOOKUP($A18,raw!Z$3:AD$1000,4,FALSE),"")</f>
        <v>-1.6937556804500001E-2</v>
      </c>
      <c r="AC18" s="4">
        <f>IF(ISNUMBER(VLOOKUP($A18,raw!Z$3:AE$1000,5,FALSE)),VLOOKUP($A18,raw!Z$3:AE$1000,5,FALSE),"")</f>
        <v>1.10966027899E-2</v>
      </c>
      <c r="AD18" s="3">
        <f t="shared" si="32"/>
        <v>-1.5263731725097316</v>
      </c>
      <c r="AE18" s="6"/>
      <c r="AF18" s="11"/>
      <c r="AG18" s="4">
        <f>IF(ISNUMBER(VLOOKUP($A18,raw!AE$3:AI$1000,4,FALSE)),VLOOKUP($A18,raw!AE$3:AI$1000,4,FALSE),"")</f>
        <v>-3.0084505393100001E-2</v>
      </c>
      <c r="AH18" s="4">
        <f>IF(ISNUMBER(VLOOKUP($A18,raw!AE$3:AJ$1000,5,FALSE)),VLOOKUP($A18,raw!AE$3:AJ$1000,5,FALSE),"")</f>
        <v>1.0780331252500001E-2</v>
      </c>
      <c r="AI18" s="3">
        <f t="shared" si="33"/>
        <v>-2.7906846912633867</v>
      </c>
      <c r="AJ18" s="6"/>
      <c r="AL18" s="4">
        <f>IF(ISNUMBER(VLOOKUP($A18,raw!AJ$3:AN$1000,4,FALSE)),VLOOKUP($A18,raw!AJ$3:AN$1000,4,FALSE),"")</f>
        <v>2.8369823026499999E-2</v>
      </c>
      <c r="AM18" s="4">
        <f>IF(ISNUMBER(VLOOKUP($A18,raw!AJ$3:AO$1000,5,FALSE)),VLOOKUP($A18,raw!AJ$3:AO$1000,5,FALSE),"")</f>
        <v>1.3518883649E-2</v>
      </c>
      <c r="AN18" s="3">
        <f t="shared" si="36"/>
        <v>2.0985329678903279</v>
      </c>
      <c r="AO18" s="6"/>
      <c r="AQ18" s="4">
        <f>IF(ISNUMBER(VLOOKUP($A18,raw!AO$3:AS$1000,4,FALSE)),VLOOKUP($A18,raw!AO$3:AS$1000,4,FALSE),"")</f>
        <v>0</v>
      </c>
      <c r="AR18" s="4">
        <f>IF(ISNUMBER(VLOOKUP($A18,raw!AO$3:AT$1000,5,FALSE)),VLOOKUP($A18,raw!AO$3:AT$1000,5,FALSE),"")</f>
        <v>0</v>
      </c>
      <c r="AS18" s="3" t="str">
        <f t="shared" si="28"/>
        <v/>
      </c>
      <c r="AT18" s="6"/>
      <c r="AV18" s="4">
        <f>IF(ISNUMBER(VLOOKUP($A18,raw!AT$3:AX$1000,4,FALSE)),VLOOKUP($A18,raw!AT$3:AX$1000,4,FALSE),"")</f>
        <v>-3.1195408274100001E-2</v>
      </c>
      <c r="AW18" s="4">
        <f>IF(ISNUMBER(VLOOKUP($A18,raw!AT$3:AY$1000,5,FALSE)),VLOOKUP($A18,raw!AT$3:AY$1000,5,FALSE),"")</f>
        <v>1.06708736013E-2</v>
      </c>
      <c r="AX18" s="3">
        <f t="shared" si="39"/>
        <v>-2.9234165298612065</v>
      </c>
      <c r="AY18" s="6"/>
      <c r="BA18" s="22"/>
      <c r="BB18" s="4"/>
      <c r="BC18" s="3"/>
      <c r="BD18" s="6"/>
      <c r="BF18" s="22">
        <f>IF(ISNUMBER(VLOOKUP($A18,raw!BD$3:BH$1000,4,FALSE)),VLOOKUP($A18,raw!BD$3:BH$1000,4,FALSE),"")</f>
        <v>-3.1333698362199999E-2</v>
      </c>
      <c r="BG18" s="4">
        <f>IF(ISNUMBER(VLOOKUP($A18,raw!BD$3:BI$1000,5,FALSE)),VLOOKUP($A18,raw!BD$3:BI$1000,5,FALSE),"")</f>
        <v>1.06748248183E-2</v>
      </c>
      <c r="BH18" s="3">
        <f t="shared" si="40"/>
        <v>-2.9352892338321288</v>
      </c>
      <c r="BI18" s="6"/>
      <c r="BK18" s="4"/>
      <c r="BL18" s="4"/>
      <c r="BM18" s="3"/>
      <c r="BN18" s="6"/>
      <c r="BP18" s="4"/>
      <c r="BQ18" s="4"/>
      <c r="BR18" s="3"/>
      <c r="BS18" s="6"/>
      <c r="BU18" s="4"/>
      <c r="BV18" s="4"/>
      <c r="BW18" s="3"/>
      <c r="BX18" s="6"/>
      <c r="BZ18" s="4"/>
      <c r="CA18" s="4"/>
      <c r="CB18" s="3"/>
      <c r="CC18" s="6"/>
      <c r="CE18" s="4"/>
      <c r="CF18" s="4"/>
      <c r="CG18" s="3"/>
      <c r="CH18" s="6"/>
      <c r="CJ18" s="4"/>
      <c r="CK18" s="4"/>
      <c r="CL18" s="3"/>
      <c r="CM18" s="6"/>
      <c r="CO18" s="4"/>
      <c r="CP18" s="4"/>
      <c r="CQ18" s="3"/>
      <c r="CR18" s="6"/>
      <c r="CT18" s="4"/>
      <c r="CU18" s="4"/>
      <c r="CV18" s="3"/>
      <c r="CW18" s="6"/>
      <c r="CY18" s="4"/>
      <c r="CZ18" s="4"/>
      <c r="DA18" s="3"/>
      <c r="DB18" s="6"/>
      <c r="DD18" s="4"/>
      <c r="DE18" s="4"/>
      <c r="DF18" s="3"/>
      <c r="DG18" s="6"/>
      <c r="DI18" s="4"/>
      <c r="DJ18" s="4"/>
      <c r="DK18" s="3"/>
      <c r="DL18" s="6"/>
      <c r="DN18" s="4"/>
      <c r="DO18" s="4"/>
      <c r="DP18" s="3"/>
      <c r="DQ18" s="6"/>
      <c r="DS18" s="4"/>
      <c r="DT18" s="4"/>
      <c r="DU18" s="3"/>
      <c r="DV18" s="6"/>
      <c r="DX18" s="4"/>
      <c r="DY18" s="4"/>
      <c r="DZ18" s="3"/>
      <c r="EA18" s="6"/>
      <c r="EC18" s="4"/>
      <c r="ED18" s="4"/>
      <c r="EE18" s="3"/>
      <c r="EF18" s="6"/>
      <c r="EH18" s="4"/>
      <c r="EI18" s="4"/>
      <c r="EJ18" s="3"/>
      <c r="EK18" s="6"/>
      <c r="EM18" s="4"/>
      <c r="EN18" s="4"/>
      <c r="EO18" s="3"/>
      <c r="EP18" s="6"/>
      <c r="ER18" s="4"/>
      <c r="ES18" s="4"/>
      <c r="ET18" s="3"/>
      <c r="EU18" s="6"/>
      <c r="EW18" s="4"/>
      <c r="EX18" s="4"/>
      <c r="EY18" s="3"/>
      <c r="EZ18" s="6"/>
      <c r="FB18" s="4"/>
      <c r="FC18" s="4"/>
      <c r="FD18" s="3"/>
      <c r="FE18" s="6"/>
    </row>
    <row r="19" spans="1:161" s="2" customFormat="1" x14ac:dyDescent="0.2">
      <c r="A19" s="28">
        <v>12</v>
      </c>
      <c r="B19" s="11" t="s">
        <v>82</v>
      </c>
      <c r="C19" s="55" t="str">
        <f>IF(ISNUMBER(VLOOKUP($A19,raw!A$3:E$1000,4,FALSE)),VLOOKUP($A19,raw!A$3:E$1000,4,FALSE),"")</f>
        <v/>
      </c>
      <c r="D19" s="4" t="str">
        <f>IF(ISNUMBER(VLOOKUP($A19,raw!A$3:F$1000,5,FALSE)),VLOOKUP($A19,raw!A$3:F$1000,5,FALSE),"")</f>
        <v/>
      </c>
      <c r="E19" s="3" t="str">
        <f t="shared" si="16"/>
        <v/>
      </c>
      <c r="F19" s="6" t="str">
        <f>IF(AND(ISNUMBER(C19),ISNUMBER(C$7),C$7&lt;&gt;0),C19/C$7,"")</f>
        <v/>
      </c>
      <c r="G19" s="11"/>
      <c r="H19" s="55" t="str">
        <f>IF(ISNUMBER(VLOOKUP($A19,raw!F$3:J$1000,4,FALSE)),VLOOKUP($A19,raw!F$3:J$1000,4,FALSE),"")</f>
        <v/>
      </c>
      <c r="I19" s="4" t="str">
        <f>IF(ISNUMBER(VLOOKUP($A19,raw!F$3:K$1000,5,FALSE)),VLOOKUP($A19,raw!F$3:K$1000,5,FALSE),"")</f>
        <v/>
      </c>
      <c r="J19" s="3" t="str">
        <f t="shared" si="41"/>
        <v/>
      </c>
      <c r="K19" s="6" t="str">
        <f>IF(AND(ISNUMBER(H19),ISNUMBER(H$7),H$7&lt;&gt;0),H19/H$7,"")</f>
        <v/>
      </c>
      <c r="L19" s="11"/>
      <c r="M19" s="55">
        <f>IF(ISNUMBER(VLOOKUP($A19,raw!K$3:O$1000,4,FALSE)),VLOOKUP($A19,raw!K$3:O$1000,4,FALSE),"")</f>
        <v>8.6132427831800001E-3</v>
      </c>
      <c r="N19" s="4">
        <f>IF(ISNUMBER(VLOOKUP($A19,raw!K$3:P$1000,5,FALSE)),VLOOKUP($A19,raw!K$3:P$1000,5,FALSE),"")</f>
        <v>2.79833258719E-2</v>
      </c>
      <c r="O19" s="3">
        <f t="shared" si="38"/>
        <v>0.30779910946286609</v>
      </c>
      <c r="P19" s="6"/>
      <c r="Q19" s="11"/>
      <c r="R19" s="55">
        <f>IF(ISNUMBER(VLOOKUP($A19,raw!P$3:T$1000,4,FALSE)),VLOOKUP($A19,raw!P$3:T$1000,4,FALSE),"")</f>
        <v>-1.20860112241E-2</v>
      </c>
      <c r="S19" s="4">
        <f>IF(ISNUMBER(VLOOKUP($A19,raw!P$3:U$1000,5,FALSE)),VLOOKUP($A19,raw!P$3:U$1000,5,FALSE),"")</f>
        <v>1.2212008292999999E-2</v>
      </c>
      <c r="T19" s="3">
        <f t="shared" si="26"/>
        <v>-0.98968252674932899</v>
      </c>
      <c r="U19" s="6" t="str">
        <f>IF(AND(ISNUMBER(R19),ISNUMBER(R$7),R$7&lt;&gt;0),R19/R$7,"")</f>
        <v/>
      </c>
      <c r="V19" s="11"/>
      <c r="W19" s="4">
        <f>IF(ISNUMBER(VLOOKUP($A19,raw!U$3:Y$1000,4,FALSE)),VLOOKUP($A19,raw!U$3:Y$1000,4,FALSE),"")</f>
        <v>-5.4116513261400004E-3</v>
      </c>
      <c r="X19" s="4">
        <f>IF(ISNUMBER(VLOOKUP($A19,raw!U$3:Z$1000,5,FALSE)),VLOOKUP($A19,raw!U$3:Z$1000,5,FALSE),"")</f>
        <v>1.2870333351099999E-2</v>
      </c>
      <c r="Y19" s="3">
        <f t="shared" si="31"/>
        <v>-0.42047483763716798</v>
      </c>
      <c r="Z19" s="6"/>
      <c r="AA19" s="11"/>
      <c r="AB19" s="4">
        <f>IF(ISNUMBER(VLOOKUP($A19,raw!Z$3:AD$1000,4,FALSE)),VLOOKUP($A19,raw!Z$3:AD$1000,4,FALSE),"")</f>
        <v>-5.5908474166299999E-3</v>
      </c>
      <c r="AC19" s="4">
        <f>IF(ISNUMBER(VLOOKUP($A19,raw!Z$3:AE$1000,5,FALSE)),VLOOKUP($A19,raw!Z$3:AE$1000,5,FALSE),"")</f>
        <v>1.28770341336E-2</v>
      </c>
      <c r="AD19" s="3">
        <f t="shared" si="32"/>
        <v>-0.43417198080121738</v>
      </c>
      <c r="AE19" s="6"/>
      <c r="AF19" s="11"/>
      <c r="AG19" s="4">
        <f>IF(ISNUMBER(VLOOKUP($A19,raw!AE$3:AI$1000,4,FALSE)),VLOOKUP($A19,raw!AE$3:AI$1000,4,FALSE),"")</f>
        <v>-1.9135029730099999E-2</v>
      </c>
      <c r="AH19" s="4">
        <f>IF(ISNUMBER(VLOOKUP($A19,raw!AE$3:AJ$1000,5,FALSE)),VLOOKUP($A19,raw!AE$3:AJ$1000,5,FALSE),"")</f>
        <v>1.26118406242E-2</v>
      </c>
      <c r="AI19" s="3">
        <f t="shared" si="33"/>
        <v>-1.517227365955061</v>
      </c>
      <c r="AJ19" s="6"/>
      <c r="AL19" s="4">
        <f>IF(ISNUMBER(VLOOKUP($A19,raw!AJ$3:AN$1000,4,FALSE)),VLOOKUP($A19,raw!AJ$3:AN$1000,4,FALSE),"")</f>
        <v>-4.7240152332199997E-2</v>
      </c>
      <c r="AM19" s="4">
        <f>IF(ISNUMBER(VLOOKUP($A19,raw!AJ$3:AO$1000,5,FALSE)),VLOOKUP($A19,raw!AJ$3:AO$1000,5,FALSE),"")</f>
        <v>1.6399416115399999E-2</v>
      </c>
      <c r="AN19" s="3">
        <f t="shared" si="36"/>
        <v>-2.8805996506082168</v>
      </c>
      <c r="AO19" s="6"/>
      <c r="AQ19" s="4">
        <f>IF(ISNUMBER(VLOOKUP($A19,raw!AO$3:AS$1000,4,FALSE)),VLOOKUP($A19,raw!AO$3:AS$1000,4,FALSE),"")</f>
        <v>-5.4604391539E-2</v>
      </c>
      <c r="AR19" s="4">
        <f>IF(ISNUMBER(VLOOKUP($A19,raw!AO$3:AT$1000,5,FALSE)),VLOOKUP($A19,raw!AO$3:AT$1000,5,FALSE),"")</f>
        <v>1.28151373478E-2</v>
      </c>
      <c r="AS19" s="3">
        <f t="shared" si="28"/>
        <v>-4.2609290916709561</v>
      </c>
      <c r="AT19" s="6"/>
      <c r="AV19" s="4">
        <f>IF(ISNUMBER(VLOOKUP($A19,raw!AT$3:AX$1000,4,FALSE)),VLOOKUP($A19,raw!AT$3:AX$1000,4,FALSE),"")</f>
        <v>-1.9688412732300001E-2</v>
      </c>
      <c r="AW19" s="4">
        <f>IF(ISNUMBER(VLOOKUP($A19,raw!AT$3:AY$1000,5,FALSE)),VLOOKUP($A19,raw!AT$3:AY$1000,5,FALSE),"")</f>
        <v>1.25615436619E-2</v>
      </c>
      <c r="AX19" s="3">
        <f t="shared" si="39"/>
        <v>-1.5673561516182339</v>
      </c>
      <c r="AY19" s="6"/>
      <c r="BA19" s="22">
        <f>IF(ISNUMBER(VLOOKUP($A19,raw!AY$3:BC$1000,4,FALSE)),VLOOKUP($A19,raw!AY$3:BC$1000,4,FALSE),"")</f>
        <v>-5.9495841112500003E-2</v>
      </c>
      <c r="BB19" s="4">
        <f>IF(ISNUMBER(VLOOKUP($A19,raw!AY$3:BD$1000,5,FALSE)),VLOOKUP($A19,raw!AY$3:BD$1000,5,FALSE),"")</f>
        <v>1.2654825674E-2</v>
      </c>
      <c r="BC19" s="3">
        <f t="shared" si="23"/>
        <v>-4.7014350608351183</v>
      </c>
      <c r="BD19" s="6"/>
      <c r="BF19" s="22">
        <f>IF(ISNUMBER(VLOOKUP($A19,raw!BD$3:BH$1000,4,FALSE)),VLOOKUP($A19,raw!BD$3:BH$1000,4,FALSE),"")</f>
        <v>-1.9806967637499999E-2</v>
      </c>
      <c r="BG19" s="4">
        <f>IF(ISNUMBER(VLOOKUP($A19,raw!BD$3:BI$1000,5,FALSE)),VLOOKUP($A19,raw!BD$3:BI$1000,5,FALSE),"")</f>
        <v>1.25767746174E-2</v>
      </c>
      <c r="BH19" s="3">
        <f t="shared" si="40"/>
        <v>-1.5748845184914906</v>
      </c>
      <c r="BI19" s="6"/>
      <c r="BK19" s="4"/>
      <c r="BL19" s="4"/>
      <c r="BM19" s="3"/>
      <c r="BN19" s="6"/>
      <c r="BP19" s="4"/>
      <c r="BQ19" s="4"/>
      <c r="BR19" s="3"/>
      <c r="BS19" s="6"/>
      <c r="BU19" s="4"/>
      <c r="BV19" s="4"/>
      <c r="BW19" s="3"/>
      <c r="BX19" s="6"/>
      <c r="BZ19" s="4"/>
      <c r="CA19" s="4"/>
      <c r="CB19" s="3"/>
      <c r="CC19" s="6"/>
      <c r="CE19" s="4"/>
      <c r="CF19" s="4"/>
      <c r="CG19" s="3"/>
      <c r="CH19" s="6"/>
      <c r="CJ19" s="4"/>
      <c r="CK19" s="4"/>
      <c r="CL19" s="3"/>
      <c r="CM19" s="6"/>
      <c r="CO19" s="4"/>
      <c r="CP19" s="4"/>
      <c r="CQ19" s="3"/>
      <c r="CR19" s="6"/>
      <c r="CT19" s="4"/>
      <c r="CU19" s="4"/>
      <c r="CV19" s="3"/>
      <c r="CW19" s="6"/>
      <c r="CY19" s="4"/>
      <c r="CZ19" s="4"/>
      <c r="DA19" s="3"/>
      <c r="DB19" s="6"/>
      <c r="DD19" s="4"/>
      <c r="DE19" s="4"/>
      <c r="DF19" s="3"/>
      <c r="DG19" s="6"/>
      <c r="DI19" s="4"/>
      <c r="DJ19" s="4"/>
      <c r="DK19" s="3"/>
      <c r="DL19" s="6"/>
      <c r="DN19" s="4"/>
      <c r="DO19" s="4"/>
      <c r="DP19" s="3"/>
      <c r="DQ19" s="6"/>
      <c r="DS19" s="4"/>
      <c r="DT19" s="4"/>
      <c r="DU19" s="3"/>
      <c r="DV19" s="6"/>
      <c r="DX19" s="4"/>
      <c r="DY19" s="4"/>
      <c r="DZ19" s="3"/>
      <c r="EA19" s="6"/>
      <c r="EC19" s="4"/>
      <c r="ED19" s="4"/>
      <c r="EE19" s="3"/>
      <c r="EF19" s="6"/>
      <c r="EH19" s="4"/>
      <c r="EI19" s="4"/>
      <c r="EJ19" s="3"/>
      <c r="EK19" s="6"/>
      <c r="EM19" s="4"/>
      <c r="EN19" s="4"/>
      <c r="EO19" s="3"/>
      <c r="EP19" s="6"/>
      <c r="ER19" s="4"/>
      <c r="ES19" s="4"/>
      <c r="ET19" s="3"/>
      <c r="EU19" s="6"/>
      <c r="EW19" s="4"/>
      <c r="EX19" s="4"/>
      <c r="EY19" s="3"/>
      <c r="EZ19" s="6"/>
      <c r="FB19" s="4"/>
      <c r="FC19" s="4"/>
      <c r="FD19" s="3"/>
      <c r="FE19" s="6"/>
    </row>
    <row r="20" spans="1:161" s="2" customFormat="1" x14ac:dyDescent="0.2">
      <c r="A20" s="28">
        <v>15</v>
      </c>
      <c r="B20" s="11" t="s">
        <v>89</v>
      </c>
      <c r="C20" s="55" t="str">
        <f>IF(ISNUMBER(VLOOKUP($A20,raw!A$3:E$1000,4,FALSE)),VLOOKUP($A20,raw!A$3:E$1000,4,FALSE),"")</f>
        <v/>
      </c>
      <c r="D20" s="4" t="str">
        <f>IF(ISNUMBER(VLOOKUP($A20,raw!A$3:F$1000,5,FALSE)),VLOOKUP($A20,raw!A$3:F$1000,5,FALSE),"")</f>
        <v/>
      </c>
      <c r="E20" s="3" t="str">
        <f t="shared" si="16"/>
        <v/>
      </c>
      <c r="F20" s="6" t="str">
        <f>IF(AND(ISNUMBER(C20),ISNUMBER(C$7),C$7&lt;&gt;0),C20/C$7,"")</f>
        <v/>
      </c>
      <c r="G20" s="11"/>
      <c r="H20" s="55" t="str">
        <f>IF(ISNUMBER(VLOOKUP($A20,raw!F$3:J$1000,4,FALSE)),VLOOKUP($A20,raw!F$3:J$1000,4,FALSE),"")</f>
        <v/>
      </c>
      <c r="I20" s="4" t="str">
        <f>IF(ISNUMBER(VLOOKUP($A20,raw!F$3:K$1000,5,FALSE)),VLOOKUP($A20,raw!F$3:K$1000,5,FALSE),"")</f>
        <v/>
      </c>
      <c r="J20" s="3" t="str">
        <f t="shared" si="41"/>
        <v/>
      </c>
      <c r="K20" s="6" t="str">
        <f>IF(AND(ISNUMBER(H20),ISNUMBER(H$7),H$7&lt;&gt;0),H20/H$7,"")</f>
        <v/>
      </c>
      <c r="L20" s="11"/>
      <c r="M20" s="55" t="str">
        <f>IF(ISNUMBER(VLOOKUP($A20,raw!K$3:O$1000,4,FALSE)),VLOOKUP($A20,raw!K$3:O$1000,4,FALSE),"")</f>
        <v/>
      </c>
      <c r="N20" s="4" t="str">
        <f>IF(ISNUMBER(VLOOKUP($A20,raw!K$3:P$1000,5,FALSE)),VLOOKUP($A20,raw!K$3:P$1000,5,FALSE),"")</f>
        <v/>
      </c>
      <c r="O20" s="3" t="str">
        <f t="shared" ref="O20:O27" si="42">IF(AND(ISNUMBER(M20),ISNUMBER(N20),N20&lt;&gt;0),M20/N20,"")</f>
        <v/>
      </c>
      <c r="P20" s="6"/>
      <c r="Q20" s="11"/>
      <c r="R20" s="55" t="str">
        <f>IF(ISNUMBER(VLOOKUP($A20,raw!P$3:T$1000,4,FALSE)),VLOOKUP($A20,raw!P$3:T$1000,4,FALSE),"")</f>
        <v/>
      </c>
      <c r="S20" s="4" t="str">
        <f>IF(ISNUMBER(VLOOKUP($A20,raw!P$3:U$1000,5,FALSE)),VLOOKUP($A20,raw!P$3:U$1000,5,FALSE),"")</f>
        <v/>
      </c>
      <c r="T20" s="3" t="str">
        <f t="shared" si="26"/>
        <v/>
      </c>
      <c r="U20" s="6" t="str">
        <f>IF(AND(ISNUMBER(R20),ISNUMBER(R$7),R$7&lt;&gt;0),R20/R$7,"")</f>
        <v/>
      </c>
      <c r="V20" s="11"/>
      <c r="W20" s="4" t="str">
        <f>IF(ISNUMBER(VLOOKUP($A20,raw!U$3:Y$1000,4,FALSE)),VLOOKUP($A20,raw!U$3:Y$1000,4,FALSE),"")</f>
        <v/>
      </c>
      <c r="X20" s="4" t="str">
        <f>IF(ISNUMBER(VLOOKUP($A20,raw!U$3:Z$1000,5,FALSE)),VLOOKUP($A20,raw!U$3:Z$1000,5,FALSE),"")</f>
        <v/>
      </c>
      <c r="Y20" s="3" t="str">
        <f t="shared" ref="Y20:Y30" si="43">IF(AND(ISNUMBER(W20),ISNUMBER(X20),X20&lt;&gt;0),W20/X20,"")</f>
        <v/>
      </c>
      <c r="Z20" s="6" t="str">
        <f t="shared" ref="Z20:Z30" si="44">IF(AND(ISNUMBER(W20),ISNUMBER(W$6),W$6&lt;&gt;0),W20/W$6,"")</f>
        <v/>
      </c>
      <c r="AA20" s="11"/>
      <c r="AB20" s="4">
        <f>IF(ISNUMBER(VLOOKUP($A20,raw!Z$3:AD$1000,4,FALSE)),VLOOKUP($A20,raw!Z$3:AD$1000,4,FALSE),"")</f>
        <v>-4.57113158899E-3</v>
      </c>
      <c r="AC20" s="4">
        <f>IF(ISNUMBER(VLOOKUP($A20,raw!Z$3:AE$1000,5,FALSE)),VLOOKUP($A20,raw!Z$3:AE$1000,5,FALSE),"")</f>
        <v>6.0087920299700002E-3</v>
      </c>
      <c r="AD20" s="3">
        <f t="shared" ref="AD20" si="45">IF(AND(ISNUMBER(AB20),ISNUMBER(AC20),AC20&lt;&gt;0),AB20/AC20,"")</f>
        <v>-0.760740522586005</v>
      </c>
      <c r="AE20" s="6"/>
      <c r="AF20" s="11"/>
      <c r="AG20" s="4"/>
      <c r="AH20" s="4"/>
      <c r="AI20" s="3"/>
      <c r="AJ20" s="6"/>
      <c r="AL20" s="4"/>
      <c r="AM20" s="4"/>
      <c r="AN20" s="3"/>
      <c r="AO20" s="6"/>
      <c r="AQ20" s="4">
        <f>IF(ISNUMBER(VLOOKUP($A20,raw!AO$3:AS$1000,4,FALSE)),VLOOKUP($A20,raw!AO$3:AS$1000,4,FALSE),"")</f>
        <v>0</v>
      </c>
      <c r="AR20" s="4">
        <f>IF(ISNUMBER(VLOOKUP($A20,raw!AO$3:AT$1000,5,FALSE)),VLOOKUP($A20,raw!AO$3:AT$1000,5,FALSE),"")</f>
        <v>0</v>
      </c>
      <c r="AS20" s="3" t="str">
        <f t="shared" si="28"/>
        <v/>
      </c>
      <c r="AT20" s="6"/>
      <c r="AV20" s="4"/>
      <c r="AW20" s="4"/>
      <c r="AX20" s="3"/>
      <c r="AY20" s="6"/>
      <c r="BA20" s="22"/>
      <c r="BB20" s="4"/>
      <c r="BC20" s="3"/>
      <c r="BD20" s="6"/>
      <c r="BF20" s="22"/>
      <c r="BG20" s="4"/>
      <c r="BH20" s="3"/>
      <c r="BI20" s="6"/>
      <c r="BK20" s="4"/>
      <c r="BL20" s="4"/>
      <c r="BM20" s="3"/>
      <c r="BN20" s="6"/>
      <c r="BP20" s="4"/>
      <c r="BQ20" s="4"/>
      <c r="BR20" s="3"/>
      <c r="BS20" s="6"/>
      <c r="BU20" s="4"/>
      <c r="BV20" s="4"/>
      <c r="BW20" s="3"/>
      <c r="BX20" s="6"/>
      <c r="BZ20" s="4"/>
      <c r="CA20" s="4"/>
      <c r="CB20" s="3"/>
      <c r="CC20" s="6"/>
      <c r="CE20" s="4"/>
      <c r="CF20" s="4"/>
      <c r="CG20" s="3"/>
      <c r="CH20" s="6"/>
      <c r="CJ20" s="4"/>
      <c r="CK20" s="4"/>
      <c r="CL20" s="3"/>
      <c r="CM20" s="6"/>
      <c r="CO20" s="4"/>
      <c r="CP20" s="4"/>
      <c r="CQ20" s="3"/>
      <c r="CR20" s="6"/>
      <c r="CT20" s="4"/>
      <c r="CU20" s="4"/>
      <c r="CV20" s="3"/>
      <c r="CW20" s="6"/>
      <c r="CY20" s="4"/>
      <c r="CZ20" s="4"/>
      <c r="DA20" s="3"/>
      <c r="DB20" s="6"/>
      <c r="DD20" s="4"/>
      <c r="DE20" s="4"/>
      <c r="DF20" s="3"/>
      <c r="DG20" s="6"/>
      <c r="DI20" s="4"/>
      <c r="DJ20" s="4"/>
      <c r="DK20" s="3"/>
      <c r="DL20" s="6"/>
      <c r="DN20" s="4"/>
      <c r="DO20" s="4"/>
      <c r="DP20" s="3"/>
      <c r="DQ20" s="6"/>
      <c r="DS20" s="4"/>
      <c r="DT20" s="4"/>
      <c r="DU20" s="3"/>
      <c r="DV20" s="6"/>
      <c r="DX20" s="4"/>
      <c r="DY20" s="4"/>
      <c r="DZ20" s="3"/>
      <c r="EA20" s="6"/>
      <c r="EC20" s="4"/>
      <c r="ED20" s="4"/>
      <c r="EE20" s="3"/>
      <c r="EF20" s="6"/>
      <c r="EH20" s="4"/>
      <c r="EI20" s="4"/>
      <c r="EJ20" s="3"/>
      <c r="EK20" s="6"/>
      <c r="EM20" s="4"/>
      <c r="EN20" s="4"/>
      <c r="EO20" s="3"/>
      <c r="EP20" s="6"/>
      <c r="ER20" s="4"/>
      <c r="ES20" s="4"/>
      <c r="ET20" s="3"/>
      <c r="EU20" s="6"/>
      <c r="EW20" s="4"/>
      <c r="EX20" s="4"/>
      <c r="EY20" s="3"/>
      <c r="EZ20" s="6"/>
      <c r="FB20" s="4"/>
      <c r="FC20" s="4"/>
      <c r="FD20" s="3"/>
      <c r="FE20" s="6"/>
    </row>
    <row r="21" spans="1:161" s="2" customFormat="1" x14ac:dyDescent="0.2">
      <c r="A21" s="28">
        <v>16</v>
      </c>
      <c r="B21" s="11" t="s">
        <v>95</v>
      </c>
      <c r="C21" s="55"/>
      <c r="D21" s="4"/>
      <c r="E21" s="3"/>
      <c r="F21" s="6"/>
      <c r="G21" s="11"/>
      <c r="H21" s="55"/>
      <c r="I21" s="4"/>
      <c r="J21" s="3"/>
      <c r="K21" s="6"/>
      <c r="L21" s="11"/>
      <c r="M21" s="55"/>
      <c r="N21" s="4"/>
      <c r="O21" s="3"/>
      <c r="P21" s="6"/>
      <c r="Q21" s="11"/>
      <c r="R21" s="55"/>
      <c r="S21" s="4"/>
      <c r="T21" s="3"/>
      <c r="U21" s="6"/>
      <c r="V21" s="11"/>
      <c r="W21" s="4"/>
      <c r="X21" s="4"/>
      <c r="Y21" s="3"/>
      <c r="Z21" s="6"/>
      <c r="AA21" s="11"/>
      <c r="AB21" s="4"/>
      <c r="AC21" s="4"/>
      <c r="AD21" s="3"/>
      <c r="AE21" s="6"/>
      <c r="AF21" s="11"/>
      <c r="AG21" s="4"/>
      <c r="AH21" s="4"/>
      <c r="AI21" s="3"/>
      <c r="AJ21" s="6"/>
      <c r="AL21" s="4">
        <f>IF(ISNUMBER(VLOOKUP($A21,raw!AJ$3:AN$1000,4,FALSE)),VLOOKUP($A21,raw!AJ$3:AN$1000,4,FALSE),"")</f>
        <v>0.118866877993</v>
      </c>
      <c r="AM21" s="4">
        <f>IF(ISNUMBER(VLOOKUP($A21,raw!AJ$3:AO$1000,5,FALSE)),VLOOKUP($A21,raw!AJ$3:AO$1000,5,FALSE),"")</f>
        <v>1.56208345147E-2</v>
      </c>
      <c r="AN21" s="3">
        <f t="shared" si="36"/>
        <v>7.6095088185679334</v>
      </c>
      <c r="AO21" s="6"/>
      <c r="AQ21" s="4">
        <f>IF(ISNUMBER(VLOOKUP($A21,raw!AO$3:AS$1000,4,FALSE)),VLOOKUP($A21,raw!AO$3:AS$1000,4,FALSE),"")</f>
        <v>0</v>
      </c>
      <c r="AR21" s="4">
        <f>IF(ISNUMBER(VLOOKUP($A21,raw!AO$3:AT$1000,5,FALSE)),VLOOKUP($A21,raw!AO$3:AT$1000,5,FALSE),"")</f>
        <v>0</v>
      </c>
      <c r="AS21" s="3" t="str">
        <f t="shared" si="28"/>
        <v/>
      </c>
      <c r="AT21" s="6"/>
      <c r="AV21" s="4" t="str">
        <f>IF(ISNUMBER(VLOOKUP($A21,raw!AT$3:AX$1000,4,FALSE)),VLOOKUP($A21,raw!AT$3:AX$1000,4,FALSE),"")</f>
        <v/>
      </c>
      <c r="AW21" s="4" t="str">
        <f>IF(ISNUMBER(VLOOKUP($A21,raw!AT$3:AY$1000,5,FALSE)),VLOOKUP($A21,raw!AT$3:AY$1000,5,FALSE),"")</f>
        <v/>
      </c>
      <c r="AX21" s="3" t="str">
        <f t="shared" si="39"/>
        <v/>
      </c>
      <c r="AY21" s="6"/>
      <c r="BA21" s="22"/>
      <c r="BB21" s="4"/>
      <c r="BC21" s="3"/>
      <c r="BD21" s="6"/>
      <c r="BF21" s="22"/>
      <c r="BG21" s="4"/>
      <c r="BH21" s="3"/>
      <c r="BI21" s="6"/>
      <c r="BK21" s="4"/>
      <c r="BL21" s="4"/>
      <c r="BM21" s="3"/>
      <c r="BN21" s="6"/>
      <c r="BP21" s="4"/>
      <c r="BQ21" s="4"/>
      <c r="BR21" s="3"/>
      <c r="BS21" s="6"/>
      <c r="BU21" s="4"/>
      <c r="BV21" s="4"/>
      <c r="BW21" s="3"/>
      <c r="BX21" s="6"/>
      <c r="BZ21" s="4"/>
      <c r="CA21" s="4"/>
      <c r="CB21" s="3"/>
      <c r="CC21" s="6"/>
      <c r="CE21" s="4"/>
      <c r="CF21" s="4"/>
      <c r="CG21" s="3"/>
      <c r="CH21" s="6"/>
      <c r="CJ21" s="4"/>
      <c r="CK21" s="4"/>
      <c r="CL21" s="3"/>
      <c r="CM21" s="6"/>
      <c r="CO21" s="4"/>
      <c r="CP21" s="4"/>
      <c r="CQ21" s="3"/>
      <c r="CR21" s="6"/>
      <c r="CT21" s="4"/>
      <c r="CU21" s="4"/>
      <c r="CV21" s="3"/>
      <c r="CW21" s="6"/>
      <c r="CY21" s="4"/>
      <c r="CZ21" s="4"/>
      <c r="DA21" s="3"/>
      <c r="DB21" s="6"/>
      <c r="DD21" s="4"/>
      <c r="DE21" s="4"/>
      <c r="DF21" s="3"/>
      <c r="DG21" s="6"/>
      <c r="DI21" s="4"/>
      <c r="DJ21" s="4"/>
      <c r="DK21" s="3"/>
      <c r="DL21" s="6"/>
      <c r="DN21" s="4"/>
      <c r="DO21" s="4"/>
      <c r="DP21" s="3"/>
      <c r="DQ21" s="6"/>
      <c r="DS21" s="4"/>
      <c r="DT21" s="4"/>
      <c r="DU21" s="3"/>
      <c r="DV21" s="6"/>
      <c r="DX21" s="4"/>
      <c r="DY21" s="4"/>
      <c r="DZ21" s="3"/>
      <c r="EA21" s="6"/>
      <c r="EC21" s="4"/>
      <c r="ED21" s="4"/>
      <c r="EE21" s="3"/>
      <c r="EF21" s="6"/>
      <c r="EH21" s="4"/>
      <c r="EI21" s="4"/>
      <c r="EJ21" s="3"/>
      <c r="EK21" s="6"/>
      <c r="EM21" s="4"/>
      <c r="EN21" s="4"/>
      <c r="EO21" s="3"/>
      <c r="EP21" s="6"/>
      <c r="ER21" s="4"/>
      <c r="ES21" s="4"/>
      <c r="ET21" s="3"/>
      <c r="EU21" s="6"/>
      <c r="EW21" s="4"/>
      <c r="EX21" s="4"/>
      <c r="EY21" s="3"/>
      <c r="EZ21" s="6"/>
      <c r="FB21" s="4"/>
      <c r="FC21" s="4"/>
      <c r="FD21" s="3"/>
      <c r="FE21" s="6"/>
    </row>
    <row r="22" spans="1:161" s="2" customFormat="1" x14ac:dyDescent="0.2">
      <c r="A22" s="28">
        <v>17</v>
      </c>
      <c r="B22" s="11" t="s">
        <v>96</v>
      </c>
      <c r="C22" s="55"/>
      <c r="D22" s="4"/>
      <c r="E22" s="3"/>
      <c r="F22" s="6"/>
      <c r="G22" s="11"/>
      <c r="H22" s="55"/>
      <c r="I22" s="4"/>
      <c r="J22" s="3"/>
      <c r="K22" s="6"/>
      <c r="L22" s="11"/>
      <c r="M22" s="55"/>
      <c r="N22" s="4"/>
      <c r="O22" s="3"/>
      <c r="P22" s="6"/>
      <c r="Q22" s="11"/>
      <c r="R22" s="55"/>
      <c r="S22" s="4"/>
      <c r="T22" s="3"/>
      <c r="U22" s="6"/>
      <c r="V22" s="11"/>
      <c r="W22" s="4"/>
      <c r="X22" s="4"/>
      <c r="Y22" s="3"/>
      <c r="Z22" s="6"/>
      <c r="AA22" s="11"/>
      <c r="AB22" s="4"/>
      <c r="AC22" s="4"/>
      <c r="AD22" s="3"/>
      <c r="AE22" s="6"/>
      <c r="AF22" s="11"/>
      <c r="AG22" s="4"/>
      <c r="AH22" s="4"/>
      <c r="AI22" s="3"/>
      <c r="AJ22" s="6"/>
      <c r="AL22" s="4">
        <f>IF(ISNUMBER(VLOOKUP($A22,raw!AJ$3:AN$1000,4,FALSE)),VLOOKUP($A22,raw!AJ$3:AN$1000,4,FALSE),"")</f>
        <v>-0.103738414008</v>
      </c>
      <c r="AM22" s="4">
        <f>IF(ISNUMBER(VLOOKUP($A22,raw!AJ$3:AO$1000,5,FALSE)),VLOOKUP($A22,raw!AJ$3:AO$1000,5,FALSE),"")</f>
        <v>1.40727368299E-2</v>
      </c>
      <c r="AN22" s="3">
        <f t="shared" si="36"/>
        <v>-7.3715877204204894</v>
      </c>
      <c r="AO22" s="6"/>
      <c r="AQ22" s="4">
        <f>IF(ISNUMBER(VLOOKUP($A22,raw!AO$3:AS$1000,4,FALSE)),VLOOKUP($A22,raw!AO$3:AS$1000,4,FALSE),"")</f>
        <v>-0.119431335453</v>
      </c>
      <c r="AR22" s="4">
        <f>IF(ISNUMBER(VLOOKUP($A22,raw!AO$3:AT$1000,5,FALSE)),VLOOKUP($A22,raw!AO$3:AT$1000,5,FALSE),"")</f>
        <v>9.1098767416299999E-3</v>
      </c>
      <c r="AS22" s="3">
        <f t="shared" si="28"/>
        <v>-13.110093455735445</v>
      </c>
      <c r="AT22" s="6"/>
      <c r="AV22" s="4" t="str">
        <f>IF(ISNUMBER(VLOOKUP($A22,raw!AT$3:AX$1000,4,FALSE)),VLOOKUP($A22,raw!AT$3:AX$1000,4,FALSE),"")</f>
        <v/>
      </c>
      <c r="AW22" s="4" t="str">
        <f>IF(ISNUMBER(VLOOKUP($A22,raw!AT$3:AY$1000,5,FALSE)),VLOOKUP($A22,raw!AT$3:AY$1000,5,FALSE),"")</f>
        <v/>
      </c>
      <c r="AX22" s="3" t="str">
        <f t="shared" si="39"/>
        <v/>
      </c>
      <c r="AY22" s="6"/>
      <c r="BA22" s="22">
        <f>IF(ISNUMBER(VLOOKUP($A22,raw!AY$3:BC$1000,4,FALSE)),VLOOKUP($A22,raw!AY$3:BC$1000,4,FALSE),"")</f>
        <v>-0.12187589045199999</v>
      </c>
      <c r="BB22" s="4">
        <f>IF(ISNUMBER(VLOOKUP($A22,raw!AY$3:BD$1000,5,FALSE)),VLOOKUP($A22,raw!AY$3:BD$1000,5,FALSE),"")</f>
        <v>9.1248133850999995E-3</v>
      </c>
      <c r="BC22" s="3">
        <f t="shared" si="23"/>
        <v>-13.356535121146957</v>
      </c>
      <c r="BD22" s="6"/>
      <c r="BF22" s="22"/>
      <c r="BG22" s="4"/>
      <c r="BH22" s="3"/>
      <c r="BI22" s="6"/>
      <c r="BK22" s="4"/>
      <c r="BL22" s="4"/>
      <c r="BM22" s="3"/>
      <c r="BN22" s="6"/>
      <c r="BP22" s="4"/>
      <c r="BQ22" s="4"/>
      <c r="BR22" s="3"/>
      <c r="BS22" s="6"/>
      <c r="BU22" s="4"/>
      <c r="BV22" s="4"/>
      <c r="BW22" s="3"/>
      <c r="BX22" s="6"/>
      <c r="BZ22" s="4"/>
      <c r="CA22" s="4"/>
      <c r="CB22" s="3"/>
      <c r="CC22" s="6"/>
      <c r="CE22" s="4"/>
      <c r="CF22" s="4"/>
      <c r="CG22" s="3"/>
      <c r="CH22" s="6"/>
      <c r="CJ22" s="4"/>
      <c r="CK22" s="4"/>
      <c r="CL22" s="3"/>
      <c r="CM22" s="6"/>
      <c r="CO22" s="4"/>
      <c r="CP22" s="4"/>
      <c r="CQ22" s="3"/>
      <c r="CR22" s="6"/>
      <c r="CT22" s="4"/>
      <c r="CU22" s="4"/>
      <c r="CV22" s="3"/>
      <c r="CW22" s="6"/>
      <c r="CY22" s="4"/>
      <c r="CZ22" s="4"/>
      <c r="DA22" s="3"/>
      <c r="DB22" s="6"/>
      <c r="DD22" s="4"/>
      <c r="DE22" s="4"/>
      <c r="DF22" s="3"/>
      <c r="DG22" s="6"/>
      <c r="DI22" s="4"/>
      <c r="DJ22" s="4"/>
      <c r="DK22" s="3"/>
      <c r="DL22" s="6"/>
      <c r="DN22" s="4"/>
      <c r="DO22" s="4"/>
      <c r="DP22" s="3"/>
      <c r="DQ22" s="6"/>
      <c r="DS22" s="4"/>
      <c r="DT22" s="4"/>
      <c r="DU22" s="3"/>
      <c r="DV22" s="6"/>
      <c r="DX22" s="4"/>
      <c r="DY22" s="4"/>
      <c r="DZ22" s="3"/>
      <c r="EA22" s="6"/>
      <c r="EC22" s="4"/>
      <c r="ED22" s="4"/>
      <c r="EE22" s="3"/>
      <c r="EF22" s="6"/>
      <c r="EH22" s="4"/>
      <c r="EI22" s="4"/>
      <c r="EJ22" s="3"/>
      <c r="EK22" s="6"/>
      <c r="EM22" s="4"/>
      <c r="EN22" s="4"/>
      <c r="EO22" s="3"/>
      <c r="EP22" s="6"/>
      <c r="ER22" s="4"/>
      <c r="ES22" s="4"/>
      <c r="ET22" s="3"/>
      <c r="EU22" s="6"/>
      <c r="EW22" s="4"/>
      <c r="EX22" s="4"/>
      <c r="EY22" s="3"/>
      <c r="EZ22" s="6"/>
      <c r="FB22" s="4"/>
      <c r="FC22" s="4"/>
      <c r="FD22" s="3"/>
      <c r="FE22" s="6"/>
    </row>
    <row r="23" spans="1:161" s="2" customFormat="1" x14ac:dyDescent="0.2">
      <c r="A23" s="28">
        <v>18</v>
      </c>
      <c r="B23" s="11" t="s">
        <v>97</v>
      </c>
      <c r="C23" s="55"/>
      <c r="D23" s="4"/>
      <c r="E23" s="3"/>
      <c r="F23" s="6"/>
      <c r="G23" s="11"/>
      <c r="H23" s="55"/>
      <c r="I23" s="4"/>
      <c r="J23" s="3"/>
      <c r="K23" s="6"/>
      <c r="L23" s="11"/>
      <c r="M23" s="55"/>
      <c r="N23" s="4"/>
      <c r="O23" s="3"/>
      <c r="P23" s="6"/>
      <c r="Q23" s="11"/>
      <c r="R23" s="55"/>
      <c r="S23" s="4"/>
      <c r="T23" s="3"/>
      <c r="U23" s="6"/>
      <c r="V23" s="11"/>
      <c r="W23" s="4"/>
      <c r="X23" s="4"/>
      <c r="Y23" s="3"/>
      <c r="Z23" s="6"/>
      <c r="AA23" s="11"/>
      <c r="AB23" s="4"/>
      <c r="AC23" s="4"/>
      <c r="AD23" s="3"/>
      <c r="AE23" s="6"/>
      <c r="AF23" s="11"/>
      <c r="AG23" s="4"/>
      <c r="AH23" s="4"/>
      <c r="AI23" s="3"/>
      <c r="AJ23" s="6"/>
      <c r="AL23" s="4">
        <f>IF(ISNUMBER(VLOOKUP($A23,raw!AJ$3:AN$1000,4,FALSE)),VLOOKUP($A23,raw!AJ$3:AN$1000,4,FALSE),"")</f>
        <v>-6.2030193402500003E-2</v>
      </c>
      <c r="AM23" s="4">
        <f>IF(ISNUMBER(VLOOKUP($A23,raw!AJ$3:AO$1000,5,FALSE)),VLOOKUP($A23,raw!AJ$3:AO$1000,5,FALSE),"")</f>
        <v>1.2648571006499999E-2</v>
      </c>
      <c r="AN23" s="3">
        <f t="shared" si="36"/>
        <v>-4.9041265903178459</v>
      </c>
      <c r="AO23" s="6"/>
      <c r="AQ23" s="4">
        <f>IF(ISNUMBER(VLOOKUP($A23,raw!AO$3:AS$1000,4,FALSE)),VLOOKUP($A23,raw!AO$3:AS$1000,4,FALSE),"")</f>
        <v>-8.2160244831200005E-2</v>
      </c>
      <c r="AR23" s="4">
        <f>IF(ISNUMBER(VLOOKUP($A23,raw!AO$3:AT$1000,5,FALSE)),VLOOKUP($A23,raw!AO$3:AT$1000,5,FALSE),"")</f>
        <v>8.2978961629600004E-3</v>
      </c>
      <c r="AS23" s="3">
        <f t="shared" si="28"/>
        <v>-9.9013344126846778</v>
      </c>
      <c r="AT23" s="6"/>
      <c r="AV23" s="4" t="str">
        <f>IF(ISNUMBER(VLOOKUP($A23,raw!AT$3:AX$1000,4,FALSE)),VLOOKUP($A23,raw!AT$3:AX$1000,4,FALSE),"")</f>
        <v/>
      </c>
      <c r="AW23" s="4" t="str">
        <f>IF(ISNUMBER(VLOOKUP($A23,raw!AT$3:AY$1000,5,FALSE)),VLOOKUP($A23,raw!AT$3:AY$1000,5,FALSE),"")</f>
        <v/>
      </c>
      <c r="AX23" s="3" t="str">
        <f t="shared" si="39"/>
        <v/>
      </c>
      <c r="AY23" s="6"/>
      <c r="BA23" s="22">
        <f>IF(ISNUMBER(VLOOKUP($A23,raw!AY$3:BC$1000,4,FALSE)),VLOOKUP($A23,raw!AY$3:BC$1000,4,FALSE),"")</f>
        <v>-8.8543381405399996E-2</v>
      </c>
      <c r="BB23" s="4">
        <f>IF(ISNUMBER(VLOOKUP($A23,raw!AY$3:BD$1000,5,FALSE)),VLOOKUP($A23,raw!AY$3:BD$1000,5,FALSE),"")</f>
        <v>7.7734644484599999E-3</v>
      </c>
      <c r="BC23" s="3">
        <f t="shared" si="23"/>
        <v>-11.39046585887986</v>
      </c>
      <c r="BD23" s="6"/>
      <c r="BF23" s="22"/>
      <c r="BG23" s="4"/>
      <c r="BH23" s="3"/>
      <c r="BI23" s="6"/>
      <c r="BK23" s="4"/>
      <c r="BL23" s="4"/>
      <c r="BM23" s="3"/>
      <c r="BN23" s="6"/>
      <c r="BP23" s="4"/>
      <c r="BQ23" s="4"/>
      <c r="BR23" s="3"/>
      <c r="BS23" s="6"/>
      <c r="BU23" s="4"/>
      <c r="BV23" s="4"/>
      <c r="BW23" s="3"/>
      <c r="BX23" s="6"/>
      <c r="BZ23" s="4"/>
      <c r="CA23" s="4"/>
      <c r="CB23" s="3"/>
      <c r="CC23" s="6"/>
      <c r="CE23" s="4"/>
      <c r="CF23" s="4"/>
      <c r="CG23" s="3"/>
      <c r="CH23" s="6"/>
      <c r="CJ23" s="4"/>
      <c r="CK23" s="4"/>
      <c r="CL23" s="3"/>
      <c r="CM23" s="6"/>
      <c r="CO23" s="4"/>
      <c r="CP23" s="4"/>
      <c r="CQ23" s="3"/>
      <c r="CR23" s="6"/>
      <c r="CT23" s="4"/>
      <c r="CU23" s="4"/>
      <c r="CV23" s="3"/>
      <c r="CW23" s="6"/>
      <c r="CY23" s="4"/>
      <c r="CZ23" s="4"/>
      <c r="DA23" s="3"/>
      <c r="DB23" s="6"/>
      <c r="DD23" s="4"/>
      <c r="DE23" s="4"/>
      <c r="DF23" s="3"/>
      <c r="DG23" s="6"/>
      <c r="DI23" s="4"/>
      <c r="DJ23" s="4"/>
      <c r="DK23" s="3"/>
      <c r="DL23" s="6"/>
      <c r="DN23" s="4"/>
      <c r="DO23" s="4"/>
      <c r="DP23" s="3"/>
      <c r="DQ23" s="6"/>
      <c r="DS23" s="4"/>
      <c r="DT23" s="4"/>
      <c r="DU23" s="3"/>
      <c r="DV23" s="6"/>
      <c r="DX23" s="4"/>
      <c r="DY23" s="4"/>
      <c r="DZ23" s="3"/>
      <c r="EA23" s="6"/>
      <c r="EC23" s="4"/>
      <c r="ED23" s="4"/>
      <c r="EE23" s="3"/>
      <c r="EF23" s="6"/>
      <c r="EH23" s="4"/>
      <c r="EI23" s="4"/>
      <c r="EJ23" s="3"/>
      <c r="EK23" s="6"/>
      <c r="EM23" s="4"/>
      <c r="EN23" s="4"/>
      <c r="EO23" s="3"/>
      <c r="EP23" s="6"/>
      <c r="ER23" s="4"/>
      <c r="ES23" s="4"/>
      <c r="ET23" s="3"/>
      <c r="EU23" s="6"/>
      <c r="EW23" s="4"/>
      <c r="EX23" s="4"/>
      <c r="EY23" s="3"/>
      <c r="EZ23" s="6"/>
      <c r="FB23" s="4"/>
      <c r="FC23" s="4"/>
      <c r="FD23" s="3"/>
      <c r="FE23" s="6"/>
    </row>
    <row r="24" spans="1:161" s="2" customFormat="1" x14ac:dyDescent="0.2">
      <c r="A24" s="28">
        <v>19</v>
      </c>
      <c r="B24" s="11" t="s">
        <v>98</v>
      </c>
      <c r="C24" s="55"/>
      <c r="D24" s="4"/>
      <c r="E24" s="3"/>
      <c r="F24" s="6"/>
      <c r="G24" s="11"/>
      <c r="H24" s="55"/>
      <c r="I24" s="4"/>
      <c r="J24" s="3"/>
      <c r="K24" s="6"/>
      <c r="L24" s="11"/>
      <c r="M24" s="55"/>
      <c r="N24" s="4"/>
      <c r="O24" s="3"/>
      <c r="P24" s="6"/>
      <c r="Q24" s="11"/>
      <c r="R24" s="55"/>
      <c r="S24" s="4"/>
      <c r="T24" s="3"/>
      <c r="U24" s="6"/>
      <c r="V24" s="11"/>
      <c r="W24" s="4"/>
      <c r="X24" s="4"/>
      <c r="Y24" s="3"/>
      <c r="Z24" s="6"/>
      <c r="AA24" s="11"/>
      <c r="AB24" s="4"/>
      <c r="AC24" s="4"/>
      <c r="AD24" s="3"/>
      <c r="AE24" s="6"/>
      <c r="AF24" s="11"/>
      <c r="AG24" s="4"/>
      <c r="AH24" s="4"/>
      <c r="AI24" s="3"/>
      <c r="AJ24" s="6"/>
      <c r="AL24" s="4">
        <f>IF(ISNUMBER(VLOOKUP($A24,raw!AJ$3:AN$1000,4,FALSE)),VLOOKUP($A24,raw!AJ$3:AN$1000,4,FALSE),"")</f>
        <v>2.4890669243099999E-2</v>
      </c>
      <c r="AM24" s="4">
        <f>IF(ISNUMBER(VLOOKUP($A24,raw!AJ$3:AO$1000,5,FALSE)),VLOOKUP($A24,raw!AJ$3:AO$1000,5,FALSE),"")</f>
        <v>1.4682251636500001E-2</v>
      </c>
      <c r="AN24" s="3">
        <f t="shared" si="36"/>
        <v>1.6952896503436794</v>
      </c>
      <c r="AO24" s="6"/>
      <c r="AQ24" s="4">
        <f>IF(ISNUMBER(VLOOKUP($A24,raw!AO$3:AS$1000,4,FALSE)),VLOOKUP($A24,raw!AO$3:AS$1000,4,FALSE),"")</f>
        <v>0</v>
      </c>
      <c r="AR24" s="4">
        <f>IF(ISNUMBER(VLOOKUP($A24,raw!AO$3:AT$1000,5,FALSE)),VLOOKUP($A24,raw!AO$3:AT$1000,5,FALSE),"")</f>
        <v>0</v>
      </c>
      <c r="AS24" s="3" t="str">
        <f t="shared" si="28"/>
        <v/>
      </c>
      <c r="AT24" s="6"/>
      <c r="AV24" s="4" t="str">
        <f>IF(ISNUMBER(VLOOKUP($A24,raw!AT$3:AX$1000,4,FALSE)),VLOOKUP($A24,raw!AT$3:AX$1000,4,FALSE),"")</f>
        <v/>
      </c>
      <c r="AW24" s="4" t="str">
        <f>IF(ISNUMBER(VLOOKUP($A24,raw!AT$3:AY$1000,5,FALSE)),VLOOKUP($A24,raw!AT$3:AY$1000,5,FALSE),"")</f>
        <v/>
      </c>
      <c r="AX24" s="3" t="str">
        <f t="shared" si="39"/>
        <v/>
      </c>
      <c r="AY24" s="6"/>
      <c r="BA24" s="22"/>
      <c r="BB24" s="4"/>
      <c r="BC24" s="3"/>
      <c r="BD24" s="6"/>
      <c r="BF24" s="22"/>
      <c r="BG24" s="4"/>
      <c r="BH24" s="3"/>
      <c r="BI24" s="6"/>
      <c r="BK24" s="4"/>
      <c r="BL24" s="4"/>
      <c r="BM24" s="3"/>
      <c r="BN24" s="6"/>
      <c r="BP24" s="4"/>
      <c r="BQ24" s="4"/>
      <c r="BR24" s="3"/>
      <c r="BS24" s="6"/>
      <c r="BU24" s="4"/>
      <c r="BV24" s="4"/>
      <c r="BW24" s="3"/>
      <c r="BX24" s="6"/>
      <c r="BZ24" s="4"/>
      <c r="CA24" s="4"/>
      <c r="CB24" s="3"/>
      <c r="CC24" s="6"/>
      <c r="CE24" s="4"/>
      <c r="CF24" s="4"/>
      <c r="CG24" s="3"/>
      <c r="CH24" s="6"/>
      <c r="CJ24" s="4"/>
      <c r="CK24" s="4"/>
      <c r="CL24" s="3"/>
      <c r="CM24" s="6"/>
      <c r="CO24" s="4"/>
      <c r="CP24" s="4"/>
      <c r="CQ24" s="3"/>
      <c r="CR24" s="6"/>
      <c r="CT24" s="4"/>
      <c r="CU24" s="4"/>
      <c r="CV24" s="3"/>
      <c r="CW24" s="6"/>
      <c r="CY24" s="4"/>
      <c r="CZ24" s="4"/>
      <c r="DA24" s="3"/>
      <c r="DB24" s="6"/>
      <c r="DD24" s="4"/>
      <c r="DE24" s="4"/>
      <c r="DF24" s="3"/>
      <c r="DG24" s="6"/>
      <c r="DI24" s="4"/>
      <c r="DJ24" s="4"/>
      <c r="DK24" s="3"/>
      <c r="DL24" s="6"/>
      <c r="DN24" s="4"/>
      <c r="DO24" s="4"/>
      <c r="DP24" s="3"/>
      <c r="DQ24" s="6"/>
      <c r="DS24" s="4"/>
      <c r="DT24" s="4"/>
      <c r="DU24" s="3"/>
      <c r="DV24" s="6"/>
      <c r="DX24" s="4"/>
      <c r="DY24" s="4"/>
      <c r="DZ24" s="3"/>
      <c r="EA24" s="6"/>
      <c r="EC24" s="4"/>
      <c r="ED24" s="4"/>
      <c r="EE24" s="3"/>
      <c r="EF24" s="6"/>
      <c r="EH24" s="4"/>
      <c r="EI24" s="4"/>
      <c r="EJ24" s="3"/>
      <c r="EK24" s="6"/>
      <c r="EM24" s="4"/>
      <c r="EN24" s="4"/>
      <c r="EO24" s="3"/>
      <c r="EP24" s="6"/>
      <c r="ER24" s="4"/>
      <c r="ES24" s="4"/>
      <c r="ET24" s="3"/>
      <c r="EU24" s="6"/>
      <c r="EW24" s="4"/>
      <c r="EX24" s="4"/>
      <c r="EY24" s="3"/>
      <c r="EZ24" s="6"/>
      <c r="FB24" s="4"/>
      <c r="FC24" s="4"/>
      <c r="FD24" s="3"/>
      <c r="FE24" s="6"/>
    </row>
    <row r="25" spans="1:161" s="2" customFormat="1" x14ac:dyDescent="0.2">
      <c r="A25" s="28">
        <v>20</v>
      </c>
      <c r="B25" s="11" t="s">
        <v>108</v>
      </c>
      <c r="C25" s="55"/>
      <c r="D25" s="4"/>
      <c r="E25" s="3"/>
      <c r="F25" s="6"/>
      <c r="G25" s="11"/>
      <c r="H25" s="55"/>
      <c r="I25" s="4"/>
      <c r="J25" s="3"/>
      <c r="K25" s="6"/>
      <c r="L25" s="11"/>
      <c r="M25" s="55"/>
      <c r="N25" s="4"/>
      <c r="O25" s="3"/>
      <c r="P25" s="6"/>
      <c r="Q25" s="11"/>
      <c r="R25" s="55"/>
      <c r="S25" s="4"/>
      <c r="T25" s="3"/>
      <c r="U25" s="6"/>
      <c r="V25" s="11"/>
      <c r="W25" s="4"/>
      <c r="X25" s="4"/>
      <c r="Y25" s="3"/>
      <c r="Z25" s="6"/>
      <c r="AA25" s="11"/>
      <c r="AB25" s="4"/>
      <c r="AC25" s="4"/>
      <c r="AD25" s="3"/>
      <c r="AE25" s="6"/>
      <c r="AF25" s="11"/>
      <c r="AG25" s="4"/>
      <c r="AH25" s="4"/>
      <c r="AI25" s="3"/>
      <c r="AJ25" s="6"/>
      <c r="AL25" s="4"/>
      <c r="AM25" s="4"/>
      <c r="AN25" s="3"/>
      <c r="AO25" s="6"/>
      <c r="AQ25" s="4"/>
      <c r="AR25" s="4"/>
      <c r="AS25" s="3"/>
      <c r="AT25" s="6"/>
      <c r="AV25" s="4"/>
      <c r="AW25" s="4"/>
      <c r="AX25" s="3"/>
      <c r="AY25" s="6"/>
      <c r="BA25" s="22"/>
      <c r="BB25" s="4"/>
      <c r="BC25" s="3"/>
      <c r="BD25" s="6"/>
      <c r="BF25" s="22">
        <f>IF(ISNUMBER(VLOOKUP($A25,raw!BD$3:BH$1000,4,FALSE)),VLOOKUP($A25,raw!BD$3:BH$1000,4,FALSE),"")</f>
        <v>-1.8820303815600001E-2</v>
      </c>
      <c r="BG25" s="4">
        <f>IF(ISNUMBER(VLOOKUP($A25,raw!BD$3:BI$1000,5,FALSE)),VLOOKUP($A25,raw!BD$3:BI$1000,5,FALSE),"")</f>
        <v>9.8859937644400001E-3</v>
      </c>
      <c r="BH25" s="3">
        <f t="shared" ref="BH25" si="46">IF(AND(ISNUMBER(BF25),ISNUMBER(BG25),BG25&lt;&gt;0),BF25/BG25,"")</f>
        <v>-1.9037341378159458</v>
      </c>
      <c r="BI25" s="6"/>
      <c r="BK25" s="4"/>
      <c r="BL25" s="4"/>
      <c r="BM25" s="3"/>
      <c r="BN25" s="6"/>
      <c r="BP25" s="4"/>
      <c r="BQ25" s="4"/>
      <c r="BR25" s="3"/>
      <c r="BS25" s="6"/>
      <c r="BU25" s="4"/>
      <c r="BV25" s="4"/>
      <c r="BW25" s="3"/>
      <c r="BX25" s="6"/>
      <c r="BZ25" s="4"/>
      <c r="CA25" s="4"/>
      <c r="CB25" s="3"/>
      <c r="CC25" s="6"/>
      <c r="CE25" s="4"/>
      <c r="CF25" s="4"/>
      <c r="CG25" s="3"/>
      <c r="CH25" s="6"/>
      <c r="CJ25" s="4"/>
      <c r="CK25" s="4"/>
      <c r="CL25" s="3"/>
      <c r="CM25" s="6"/>
      <c r="CO25" s="4"/>
      <c r="CP25" s="4"/>
      <c r="CQ25" s="3"/>
      <c r="CR25" s="6"/>
      <c r="CT25" s="4"/>
      <c r="CU25" s="4"/>
      <c r="CV25" s="3"/>
      <c r="CW25" s="6"/>
      <c r="CY25" s="4"/>
      <c r="CZ25" s="4"/>
      <c r="DA25" s="3"/>
      <c r="DB25" s="6"/>
      <c r="DD25" s="4"/>
      <c r="DE25" s="4"/>
      <c r="DF25" s="3"/>
      <c r="DG25" s="6"/>
      <c r="DI25" s="4"/>
      <c r="DJ25" s="4"/>
      <c r="DK25" s="3"/>
      <c r="DL25" s="6"/>
      <c r="DN25" s="4"/>
      <c r="DO25" s="4"/>
      <c r="DP25" s="3"/>
      <c r="DQ25" s="6"/>
      <c r="DS25" s="4"/>
      <c r="DT25" s="4"/>
      <c r="DU25" s="3"/>
      <c r="DV25" s="6"/>
      <c r="DX25" s="4"/>
      <c r="DY25" s="4"/>
      <c r="DZ25" s="3"/>
      <c r="EA25" s="6"/>
      <c r="EC25" s="4"/>
      <c r="ED25" s="4"/>
      <c r="EE25" s="3"/>
      <c r="EF25" s="6"/>
      <c r="EH25" s="4"/>
      <c r="EI25" s="4"/>
      <c r="EJ25" s="3"/>
      <c r="EK25" s="6"/>
      <c r="EM25" s="4"/>
      <c r="EN25" s="4"/>
      <c r="EO25" s="3"/>
      <c r="EP25" s="6"/>
      <c r="ER25" s="4"/>
      <c r="ES25" s="4"/>
      <c r="ET25" s="3"/>
      <c r="EU25" s="6"/>
      <c r="EW25" s="4"/>
      <c r="EX25" s="4"/>
      <c r="EY25" s="3"/>
      <c r="EZ25" s="6"/>
      <c r="FB25" s="4"/>
      <c r="FC25" s="4"/>
      <c r="FD25" s="3"/>
      <c r="FE25" s="6"/>
    </row>
    <row r="26" spans="1:161" s="2" customFormat="1" x14ac:dyDescent="0.2">
      <c r="A26" s="15"/>
      <c r="B26" s="16"/>
      <c r="C26" s="55"/>
      <c r="D26" s="4" t="str">
        <f>IF(ISNUMBER(VLOOKUP($A26,raw!A$3:F$1000,5,FALSE)),VLOOKUP($A26,raw!A$3:F$1000,5,FALSE),"")</f>
        <v/>
      </c>
      <c r="E26" s="3" t="str">
        <f t="shared" ref="E26:E27" si="47">IF(AND(ISNUMBER(C26),ISNUMBER(D26),D26&lt;&gt;0),C26/D26,"")</f>
        <v/>
      </c>
      <c r="F26" s="6"/>
      <c r="G26" s="11"/>
      <c r="H26" s="55"/>
      <c r="I26" s="4"/>
      <c r="J26" s="3"/>
      <c r="K26" s="6"/>
      <c r="L26" s="11"/>
      <c r="M26" s="55"/>
      <c r="N26" s="4" t="str">
        <f>IF(ISNUMBER(VLOOKUP($A26,raw!K$3:P$1000,5,FALSE)),VLOOKUP($A26,raw!K$3:P$1000,5,FALSE),"")</f>
        <v/>
      </c>
      <c r="O26" s="3" t="str">
        <f t="shared" si="42"/>
        <v/>
      </c>
      <c r="P26" s="6"/>
      <c r="Q26" s="11"/>
      <c r="R26" s="55"/>
      <c r="S26" s="4" t="str">
        <f>IF(ISNUMBER(VLOOKUP($A26,raw!P$3:U$1000,5,FALSE)),VLOOKUP($A26,raw!P$3:U$1000,5,FALSE),"")</f>
        <v/>
      </c>
      <c r="T26" s="3" t="str">
        <f t="shared" si="26"/>
        <v/>
      </c>
      <c r="U26" s="6"/>
      <c r="V26" s="11"/>
      <c r="W26" s="4" t="str">
        <f>IF(ISNUMBER(VLOOKUP($A26,raw!U$3:Y$1000,4,FALSE)),VLOOKUP($A26,raw!U$3:Y$1000,4,FALSE),"")</f>
        <v/>
      </c>
      <c r="X26" s="4" t="str">
        <f>IF(ISNUMBER(VLOOKUP($A26,raw!U$3:Z$1000,5,FALSE)),VLOOKUP($A26,raw!U$3:Z$1000,5,FALSE),"")</f>
        <v/>
      </c>
      <c r="Y26" s="3" t="str">
        <f t="shared" si="43"/>
        <v/>
      </c>
      <c r="Z26" s="6" t="str">
        <f t="shared" si="44"/>
        <v/>
      </c>
      <c r="AA26" s="11"/>
      <c r="AB26" s="4"/>
      <c r="AC26" s="4" t="str">
        <f>IF(ISNUMBER(VLOOKUP($A26,raw!Z$3:AE$1000,5,FALSE)),VLOOKUP($A26,raw!Z$3:AE$1000,5,FALSE),"")</f>
        <v/>
      </c>
      <c r="AD26" s="3" t="str">
        <f t="shared" ref="AD26" si="48">IF(AND(ISNUMBER(AB26),ISNUMBER(AC26),AC26&lt;&gt;0),AB26/AC26,"")</f>
        <v/>
      </c>
      <c r="AE26" s="6" t="str">
        <f t="shared" ref="AE26" si="49">IF(AND(ISNUMBER(AB26),ISNUMBER(AB$6),AB$6&lt;&gt;0),AB26/AB$6,"")</f>
        <v/>
      </c>
      <c r="AF26" s="11"/>
      <c r="AG26" s="4"/>
      <c r="AH26" s="4" t="str">
        <f>IF(ISNUMBER(VLOOKUP($A26,raw!AE$3:AJ$1000,5,FALSE)),VLOOKUP($A26,raw!AE$3:AJ$1000,5,FALSE),"")</f>
        <v/>
      </c>
      <c r="AI26" s="3" t="str">
        <f t="shared" ref="AI26" si="50">IF(AND(ISNUMBER(AG26),ISNUMBER(AH26),AH26&lt;&gt;0),AG26/AH26,"")</f>
        <v/>
      </c>
      <c r="AJ26" s="6" t="str">
        <f t="shared" ref="AJ26" si="51">IF(AND(ISNUMBER(AG26),ISNUMBER(AG$6),AG$6&lt;&gt;0),AG26/AG$6,"")</f>
        <v/>
      </c>
      <c r="AL26" s="4"/>
      <c r="AM26" s="4" t="str">
        <f>IF(ISNUMBER(VLOOKUP($A26,raw!AJ$3:AO$1000,5,FALSE)),VLOOKUP($A26,raw!AJ$3:AO$1000,5,FALSE),"")</f>
        <v/>
      </c>
      <c r="AN26" s="3" t="str">
        <f t="shared" si="5"/>
        <v/>
      </c>
      <c r="AO26" s="6"/>
      <c r="AQ26" s="4"/>
      <c r="AR26" s="4" t="str">
        <f>IF(ISNUMBER(VLOOKUP($A26,raw!AO$3:AT$1000,5,FALSE)),VLOOKUP($A26,raw!AO$3:AT$1000,5,FALSE),"")</f>
        <v/>
      </c>
      <c r="AS26" s="3" t="str">
        <f t="shared" ref="AS26" si="52">IF(AND(ISNUMBER(AQ26),ISNUMBER(AR26),AR26&lt;&gt;0),AQ26/AR26,"")</f>
        <v/>
      </c>
      <c r="AT26" s="6" t="str">
        <f t="shared" ref="AT26" si="53">IF(AND(ISNUMBER(AQ26),ISNUMBER(AQ$6),AQ$6&lt;&gt;0),AQ26/AQ$6,"")</f>
        <v/>
      </c>
      <c r="AV26" s="4"/>
      <c r="AW26" s="4" t="str">
        <f>IF(ISNUMBER(VLOOKUP($A26,raw!AT$3:AY$1000,5,FALSE)),VLOOKUP($A26,raw!AT$3:AY$1000,5,FALSE),"")</f>
        <v/>
      </c>
      <c r="AX26" s="3" t="str">
        <f t="shared" ref="AX26" si="54">IF(AND(ISNUMBER(AV26),ISNUMBER(AW26),AW26&lt;&gt;0),AV26/AW26,"")</f>
        <v/>
      </c>
      <c r="AY26" s="6" t="str">
        <f t="shared" ref="AY26" si="55">IF(AND(ISNUMBER(AV26),ISNUMBER(AV$6),AV$6&lt;&gt;0),AV26/AV$6,"")</f>
        <v/>
      </c>
      <c r="BA26" s="4"/>
      <c r="BB26" s="4"/>
      <c r="BC26" s="3"/>
      <c r="BD26" s="6"/>
      <c r="BF26" s="4"/>
      <c r="BG26" s="4" t="str">
        <f>IF(ISNUMBER(VLOOKUP($A26,raw!BD$3:BI$1000,5,FALSE)),VLOOKUP($A26,raw!BD$3:BI$1000,5,FALSE),"")</f>
        <v/>
      </c>
      <c r="BH26" s="3" t="str">
        <f t="shared" ref="BH26" si="56">IF(AND(ISNUMBER(BF26),ISNUMBER(BG26),BG26&lt;&gt;0),BF26/BG26,"")</f>
        <v/>
      </c>
      <c r="BI26" s="6" t="str">
        <f t="shared" ref="BI26" si="57">IF(AND(ISNUMBER(BF26),ISNUMBER(BF$6),BF$6&lt;&gt;0),BF26/BF$6,"")</f>
        <v/>
      </c>
      <c r="BK26" s="4"/>
      <c r="BL26" s="4" t="str">
        <f>IF(ISNUMBER(VLOOKUP($A26,raw!BI$3:BN$1000,5,FALSE)),VLOOKUP($A26,raw!BI$3:BN$1000,5,FALSE),"")</f>
        <v/>
      </c>
      <c r="BM26" s="3" t="str">
        <f t="shared" ref="BM26" si="58">IF(AND(ISNUMBER(BK26),ISNUMBER(BL26),BL26&lt;&gt;0),BK26/BL26,"")</f>
        <v/>
      </c>
      <c r="BN26" s="6" t="str">
        <f t="shared" ref="BN26" si="59">IF(AND(ISNUMBER(BK26),ISNUMBER(BK$6),BK$6&lt;&gt;0),BK26/BK$6,"")</f>
        <v/>
      </c>
      <c r="BP26" s="4"/>
      <c r="BQ26" s="4" t="str">
        <f>IF(ISNUMBER(VLOOKUP($A26,raw!BN$3:BS$1000,5,FALSE)),VLOOKUP($A26,raw!BN$3:BS$1000,5,FALSE),"")</f>
        <v/>
      </c>
      <c r="BR26" s="3" t="str">
        <f t="shared" ref="BR26" si="60">IF(AND(ISNUMBER(BP26),ISNUMBER(BQ26),BQ26&lt;&gt;0),BP26/BQ26,"")</f>
        <v/>
      </c>
      <c r="BS26" s="6" t="str">
        <f t="shared" ref="BS26" si="61">IF(AND(ISNUMBER(BP26),ISNUMBER(BP$6),BP$6&lt;&gt;0),BP26/BP$6,"")</f>
        <v/>
      </c>
      <c r="BU26" s="4"/>
      <c r="BV26" s="4"/>
      <c r="BW26" s="3"/>
      <c r="BX26" s="6"/>
      <c r="BZ26" s="4"/>
      <c r="CA26" s="4"/>
      <c r="CB26" s="3"/>
      <c r="CC26" s="6"/>
      <c r="CE26" s="4"/>
      <c r="CF26" s="4"/>
      <c r="CG26" s="3"/>
      <c r="CH26" s="6"/>
      <c r="CJ26" s="4"/>
      <c r="CK26" s="4"/>
      <c r="CL26" s="3"/>
      <c r="CM26" s="6"/>
      <c r="CO26" s="4"/>
      <c r="CP26" s="4"/>
      <c r="CQ26" s="3"/>
      <c r="CR26" s="6"/>
      <c r="CT26" s="4"/>
      <c r="CU26" s="4"/>
      <c r="CV26" s="3"/>
      <c r="CW26" s="6"/>
      <c r="CY26" s="4"/>
      <c r="CZ26" s="4"/>
      <c r="DA26" s="3"/>
      <c r="DB26" s="6"/>
      <c r="DD26" s="4"/>
      <c r="DE26" s="4"/>
      <c r="DF26" s="3"/>
      <c r="DG26" s="6"/>
      <c r="DI26" s="4"/>
      <c r="DJ26" s="4"/>
      <c r="DK26" s="3"/>
      <c r="DL26" s="6"/>
      <c r="DN26" s="4"/>
      <c r="DO26" s="4"/>
      <c r="DP26" s="3"/>
      <c r="DQ26" s="6"/>
      <c r="DS26" s="4"/>
      <c r="DT26" s="4"/>
      <c r="DU26" s="3"/>
      <c r="DV26" s="6"/>
      <c r="DX26" s="4"/>
      <c r="DY26" s="4"/>
      <c r="DZ26" s="3"/>
      <c r="EA26" s="6"/>
      <c r="EC26" s="4"/>
      <c r="ED26" s="4"/>
      <c r="EE26" s="3"/>
      <c r="EF26" s="6"/>
      <c r="EH26" s="4"/>
      <c r="EI26" s="4"/>
      <c r="EJ26" s="3"/>
      <c r="EK26" s="6"/>
      <c r="EM26" s="4"/>
      <c r="EN26" s="4"/>
      <c r="EO26" s="3"/>
      <c r="EP26" s="6"/>
      <c r="ER26" s="4"/>
      <c r="ES26" s="4"/>
      <c r="ET26" s="3"/>
      <c r="EU26" s="6"/>
      <c r="EW26" s="4"/>
      <c r="EX26" s="4"/>
      <c r="EY26" s="3"/>
      <c r="EZ26" s="6"/>
      <c r="FB26" s="4"/>
      <c r="FC26" s="4"/>
      <c r="FD26" s="3"/>
      <c r="FE26" s="6"/>
    </row>
    <row r="27" spans="1:161" s="2" customFormat="1" hidden="1" x14ac:dyDescent="0.2">
      <c r="A27" s="11"/>
      <c r="B27" s="29" t="s">
        <v>15</v>
      </c>
      <c r="C27" s="55"/>
      <c r="D27" s="4" t="str">
        <f>IF(ISNUMBER(VLOOKUP($A27,raw!A$3:F$1000,5,FALSE)),VLOOKUP($A27,raw!A$3:F$1000,5,FALSE),"")</f>
        <v/>
      </c>
      <c r="E27" s="3" t="str">
        <f t="shared" si="47"/>
        <v/>
      </c>
      <c r="F27" s="6"/>
      <c r="G27" s="11"/>
      <c r="H27" s="55"/>
      <c r="I27" s="4"/>
      <c r="J27" s="3"/>
      <c r="K27" s="6"/>
      <c r="L27" s="11"/>
      <c r="M27" s="55"/>
      <c r="N27" s="4" t="str">
        <f>IF(ISNUMBER(VLOOKUP($A27,raw!K$3:P$1000,5,FALSE)),VLOOKUP($A27,raw!K$3:P$1000,5,FALSE),"")</f>
        <v/>
      </c>
      <c r="O27" s="3" t="str">
        <f t="shared" si="42"/>
        <v/>
      </c>
      <c r="P27" s="6"/>
      <c r="Q27" s="11"/>
      <c r="R27" s="55"/>
      <c r="S27" s="4" t="str">
        <f>IF(ISNUMBER(VLOOKUP($A27,raw!P$3:U$1000,5,FALSE)),VLOOKUP($A27,raw!P$3:U$1000,5,FALSE),"")</f>
        <v/>
      </c>
      <c r="T27" s="3" t="str">
        <f t="shared" si="26"/>
        <v/>
      </c>
      <c r="U27" s="6"/>
      <c r="V27" s="11"/>
      <c r="W27" s="4" t="str">
        <f>IF(ISNUMBER(VLOOKUP($A27,raw!U$3:Y$1000,4,FALSE)),VLOOKUP($A27,raw!U$3:Y$1000,4,FALSE),"")</f>
        <v/>
      </c>
      <c r="X27" s="4" t="str">
        <f>IF(ISNUMBER(VLOOKUP($A27,raw!U$3:Z$1000,5,FALSE)),VLOOKUP($A27,raw!U$3:Z$1000,5,FALSE),"")</f>
        <v/>
      </c>
      <c r="Y27" s="3" t="str">
        <f t="shared" si="43"/>
        <v/>
      </c>
      <c r="Z27" s="6" t="str">
        <f t="shared" si="44"/>
        <v/>
      </c>
      <c r="AA27" s="11"/>
      <c r="AB27" s="4"/>
      <c r="AC27" s="4"/>
      <c r="AD27" s="3"/>
      <c r="AE27" s="6"/>
      <c r="AF27" s="11"/>
      <c r="AG27" s="4"/>
      <c r="AH27" s="4"/>
      <c r="AI27" s="3"/>
      <c r="AJ27" s="6"/>
      <c r="AL27" s="4"/>
      <c r="AM27" s="4"/>
      <c r="AN27" s="3"/>
      <c r="AO27" s="6"/>
      <c r="AQ27" s="4"/>
      <c r="AR27" s="4"/>
      <c r="AS27" s="3"/>
      <c r="AT27" s="6"/>
      <c r="AV27" s="4"/>
      <c r="AW27" s="4"/>
      <c r="AX27" s="3"/>
      <c r="AY27" s="6"/>
      <c r="BA27" s="4"/>
      <c r="BB27" s="4"/>
      <c r="BC27" s="3"/>
      <c r="BD27" s="6"/>
      <c r="BF27" s="4"/>
      <c r="BG27" s="4"/>
      <c r="BH27" s="3"/>
      <c r="BI27" s="6"/>
      <c r="BK27" s="4"/>
      <c r="BL27" s="4"/>
      <c r="BM27" s="3"/>
      <c r="BN27" s="6"/>
      <c r="BP27" s="4"/>
      <c r="BQ27" s="4"/>
      <c r="BR27" s="3"/>
      <c r="BS27" s="6"/>
      <c r="BU27" s="4"/>
      <c r="BV27" s="4"/>
      <c r="BW27" s="3"/>
      <c r="BX27" s="6"/>
      <c r="BZ27" s="4"/>
      <c r="CA27" s="4"/>
      <c r="CB27" s="3"/>
      <c r="CC27" s="6"/>
      <c r="CE27" s="4"/>
      <c r="CF27" s="4"/>
      <c r="CG27" s="3"/>
      <c r="CH27" s="6"/>
      <c r="CJ27" s="4"/>
      <c r="CK27" s="4"/>
      <c r="CL27" s="3"/>
      <c r="CM27" s="6"/>
      <c r="CO27" s="4"/>
      <c r="CP27" s="4"/>
      <c r="CQ27" s="3"/>
      <c r="CR27" s="6"/>
      <c r="CT27" s="4"/>
      <c r="CU27" s="4"/>
      <c r="CV27" s="3"/>
      <c r="CW27" s="6"/>
      <c r="CY27" s="4"/>
      <c r="CZ27" s="4"/>
      <c r="DA27" s="3"/>
      <c r="DB27" s="6"/>
      <c r="DD27" s="4"/>
      <c r="DE27" s="4"/>
      <c r="DF27" s="3"/>
      <c r="DG27" s="6"/>
      <c r="DI27" s="4"/>
      <c r="DJ27" s="4"/>
      <c r="DK27" s="3"/>
      <c r="DL27" s="6"/>
      <c r="DN27" s="4"/>
      <c r="DO27" s="4"/>
      <c r="DP27" s="3"/>
      <c r="DQ27" s="6"/>
      <c r="DS27" s="4"/>
      <c r="DT27" s="4"/>
      <c r="DU27" s="3"/>
      <c r="DV27" s="6"/>
      <c r="DX27" s="4"/>
      <c r="DY27" s="4"/>
      <c r="DZ27" s="3"/>
      <c r="EA27" s="6"/>
      <c r="EC27" s="4"/>
      <c r="ED27" s="4"/>
      <c r="EE27" s="3"/>
      <c r="EF27" s="6"/>
      <c r="EH27" s="4"/>
      <c r="EI27" s="4"/>
      <c r="EJ27" s="3"/>
      <c r="EK27" s="6"/>
      <c r="EM27" s="4"/>
      <c r="EN27" s="4"/>
      <c r="EO27" s="3"/>
      <c r="EP27" s="6"/>
      <c r="ER27" s="4"/>
      <c r="ES27" s="4"/>
      <c r="ET27" s="3"/>
      <c r="EU27" s="6"/>
      <c r="EW27" s="4"/>
      <c r="EX27" s="4"/>
      <c r="EY27" s="3"/>
      <c r="EZ27" s="6"/>
      <c r="FB27" s="4"/>
      <c r="FC27" s="4"/>
      <c r="FD27" s="3"/>
      <c r="FE27" s="6"/>
    </row>
    <row r="28" spans="1:161" s="2" customFormat="1" hidden="1" x14ac:dyDescent="0.2">
      <c r="B28" s="52"/>
      <c r="C28" s="55">
        <v>0</v>
      </c>
      <c r="D28" s="4" t="str">
        <f>IF(ISNUMBER(VLOOKUP($A28,raw!A$3:F$1000,5,FALSE)),VLOOKUP($A28,raw!A$3:F$1000,5,FALSE),"")</f>
        <v/>
      </c>
      <c r="E28" s="3" t="s">
        <v>57</v>
      </c>
      <c r="F28" s="6"/>
      <c r="G28" s="11"/>
      <c r="H28" s="55">
        <v>0</v>
      </c>
      <c r="I28" s="4" t="str">
        <f>IF(ISNUMBER(VLOOKUP($A28,raw!F$3:K$1000,5,FALSE)),VLOOKUP($A28,raw!F$3:K$1000,5,FALSE),"")</f>
        <v/>
      </c>
      <c r="J28" s="3" t="s">
        <v>57</v>
      </c>
      <c r="K28" s="6"/>
      <c r="L28" s="11"/>
      <c r="M28" s="55">
        <v>0</v>
      </c>
      <c r="N28" s="4" t="str">
        <f>IF(ISNUMBER(VLOOKUP($A28,raw!K$3:P$1000,5,FALSE)),VLOOKUP($A28,raw!K$3:P$1000,5,FALSE),"")</f>
        <v/>
      </c>
      <c r="O28" s="3" t="s">
        <v>57</v>
      </c>
      <c r="P28" s="6"/>
      <c r="Q28" s="11"/>
      <c r="R28" s="55">
        <v>0</v>
      </c>
      <c r="S28" s="4" t="str">
        <f>IF(ISNUMBER(VLOOKUP($A28,raw!P$3:U$1000,5,FALSE)),VLOOKUP($A28,raw!P$3:U$1000,5,FALSE),"")</f>
        <v/>
      </c>
      <c r="T28" s="3" t="s">
        <v>57</v>
      </c>
      <c r="U28" s="6"/>
      <c r="V28" s="11"/>
      <c r="W28" s="55">
        <v>0</v>
      </c>
      <c r="X28" s="4" t="str">
        <f>IF(ISNUMBER(VLOOKUP($A28,raw!U$3:Z$1000,5,FALSE)),VLOOKUP($A28,raw!U$3:Z$1000,5,FALSE),"")</f>
        <v/>
      </c>
      <c r="Y28" s="3" t="s">
        <v>57</v>
      </c>
      <c r="Z28" s="6">
        <f t="shared" si="44"/>
        <v>0</v>
      </c>
      <c r="AA28" s="11"/>
      <c r="AB28" s="55">
        <v>0</v>
      </c>
      <c r="AC28" s="4" t="str">
        <f>IF(ISNUMBER(VLOOKUP($A28,raw!Z$3:AE$1000,5,FALSE)),VLOOKUP($A28,raw!Z$3:AE$1000,5,FALSE),"")</f>
        <v/>
      </c>
      <c r="AD28" s="3" t="s">
        <v>57</v>
      </c>
      <c r="AE28" s="6">
        <f t="shared" ref="AE28:AE30" si="62">IF(AND(ISNUMBER(AB28),ISNUMBER(AB$6),AB$6&lt;&gt;0),AB28/AB$6,"")</f>
        <v>0</v>
      </c>
      <c r="AF28" s="11"/>
      <c r="AG28" s="55">
        <v>0</v>
      </c>
      <c r="AH28" s="4" t="str">
        <f>IF(ISNUMBER(VLOOKUP($A28,raw!AE$3:AJ$1000,5,FALSE)),VLOOKUP($A28,raw!AE$3:AJ$1000,5,FALSE),"")</f>
        <v/>
      </c>
      <c r="AI28" s="3" t="s">
        <v>57</v>
      </c>
      <c r="AJ28" s="6">
        <f t="shared" ref="AJ28:AJ30" si="63">IF(AND(ISNUMBER(AG28),ISNUMBER(AG$6),AG$6&lt;&gt;0),AG28/AG$6,"")</f>
        <v>0</v>
      </c>
      <c r="AL28" s="55">
        <v>0</v>
      </c>
      <c r="AM28" s="4" t="str">
        <f>IF(ISNUMBER(VLOOKUP($A28,raw!AJ$3:AO$1000,5,FALSE)),VLOOKUP($A28,raw!AJ$3:AO$1000,5,FALSE),"")</f>
        <v/>
      </c>
      <c r="AN28" s="3" t="s">
        <v>57</v>
      </c>
      <c r="AO28" s="6"/>
      <c r="AQ28" s="55">
        <v>0</v>
      </c>
      <c r="AR28" s="4" t="str">
        <f>IF(ISNUMBER(VLOOKUP($A28,raw!AO$3:AT$1000,5,FALSE)),VLOOKUP($A28,raw!AO$3:AT$1000,5,FALSE),"")</f>
        <v/>
      </c>
      <c r="AS28" s="3" t="s">
        <v>57</v>
      </c>
      <c r="AT28" s="6">
        <f t="shared" ref="AT28" si="64">IF(AND(ISNUMBER(AQ28),ISNUMBER(AQ$6),AQ$6&lt;&gt;0),AQ28/AQ$6,"")</f>
        <v>0</v>
      </c>
      <c r="AV28" s="55">
        <v>0</v>
      </c>
      <c r="AW28" s="4" t="str">
        <f>IF(ISNUMBER(VLOOKUP($A28,raw!AT$3:AY$1000,5,FALSE)),VLOOKUP($A28,raw!AT$3:AY$1000,5,FALSE),"")</f>
        <v/>
      </c>
      <c r="AX28" s="3" t="s">
        <v>57</v>
      </c>
      <c r="AY28" s="6">
        <f t="shared" ref="AY28:AY30" si="65">IF(AND(ISNUMBER(AV28),ISNUMBER(AV$6),AV$6&lt;&gt;0),AV28/AV$6,"")</f>
        <v>0</v>
      </c>
      <c r="BA28" s="55">
        <v>0</v>
      </c>
      <c r="BB28" s="4" t="str">
        <f>IF(ISNUMBER(VLOOKUP($A28,raw!AY$3:BD$1000,5,FALSE)),VLOOKUP($A28,raw!AY$3:BD$1000,5,FALSE),"")</f>
        <v/>
      </c>
      <c r="BC28" s="3" t="s">
        <v>57</v>
      </c>
      <c r="BD28" s="6"/>
      <c r="BF28" s="55">
        <v>0</v>
      </c>
      <c r="BG28" s="4" t="str">
        <f>IF(ISNUMBER(VLOOKUP($A28,raw!BD$3:BI$1000,5,FALSE)),VLOOKUP($A28,raw!BD$3:BI$1000,5,FALSE),"")</f>
        <v/>
      </c>
      <c r="BH28" s="3" t="s">
        <v>57</v>
      </c>
      <c r="BI28" s="6">
        <f t="shared" ref="BI28" si="66">IF(AND(ISNUMBER(BF28),ISNUMBER(BF$6),BF$6&lt;&gt;0),BF28/BF$6,"")</f>
        <v>0</v>
      </c>
      <c r="BK28" s="4" t="str">
        <f>IF(ISNUMBER(VLOOKUP($A28,raw!BI$3:BM$1000,4,FALSE)),VLOOKUP($A28,raw!BI$3:BM$1000,4,FALSE),"")</f>
        <v/>
      </c>
      <c r="BL28" s="4" t="str">
        <f>IF(ISNUMBER(VLOOKUP($A28,raw!BI$3:BN$1000,5,FALSE)),VLOOKUP($A28,raw!BI$3:BN$1000,5,FALSE),"")</f>
        <v/>
      </c>
      <c r="BM28" s="3" t="str">
        <f t="shared" ref="BM28" si="67">IF(AND(ISNUMBER(BK28),ISNUMBER(BL28),BL28&lt;&gt;0),BK28/BL28,"")</f>
        <v/>
      </c>
      <c r="BN28" s="6" t="str">
        <f t="shared" ref="BN28" si="68">IF(AND(ISNUMBER(BK28),ISNUMBER(BK$6),BK$6&lt;&gt;0),BK28/BK$6,"")</f>
        <v/>
      </c>
      <c r="BP28" s="4" t="str">
        <f>IF(ISNUMBER(VLOOKUP($A28,raw!BN$3:BR$1000,4,FALSE)),VLOOKUP($A28,raw!BN$3:BR$1000,4,FALSE),"")</f>
        <v/>
      </c>
      <c r="BQ28" s="4" t="str">
        <f>IF(ISNUMBER(VLOOKUP($A28,raw!BN$3:BS$1000,5,FALSE)),VLOOKUP($A28,raw!BN$3:BS$1000,5,FALSE),"")</f>
        <v/>
      </c>
      <c r="BR28" s="3" t="str">
        <f t="shared" ref="BR28" si="69">IF(AND(ISNUMBER(BP28),ISNUMBER(BQ28),BQ28&lt;&gt;0),BP28/BQ28,"")</f>
        <v/>
      </c>
      <c r="BS28" s="6" t="str">
        <f t="shared" ref="BS28" si="70">IF(AND(ISNUMBER(BP28),ISNUMBER(BP$6),BP$6&lt;&gt;0),BP28/BP$6,"")</f>
        <v/>
      </c>
      <c r="BU28" s="4"/>
      <c r="BV28" s="4"/>
      <c r="BW28" s="3"/>
      <c r="BX28" s="6"/>
      <c r="BZ28" s="4"/>
      <c r="CA28" s="4"/>
      <c r="CB28" s="3"/>
      <c r="CC28" s="6"/>
      <c r="CE28" s="4"/>
      <c r="CF28" s="4"/>
      <c r="CG28" s="3"/>
      <c r="CH28" s="6"/>
      <c r="CJ28" s="4"/>
      <c r="CK28" s="4"/>
      <c r="CL28" s="3"/>
      <c r="CM28" s="6"/>
      <c r="CO28" s="4"/>
      <c r="CP28" s="4"/>
      <c r="CQ28" s="3"/>
      <c r="CR28" s="6"/>
      <c r="CT28" s="4"/>
      <c r="CU28" s="4"/>
      <c r="CV28" s="3"/>
      <c r="CW28" s="6"/>
      <c r="CY28" s="4"/>
      <c r="CZ28" s="4"/>
      <c r="DA28" s="3"/>
      <c r="DB28" s="6"/>
      <c r="DD28" s="4"/>
      <c r="DE28" s="4"/>
      <c r="DF28" s="3"/>
      <c r="DG28" s="6"/>
      <c r="DI28" s="4"/>
      <c r="DJ28" s="4"/>
      <c r="DK28" s="3"/>
      <c r="DL28" s="6"/>
      <c r="DN28" s="4"/>
      <c r="DO28" s="4"/>
      <c r="DP28" s="3"/>
      <c r="DQ28" s="6"/>
      <c r="DS28" s="4"/>
      <c r="DT28" s="4"/>
      <c r="DU28" s="3"/>
      <c r="DV28" s="6"/>
      <c r="DX28" s="4"/>
      <c r="DY28" s="4"/>
      <c r="DZ28" s="3"/>
      <c r="EA28" s="6"/>
      <c r="EC28" s="4"/>
      <c r="ED28" s="4"/>
      <c r="EE28" s="3"/>
      <c r="EF28" s="6"/>
      <c r="EH28" s="4"/>
      <c r="EI28" s="4"/>
      <c r="EJ28" s="3"/>
      <c r="EK28" s="6"/>
      <c r="EM28" s="4"/>
      <c r="EN28" s="4"/>
      <c r="EO28" s="3"/>
      <c r="EP28" s="6"/>
      <c r="ER28" s="4"/>
      <c r="ES28" s="4"/>
      <c r="ET28" s="3"/>
      <c r="EU28" s="6"/>
      <c r="EW28" s="4"/>
      <c r="EX28" s="4"/>
      <c r="EY28" s="3"/>
      <c r="EZ28" s="6"/>
      <c r="FB28" s="4"/>
      <c r="FC28" s="4"/>
      <c r="FD28" s="3"/>
      <c r="FE28" s="6"/>
    </row>
    <row r="29" spans="1:161" s="2" customFormat="1" hidden="1" x14ac:dyDescent="0.2">
      <c r="B29" s="5"/>
      <c r="C29" s="55"/>
      <c r="D29" s="4"/>
      <c r="E29" s="3"/>
      <c r="F29" s="6"/>
      <c r="G29" s="11"/>
      <c r="H29" s="55"/>
      <c r="I29" s="4"/>
      <c r="J29" s="3"/>
      <c r="K29" s="6"/>
      <c r="L29" s="11"/>
      <c r="M29" s="55"/>
      <c r="N29" s="4"/>
      <c r="O29" s="3"/>
      <c r="P29" s="6"/>
      <c r="Q29" s="11"/>
      <c r="R29" s="55"/>
      <c r="S29" s="4"/>
      <c r="T29" s="3"/>
      <c r="U29" s="6"/>
      <c r="V29" s="11"/>
      <c r="W29" s="4" t="str">
        <f>IF(ISNUMBER(VLOOKUP($A29,raw!U$3:Y$1000,4,FALSE)),VLOOKUP($A29,raw!U$3:Y$1000,4,FALSE),"")</f>
        <v/>
      </c>
      <c r="X29" s="4" t="str">
        <f>IF(ISNUMBER(VLOOKUP($A29,raw!U$3:Z$1000,5,FALSE)),VLOOKUP($A29,raw!U$3:Z$1000,5,FALSE),"")</f>
        <v/>
      </c>
      <c r="Y29" s="3" t="str">
        <f t="shared" si="43"/>
        <v/>
      </c>
      <c r="Z29" s="6" t="str">
        <f t="shared" si="44"/>
        <v/>
      </c>
      <c r="AA29" s="11"/>
      <c r="AB29" s="4"/>
      <c r="AC29" s="4" t="str">
        <f>IF(ISNUMBER(VLOOKUP($A29,raw!Z$3:AE$1000,5,FALSE)),VLOOKUP($A29,raw!Z$3:AE$1000,5,FALSE),"")</f>
        <v/>
      </c>
      <c r="AD29" s="3" t="str">
        <f t="shared" ref="AD29:AD30" si="71">IF(AND(ISNUMBER(AB29),ISNUMBER(AC29),AC29&lt;&gt;0),AB29/AC29,"")</f>
        <v/>
      </c>
      <c r="AE29" s="6" t="str">
        <f t="shared" si="62"/>
        <v/>
      </c>
      <c r="AF29" s="11"/>
      <c r="AG29" s="4"/>
      <c r="AH29" s="4" t="str">
        <f>IF(ISNUMBER(VLOOKUP($A29,raw!AE$3:AJ$1000,5,FALSE)),VLOOKUP($A29,raw!AE$3:AJ$1000,5,FALSE),"")</f>
        <v/>
      </c>
      <c r="AI29" s="3" t="str">
        <f t="shared" ref="AI29:AI30" si="72">IF(AND(ISNUMBER(AG29),ISNUMBER(AH29),AH29&lt;&gt;0),AG29/AH29,"")</f>
        <v/>
      </c>
      <c r="AJ29" s="6" t="str">
        <f t="shared" si="63"/>
        <v/>
      </c>
      <c r="AL29" s="4"/>
      <c r="AM29" s="4" t="str">
        <f>IF(ISNUMBER(VLOOKUP($A29,raw!AJ$3:AO$1000,5,FALSE)),VLOOKUP($A29,raw!AJ$3:AO$1000,5,FALSE),"")</f>
        <v/>
      </c>
      <c r="AN29" s="3" t="str">
        <f t="shared" ref="AN29:AN30" si="73">IF(AND(ISNUMBER(AL29),ISNUMBER(AM29),AM29&lt;&gt;0),AL29/AM29,"")</f>
        <v/>
      </c>
      <c r="AO29" s="6"/>
      <c r="AQ29" s="4"/>
      <c r="AR29" s="4" t="str">
        <f>IF(ISNUMBER(VLOOKUP($A29,raw!AO$3:AT$1000,5,FALSE)),VLOOKUP($A29,raw!AO$3:AT$1000,5,FALSE),"")</f>
        <v/>
      </c>
      <c r="AS29" s="3" t="str">
        <f t="shared" ref="AS29:AS30" si="74">IF(AND(ISNUMBER(AQ29),ISNUMBER(AR29),AR29&lt;&gt;0),AQ29/AR29,"")</f>
        <v/>
      </c>
      <c r="AT29" s="6" t="str">
        <f t="shared" ref="AT29:AT30" si="75">IF(AND(ISNUMBER(AQ29),ISNUMBER(AQ$6),AQ$6&lt;&gt;0),AQ29/AQ$6,"")</f>
        <v/>
      </c>
      <c r="AV29" s="4"/>
      <c r="AW29" s="4" t="str">
        <f>IF(ISNUMBER(VLOOKUP($A29,raw!AT$3:AY$1000,5,FALSE)),VLOOKUP($A29,raw!AT$3:AY$1000,5,FALSE),"")</f>
        <v/>
      </c>
      <c r="AX29" s="3" t="str">
        <f t="shared" ref="AX29:AX30" si="76">IF(AND(ISNUMBER(AV29),ISNUMBER(AW29),AW29&lt;&gt;0),AV29/AW29,"")</f>
        <v/>
      </c>
      <c r="AY29" s="6" t="str">
        <f t="shared" si="65"/>
        <v/>
      </c>
      <c r="BA29" s="4"/>
      <c r="BB29" s="4" t="str">
        <f>IF(ISNUMBER(VLOOKUP($A29,raw!AY$3:BD$1000,5,FALSE)),VLOOKUP($A29,raw!AY$3:BD$1000,5,FALSE),"")</f>
        <v/>
      </c>
      <c r="BC29" s="3" t="str">
        <f t="shared" ref="BC29:BC30" si="77">IF(AND(ISNUMBER(BA29),ISNUMBER(BB29),BB29&lt;&gt;0),BA29/BB29,"")</f>
        <v/>
      </c>
      <c r="BD29" s="6"/>
      <c r="BF29" s="4"/>
      <c r="BG29" s="4" t="str">
        <f>IF(ISNUMBER(VLOOKUP($A29,raw!BD$3:BI$1000,5,FALSE)),VLOOKUP($A29,raw!BD$3:BI$1000,5,FALSE),"")</f>
        <v/>
      </c>
      <c r="BH29" s="3" t="str">
        <f t="shared" ref="BH29:BH30" si="78">IF(AND(ISNUMBER(BF29),ISNUMBER(BG29),BG29&lt;&gt;0),BF29/BG29,"")</f>
        <v/>
      </c>
      <c r="BI29" s="6" t="str">
        <f t="shared" ref="BI29:BI31" si="79">IF(AND(ISNUMBER(BF29),ISNUMBER(BF$6),BF$6&lt;&gt;0),BF29/BF$6,"")</f>
        <v/>
      </c>
      <c r="BK29" s="4"/>
      <c r="BL29" s="4" t="str">
        <f>IF(ISNUMBER(VLOOKUP($A29,raw!BI$3:BN$1000,5,FALSE)),VLOOKUP($A29,raw!BI$3:BN$1000,5,FALSE),"")</f>
        <v/>
      </c>
      <c r="BM29" s="3" t="str">
        <f t="shared" ref="BM29:BM32" si="80">IF(AND(ISNUMBER(BK29),ISNUMBER(BL29),BL29&lt;&gt;0),BK29/BL29,"")</f>
        <v/>
      </c>
      <c r="BN29" s="6" t="str">
        <f t="shared" ref="BN29:BN32" si="81">IF(AND(ISNUMBER(BK29),ISNUMBER(BK$6),BK$6&lt;&gt;0),BK29/BK$6,"")</f>
        <v/>
      </c>
      <c r="BP29" s="4"/>
      <c r="BQ29" s="4" t="str">
        <f>IF(ISNUMBER(VLOOKUP($A29,raw!BN$3:BS$1000,5,FALSE)),VLOOKUP($A29,raw!BN$3:BS$1000,5,FALSE),"")</f>
        <v/>
      </c>
      <c r="BR29" s="3" t="str">
        <f t="shared" ref="BR29:BR32" si="82">IF(AND(ISNUMBER(BP29),ISNUMBER(BQ29),BQ29&lt;&gt;0),BP29/BQ29,"")</f>
        <v/>
      </c>
      <c r="BS29" s="6" t="str">
        <f t="shared" ref="BS29:BS32" si="83">IF(AND(ISNUMBER(BP29),ISNUMBER(BP$6),BP$6&lt;&gt;0),BP29/BP$6,"")</f>
        <v/>
      </c>
      <c r="BU29" s="4"/>
      <c r="BV29" s="4"/>
      <c r="BW29" s="3"/>
      <c r="BX29" s="6"/>
      <c r="BZ29" s="4"/>
      <c r="CA29" s="4"/>
      <c r="CB29" s="3"/>
      <c r="CC29" s="6"/>
      <c r="CE29" s="4"/>
      <c r="CF29" s="4"/>
      <c r="CG29" s="3"/>
      <c r="CH29" s="6"/>
      <c r="CJ29" s="4"/>
      <c r="CK29" s="4"/>
      <c r="CL29" s="3"/>
      <c r="CM29" s="6"/>
      <c r="CO29" s="4"/>
      <c r="CP29" s="4"/>
      <c r="CQ29" s="3"/>
      <c r="CR29" s="6"/>
      <c r="CT29" s="4"/>
      <c r="CU29" s="4"/>
      <c r="CV29" s="3"/>
      <c r="CW29" s="6"/>
      <c r="CY29" s="4"/>
      <c r="CZ29" s="4"/>
      <c r="DA29" s="3"/>
      <c r="DB29" s="6"/>
      <c r="DD29" s="4"/>
      <c r="DE29" s="4"/>
      <c r="DF29" s="3"/>
      <c r="DG29" s="6"/>
      <c r="DI29" s="4"/>
      <c r="DJ29" s="4"/>
      <c r="DK29" s="3"/>
      <c r="DL29" s="6"/>
      <c r="DN29" s="4"/>
      <c r="DO29" s="4"/>
      <c r="DP29" s="3"/>
      <c r="DQ29" s="6"/>
      <c r="DS29" s="4"/>
      <c r="DT29" s="4"/>
      <c r="DU29" s="3"/>
      <c r="DV29" s="6"/>
      <c r="DX29" s="4"/>
      <c r="DY29" s="4"/>
      <c r="DZ29" s="3"/>
      <c r="EA29" s="6"/>
      <c r="EC29" s="4"/>
      <c r="ED29" s="4"/>
      <c r="EE29" s="3"/>
      <c r="EF29" s="6"/>
      <c r="EH29" s="4"/>
      <c r="EI29" s="4"/>
      <c r="EJ29" s="3"/>
      <c r="EK29" s="6"/>
      <c r="EM29" s="4"/>
      <c r="EN29" s="4"/>
      <c r="EO29" s="3"/>
      <c r="EP29" s="6"/>
      <c r="ER29" s="4"/>
      <c r="ES29" s="4"/>
      <c r="ET29" s="3"/>
      <c r="EU29" s="6"/>
      <c r="EW29" s="4"/>
      <c r="EX29" s="4"/>
      <c r="EY29" s="3"/>
      <c r="EZ29" s="6"/>
      <c r="FB29" s="4"/>
      <c r="FC29" s="4"/>
      <c r="FD29" s="3"/>
      <c r="FE29" s="6"/>
    </row>
    <row r="30" spans="1:161" s="2" customFormat="1" x14ac:dyDescent="0.2">
      <c r="B30" s="29" t="s">
        <v>20</v>
      </c>
      <c r="C30" s="55"/>
      <c r="D30" s="4"/>
      <c r="E30" s="3"/>
      <c r="F30" s="6"/>
      <c r="G30" s="11"/>
      <c r="H30" s="55"/>
      <c r="I30" s="4"/>
      <c r="J30" s="3"/>
      <c r="K30" s="6"/>
      <c r="L30" s="11"/>
      <c r="M30" s="55"/>
      <c r="N30" s="4"/>
      <c r="O30" s="3"/>
      <c r="P30" s="6"/>
      <c r="Q30" s="11"/>
      <c r="R30" s="55"/>
      <c r="S30" s="4"/>
      <c r="T30" s="3"/>
      <c r="U30" s="6"/>
      <c r="V30" s="11"/>
      <c r="W30" s="4" t="str">
        <f>IF(ISNUMBER(VLOOKUP($A30,raw!U$3:Y$1000,4,FALSE)),VLOOKUP($A30,raw!U$3:Y$1000,4,FALSE),"")</f>
        <v/>
      </c>
      <c r="X30" s="4" t="str">
        <f>IF(ISNUMBER(VLOOKUP($A30,raw!U$3:Z$1000,5,FALSE)),VLOOKUP($A30,raw!U$3:Z$1000,5,FALSE),"")</f>
        <v/>
      </c>
      <c r="Y30" s="3" t="str">
        <f t="shared" si="43"/>
        <v/>
      </c>
      <c r="Z30" s="6" t="str">
        <f t="shared" si="44"/>
        <v/>
      </c>
      <c r="AA30" s="11"/>
      <c r="AB30" s="4"/>
      <c r="AC30" s="4" t="str">
        <f>IF(ISNUMBER(VLOOKUP($A30,raw!Z$3:AE$1000,5,FALSE)),VLOOKUP($A30,raw!Z$3:AE$1000,5,FALSE),"")</f>
        <v/>
      </c>
      <c r="AD30" s="3" t="str">
        <f t="shared" si="71"/>
        <v/>
      </c>
      <c r="AE30" s="6" t="str">
        <f t="shared" si="62"/>
        <v/>
      </c>
      <c r="AF30" s="11"/>
      <c r="AG30" s="4"/>
      <c r="AH30" s="4" t="str">
        <f>IF(ISNUMBER(VLOOKUP($A30,raw!AE$3:AJ$1000,5,FALSE)),VLOOKUP($A30,raw!AE$3:AJ$1000,5,FALSE),"")</f>
        <v/>
      </c>
      <c r="AI30" s="3" t="str">
        <f t="shared" si="72"/>
        <v/>
      </c>
      <c r="AJ30" s="6" t="str">
        <f t="shared" si="63"/>
        <v/>
      </c>
      <c r="AL30" s="4"/>
      <c r="AM30" s="4" t="str">
        <f>IF(ISNUMBER(VLOOKUP($A30,raw!AJ$3:AO$1000,5,FALSE)),VLOOKUP($A30,raw!AJ$3:AO$1000,5,FALSE),"")</f>
        <v/>
      </c>
      <c r="AN30" s="3" t="str">
        <f t="shared" si="73"/>
        <v/>
      </c>
      <c r="AO30" s="6"/>
      <c r="AQ30" s="4"/>
      <c r="AR30" s="4" t="str">
        <f>IF(ISNUMBER(VLOOKUP($A30,raw!AO$3:AT$1000,5,FALSE)),VLOOKUP($A30,raw!AO$3:AT$1000,5,FALSE),"")</f>
        <v/>
      </c>
      <c r="AS30" s="3" t="str">
        <f t="shared" si="74"/>
        <v/>
      </c>
      <c r="AT30" s="6" t="str">
        <f t="shared" si="75"/>
        <v/>
      </c>
      <c r="AV30" s="4"/>
      <c r="AW30" s="4" t="str">
        <f>IF(ISNUMBER(VLOOKUP($A30,raw!AT$3:AY$1000,5,FALSE)),VLOOKUP($A30,raw!AT$3:AY$1000,5,FALSE),"")</f>
        <v/>
      </c>
      <c r="AX30" s="3" t="str">
        <f t="shared" si="76"/>
        <v/>
      </c>
      <c r="AY30" s="6" t="str">
        <f t="shared" si="65"/>
        <v/>
      </c>
      <c r="BA30" s="4"/>
      <c r="BB30" s="4" t="str">
        <f>IF(ISNUMBER(VLOOKUP($A30,raw!AY$3:BD$1000,5,FALSE)),VLOOKUP($A30,raw!AY$3:BD$1000,5,FALSE),"")</f>
        <v/>
      </c>
      <c r="BC30" s="3" t="str">
        <f t="shared" si="77"/>
        <v/>
      </c>
      <c r="BD30" s="6"/>
      <c r="BF30" s="4"/>
      <c r="BG30" s="4" t="str">
        <f>IF(ISNUMBER(VLOOKUP($A30,raw!BD$3:BI$1000,5,FALSE)),VLOOKUP($A30,raw!BD$3:BI$1000,5,FALSE),"")</f>
        <v/>
      </c>
      <c r="BH30" s="3" t="str">
        <f t="shared" si="78"/>
        <v/>
      </c>
      <c r="BI30" s="6" t="str">
        <f t="shared" si="79"/>
        <v/>
      </c>
      <c r="BK30" s="4"/>
      <c r="BL30" s="4" t="str">
        <f>IF(ISNUMBER(VLOOKUP($A30,raw!BI$3:BN$1000,5,FALSE)),VLOOKUP($A30,raw!BI$3:BN$1000,5,FALSE),"")</f>
        <v/>
      </c>
      <c r="BM30" s="3" t="str">
        <f t="shared" si="80"/>
        <v/>
      </c>
      <c r="BN30" s="6" t="str">
        <f t="shared" si="81"/>
        <v/>
      </c>
      <c r="BP30" s="4"/>
      <c r="BQ30" s="4" t="str">
        <f>IF(ISNUMBER(VLOOKUP($A30,raw!BN$3:BS$1000,5,FALSE)),VLOOKUP($A30,raw!BN$3:BS$1000,5,FALSE),"")</f>
        <v/>
      </c>
      <c r="BR30" s="3" t="str">
        <f t="shared" si="82"/>
        <v/>
      </c>
      <c r="BS30" s="6" t="str">
        <f t="shared" si="83"/>
        <v/>
      </c>
      <c r="BU30" s="4"/>
      <c r="BV30" s="4"/>
      <c r="BW30" s="3"/>
      <c r="BX30" s="6"/>
      <c r="BZ30" s="4"/>
      <c r="CA30" s="4"/>
      <c r="CB30" s="3"/>
      <c r="CC30" s="6"/>
      <c r="CE30" s="4"/>
      <c r="CF30" s="4"/>
      <c r="CG30" s="3"/>
      <c r="CH30" s="6"/>
      <c r="CJ30" s="4"/>
      <c r="CK30" s="4"/>
      <c r="CL30" s="3"/>
      <c r="CM30" s="6"/>
      <c r="CO30" s="4"/>
      <c r="CP30" s="4"/>
      <c r="CQ30" s="3"/>
      <c r="CR30" s="6"/>
      <c r="CT30" s="4"/>
      <c r="CU30" s="4"/>
      <c r="CV30" s="3"/>
      <c r="CW30" s="6"/>
      <c r="CY30" s="4"/>
      <c r="CZ30" s="4"/>
      <c r="DA30" s="3"/>
      <c r="DB30" s="6"/>
      <c r="DD30" s="4"/>
      <c r="DE30" s="4"/>
      <c r="DF30" s="3"/>
      <c r="DG30" s="6"/>
      <c r="DI30" s="4"/>
      <c r="DJ30" s="4"/>
      <c r="DK30" s="3"/>
      <c r="DL30" s="6"/>
      <c r="DN30" s="4"/>
      <c r="DO30" s="4"/>
      <c r="DP30" s="3"/>
      <c r="DQ30" s="6"/>
      <c r="DS30" s="4"/>
      <c r="DT30" s="4"/>
      <c r="DU30" s="3"/>
      <c r="DV30" s="6"/>
      <c r="DX30" s="4"/>
      <c r="DY30" s="4"/>
      <c r="DZ30" s="3"/>
      <c r="EA30" s="6"/>
      <c r="EC30" s="4"/>
      <c r="ED30" s="4"/>
      <c r="EE30" s="3"/>
      <c r="EF30" s="6"/>
      <c r="EH30" s="4"/>
      <c r="EI30" s="4"/>
      <c r="EJ30" s="3"/>
      <c r="EK30" s="6"/>
      <c r="EM30" s="4"/>
      <c r="EN30" s="4"/>
      <c r="EO30" s="3"/>
      <c r="EP30" s="6"/>
      <c r="ER30" s="4"/>
      <c r="ES30" s="4"/>
      <c r="ET30" s="3"/>
      <c r="EU30" s="6"/>
      <c r="EW30" s="4"/>
      <c r="EX30" s="4"/>
      <c r="EY30" s="3"/>
      <c r="EZ30" s="6"/>
      <c r="FB30" s="4"/>
      <c r="FC30" s="4"/>
      <c r="FD30" s="3"/>
      <c r="FE30" s="6"/>
    </row>
    <row r="31" spans="1:161" s="2" customFormat="1" ht="11.25" customHeight="1" x14ac:dyDescent="0.2">
      <c r="B31" s="52" t="s">
        <v>62</v>
      </c>
      <c r="C31" s="55">
        <f>IF(ISNUMBER(C28),EXP(C28),"")</f>
        <v>1</v>
      </c>
      <c r="D31" s="4"/>
      <c r="E31" s="3"/>
      <c r="F31" s="6"/>
      <c r="G31" s="11"/>
      <c r="H31" s="55">
        <f>IF(ISNUMBER(H28),EXP(H28),"")</f>
        <v>1</v>
      </c>
      <c r="I31" s="4"/>
      <c r="J31" s="3"/>
      <c r="K31" s="6"/>
      <c r="L31" s="11"/>
      <c r="M31" s="55">
        <f>IF(ISNUMBER(M28),EXP(M28),"")</f>
        <v>1</v>
      </c>
      <c r="N31" s="4"/>
      <c r="O31" s="3"/>
      <c r="P31" s="6"/>
      <c r="Q31" s="11"/>
      <c r="R31" s="55">
        <f>IF(ISNUMBER(R28),EXP(R28),"")</f>
        <v>1</v>
      </c>
      <c r="S31" s="4"/>
      <c r="T31" s="3"/>
      <c r="U31" s="6"/>
      <c r="V31" s="11"/>
      <c r="W31" s="55">
        <f>IF(ISNUMBER(W28),EXP(W28),"")</f>
        <v>1</v>
      </c>
      <c r="X31" s="4"/>
      <c r="Y31" s="3"/>
      <c r="Z31" s="6"/>
      <c r="AA31" s="11"/>
      <c r="AB31" s="4">
        <f>IF(ISNUMBER(AB28),EXP(AB28),"")</f>
        <v>1</v>
      </c>
      <c r="AC31" s="4" t="str">
        <f>IF(ISNUMBER(VLOOKUP($A31,raw!Z$3:AE$1000,5,FALSE)),VLOOKUP($A31,raw!Z$3:AE$1000,5,FALSE),"")</f>
        <v/>
      </c>
      <c r="AD31" s="3" t="str">
        <f>IF(AND(ISNUMBER(#REF!),ISNUMBER(AC31),AC31&lt;&gt;0),#REF!/AC31,"")</f>
        <v/>
      </c>
      <c r="AE31" s="6" t="str">
        <f>IF(AND(ISNUMBER(#REF!),ISNUMBER(AB$6),AB$6&lt;&gt;0),#REF!/AB$6,"")</f>
        <v/>
      </c>
      <c r="AF31" s="11"/>
      <c r="AG31" s="4">
        <f>IF(ISNUMBER(AG28),EXP(AG28),"")</f>
        <v>1</v>
      </c>
      <c r="AH31" s="4" t="str">
        <f>IF(ISNUMBER(VLOOKUP($A32,raw!AE$3:AJ$1000,5,FALSE)),VLOOKUP($A32,raw!AE$3:AJ$1000,5,FALSE),"")</f>
        <v/>
      </c>
      <c r="AI31" s="3" t="str">
        <f>IF(AND(ISNUMBER(AG31),ISNUMBER(AH31),AH31&lt;&gt;0),AG31/AH31,"")</f>
        <v/>
      </c>
      <c r="AJ31" s="6" t="str">
        <f>IF(AND(ISNUMBER(#REF!),ISNUMBER(AG$6),AG$6&lt;&gt;0),#REF!/AG$6,"")</f>
        <v/>
      </c>
      <c r="AL31" s="4">
        <f>IF(ISNUMBER(AL28),EXP(AL28),"")</f>
        <v>1</v>
      </c>
      <c r="AM31" s="4" t="str">
        <f>IF(ISNUMBER(VLOOKUP($A32,raw!AJ$3:AO$1000,5,FALSE)),VLOOKUP($A32,raw!AJ$3:AO$1000,5,FALSE),"")</f>
        <v/>
      </c>
      <c r="AN31" s="3" t="str">
        <f>IF(AND(ISNUMBER(AL31),ISNUMBER(AM31),AM31&lt;&gt;0),AL31/AM31,"")</f>
        <v/>
      </c>
      <c r="AO31" s="6"/>
      <c r="AQ31" s="4">
        <f>IF(ISNUMBER(AQ28),EXP(AQ28),"")</f>
        <v>1</v>
      </c>
      <c r="AR31" s="4" t="str">
        <f>IF(ISNUMBER(VLOOKUP($A32,raw!AO$3:AT$1000,5,FALSE)),VLOOKUP($A32,raw!AO$3:AT$1000,5,FALSE),"")</f>
        <v/>
      </c>
      <c r="AS31" s="3" t="str">
        <f>IF(AND(ISNUMBER(AQ31),ISNUMBER(AR31),AR31&lt;&gt;0),AQ31/AR31,"")</f>
        <v/>
      </c>
      <c r="AT31" s="6" t="str">
        <f>IF(AND(ISNUMBER(#REF!),ISNUMBER(AQ$6),AQ$6&lt;&gt;0),#REF!/AQ$6,"")</f>
        <v/>
      </c>
      <c r="AV31" s="4">
        <f>IF(ISNUMBER(AV28),EXP(AV28),"")</f>
        <v>1</v>
      </c>
      <c r="AW31" s="4" t="str">
        <f>IF(ISNUMBER(VLOOKUP($A32,raw!AT$3:AY$1000,5,FALSE)),VLOOKUP($A32,raw!AT$3:AY$1000,5,FALSE),"")</f>
        <v/>
      </c>
      <c r="AX31" s="3" t="str">
        <f>IF(AND(ISNUMBER(AV31),ISNUMBER(AW31),AW31&lt;&gt;0),AV31/AW31,"")</f>
        <v/>
      </c>
      <c r="AY31" s="6" t="str">
        <f>IF(AND(ISNUMBER(#REF!),ISNUMBER(AV$6),AV$6&lt;&gt;0),#REF!/AV$6,"")</f>
        <v/>
      </c>
      <c r="BA31" s="4">
        <f>IF(ISNUMBER(BA28),EXP(BA28),"")</f>
        <v>1</v>
      </c>
      <c r="BB31" s="4" t="str">
        <f>IF(ISNUMBER(VLOOKUP($A32,raw!AY$3:BD$1000,5,FALSE)),VLOOKUP($A32,raw!AY$3:BD$1000,5,FALSE),"")</f>
        <v/>
      </c>
      <c r="BC31" s="3" t="str">
        <f>IF(AND(ISNUMBER(BA31),ISNUMBER(BB31),BB31&lt;&gt;0),BA31/BB31,"")</f>
        <v/>
      </c>
      <c r="BD31" s="6"/>
      <c r="BF31" s="4">
        <f>IF(ISNUMBER(BF28),EXP(BF28),"")</f>
        <v>1</v>
      </c>
      <c r="BG31" s="4" t="str">
        <f>IF(ISNUMBER(VLOOKUP($A32,raw!BD$3:BI$1000,5,FALSE)),VLOOKUP($A32,raw!BD$3:BI$1000,5,FALSE),"")</f>
        <v/>
      </c>
      <c r="BH31" s="3"/>
      <c r="BI31" s="6"/>
      <c r="BK31" s="4" t="str">
        <f>IF(ISNUMBER(#REF!),EXP(#REF!),"")</f>
        <v/>
      </c>
      <c r="BL31" s="4" t="str">
        <f>IF(ISNUMBER(VLOOKUP($A31,raw!BI$3:BN$1000,5,FALSE)),VLOOKUP($A31,raw!BI$3:BN$1000,5,FALSE),"")</f>
        <v/>
      </c>
      <c r="BM31" s="3" t="str">
        <f t="shared" si="80"/>
        <v/>
      </c>
      <c r="BN31" s="6" t="str">
        <f t="shared" si="81"/>
        <v/>
      </c>
      <c r="BP31" s="4" t="str">
        <f>IF(ISNUMBER(#REF!),EXP(#REF!),"")</f>
        <v/>
      </c>
      <c r="BQ31" s="4" t="str">
        <f>IF(ISNUMBER(VLOOKUP($A31,raw!BN$3:BS$1000,5,FALSE)),VLOOKUP($A31,raw!BN$3:BS$1000,5,FALSE),"")</f>
        <v/>
      </c>
      <c r="BR31" s="3" t="str">
        <f t="shared" si="82"/>
        <v/>
      </c>
      <c r="BS31" s="6" t="str">
        <f t="shared" si="83"/>
        <v/>
      </c>
      <c r="BU31" s="4"/>
      <c r="BV31" s="4"/>
      <c r="BW31" s="3"/>
      <c r="BX31" s="6"/>
      <c r="BZ31" s="4"/>
      <c r="CA31" s="4"/>
      <c r="CB31" s="3"/>
      <c r="CC31" s="6"/>
      <c r="CE31" s="4"/>
      <c r="CF31" s="4"/>
      <c r="CG31" s="3"/>
      <c r="CH31" s="6"/>
      <c r="CJ31" s="4"/>
      <c r="CK31" s="4"/>
      <c r="CL31" s="3"/>
      <c r="CM31" s="6"/>
      <c r="CO31" s="4"/>
      <c r="CP31" s="4"/>
      <c r="CQ31" s="3"/>
      <c r="CR31" s="6"/>
      <c r="CT31" s="4"/>
      <c r="CU31" s="4"/>
      <c r="CV31" s="3"/>
      <c r="CW31" s="6"/>
      <c r="CY31" s="4"/>
      <c r="CZ31" s="4"/>
      <c r="DA31" s="3"/>
      <c r="DB31" s="6"/>
      <c r="DD31" s="4"/>
      <c r="DE31" s="4"/>
      <c r="DF31" s="3"/>
      <c r="DG31" s="6"/>
      <c r="DI31" s="4"/>
      <c r="DJ31" s="4"/>
      <c r="DK31" s="3"/>
      <c r="DL31" s="6"/>
      <c r="DN31" s="4"/>
      <c r="DO31" s="4"/>
      <c r="DP31" s="3"/>
      <c r="DQ31" s="6"/>
      <c r="DS31" s="4"/>
      <c r="DT31" s="4"/>
      <c r="DU31" s="3"/>
      <c r="DV31" s="6"/>
      <c r="DX31" s="4"/>
      <c r="DY31" s="4"/>
      <c r="DZ31" s="3"/>
      <c r="EA31" s="6"/>
      <c r="EC31" s="4"/>
      <c r="ED31" s="4"/>
      <c r="EE31" s="3"/>
      <c r="EF31" s="6"/>
      <c r="EH31" s="4"/>
      <c r="EI31" s="4"/>
      <c r="EJ31" s="3"/>
      <c r="EK31" s="6"/>
      <c r="EM31" s="4"/>
      <c r="EN31" s="4"/>
      <c r="EO31" s="3"/>
      <c r="EP31" s="6"/>
      <c r="ER31" s="4"/>
      <c r="ES31" s="4"/>
      <c r="ET31" s="3"/>
      <c r="EU31" s="6"/>
      <c r="EW31" s="4"/>
      <c r="EX31" s="4"/>
      <c r="EY31" s="3"/>
      <c r="EZ31" s="6"/>
      <c r="FB31" s="4"/>
      <c r="FC31" s="4"/>
      <c r="FD31" s="3"/>
      <c r="FE31" s="6"/>
    </row>
    <row r="32" spans="1:161" s="2" customFormat="1" ht="11.25" customHeight="1" x14ac:dyDescent="0.2">
      <c r="B32" s="52"/>
      <c r="C32" s="55"/>
      <c r="D32" s="4"/>
      <c r="E32" s="3"/>
      <c r="F32" s="6"/>
      <c r="G32" s="11"/>
      <c r="H32" s="55"/>
      <c r="I32" s="4"/>
      <c r="J32" s="3"/>
      <c r="K32" s="6"/>
      <c r="L32" s="11"/>
      <c r="M32" s="55"/>
      <c r="N32" s="4"/>
      <c r="O32" s="3"/>
      <c r="P32" s="6"/>
      <c r="Q32" s="11"/>
      <c r="R32" s="55"/>
      <c r="S32" s="4"/>
      <c r="T32" s="3"/>
      <c r="U32" s="6"/>
      <c r="V32" s="11"/>
      <c r="W32" s="4"/>
      <c r="X32" s="4"/>
      <c r="Y32" s="3"/>
      <c r="Z32" s="6"/>
      <c r="AA32" s="11"/>
      <c r="AC32" s="4" t="str">
        <f>IF(ISNUMBER(VLOOKUP($A32,raw!Z$3:AE$1000,5,FALSE)),VLOOKUP($A32,raw!Z$3:AE$1000,5,FALSE),"")</f>
        <v/>
      </c>
      <c r="AD32" s="3" t="str">
        <f>IF(AND(ISNUMBER(AB31),ISNUMBER(AC32),AC32&lt;&gt;0),AB31/AC32,"")</f>
        <v/>
      </c>
      <c r="AE32" s="6"/>
      <c r="AF32" s="11"/>
      <c r="AJ32" s="6"/>
      <c r="AO32" s="6"/>
      <c r="AT32" s="6"/>
      <c r="AV32" s="4"/>
      <c r="AW32" s="4"/>
      <c r="AX32" s="3"/>
      <c r="AY32" s="6"/>
      <c r="BA32" s="4"/>
      <c r="BB32" s="4"/>
      <c r="BC32" s="3"/>
      <c r="BD32" s="6"/>
      <c r="BF32" s="4"/>
      <c r="BG32" s="4"/>
      <c r="BH32" s="3"/>
      <c r="BI32" s="6"/>
      <c r="BK32" s="4" t="str">
        <f>IF(ISNUMBER(BK28),EXP(BK28),"")</f>
        <v/>
      </c>
      <c r="BL32" s="4" t="str">
        <f>IF(ISNUMBER(VLOOKUP($A32,raw!BI$3:BN$1000,5,FALSE)),VLOOKUP($A32,raw!BI$3:BN$1000,5,FALSE),"")</f>
        <v/>
      </c>
      <c r="BM32" s="3" t="str">
        <f t="shared" si="80"/>
        <v/>
      </c>
      <c r="BN32" s="6" t="str">
        <f t="shared" si="81"/>
        <v/>
      </c>
      <c r="BP32" s="4" t="str">
        <f>IF(ISNUMBER(BP28),EXP(BP28),"")</f>
        <v/>
      </c>
      <c r="BQ32" s="4" t="str">
        <f>IF(ISNUMBER(VLOOKUP($A32,raw!BN$3:BS$1000,5,FALSE)),VLOOKUP($A32,raw!BN$3:BS$1000,5,FALSE),"")</f>
        <v/>
      </c>
      <c r="BR32" s="3" t="str">
        <f t="shared" si="82"/>
        <v/>
      </c>
      <c r="BS32" s="6" t="str">
        <f t="shared" si="83"/>
        <v/>
      </c>
      <c r="BU32" s="4"/>
      <c r="BV32" s="4"/>
      <c r="BW32" s="3"/>
      <c r="BX32" s="6"/>
      <c r="BZ32" s="4"/>
      <c r="CA32" s="4"/>
      <c r="CB32" s="3"/>
      <c r="CC32" s="6"/>
      <c r="CE32" s="4"/>
      <c r="CF32" s="4"/>
      <c r="CG32" s="3"/>
      <c r="CH32" s="6"/>
      <c r="CJ32" s="4"/>
      <c r="CK32" s="4"/>
      <c r="CL32" s="3"/>
      <c r="CM32" s="6"/>
      <c r="CO32" s="4"/>
      <c r="CP32" s="4"/>
      <c r="CQ32" s="3"/>
      <c r="CR32" s="6"/>
      <c r="CT32" s="4"/>
      <c r="CU32" s="4"/>
      <c r="CV32" s="3"/>
      <c r="CW32" s="6"/>
      <c r="CY32" s="4"/>
      <c r="CZ32" s="4"/>
      <c r="DA32" s="3"/>
      <c r="DB32" s="6"/>
      <c r="DD32" s="4"/>
      <c r="DE32" s="4"/>
      <c r="DF32" s="3"/>
      <c r="DG32" s="6"/>
      <c r="DI32" s="4"/>
      <c r="DJ32" s="4"/>
      <c r="DK32" s="3"/>
      <c r="DL32" s="6"/>
      <c r="DN32" s="4"/>
      <c r="DO32" s="4"/>
      <c r="DP32" s="3"/>
      <c r="DQ32" s="6"/>
      <c r="DS32" s="4"/>
      <c r="DT32" s="4"/>
      <c r="DU32" s="3"/>
      <c r="DV32" s="6"/>
      <c r="DX32" s="4"/>
      <c r="DY32" s="4"/>
      <c r="DZ32" s="3"/>
      <c r="EA32" s="6"/>
      <c r="EC32" s="4"/>
      <c r="ED32" s="4"/>
      <c r="EE32" s="3"/>
      <c r="EF32" s="6"/>
      <c r="EH32" s="4"/>
      <c r="EI32" s="4"/>
      <c r="EJ32" s="3"/>
      <c r="EK32" s="6"/>
      <c r="EM32" s="4"/>
      <c r="EN32" s="4"/>
      <c r="EO32" s="3"/>
      <c r="EP32" s="6"/>
      <c r="ER32" s="4"/>
      <c r="ES32" s="4"/>
      <c r="ET32" s="3"/>
      <c r="EU32" s="6"/>
      <c r="EW32" s="4"/>
      <c r="EX32" s="4"/>
      <c r="EY32" s="3"/>
      <c r="EZ32" s="6"/>
      <c r="FB32" s="4"/>
      <c r="FC32" s="4"/>
      <c r="FD32" s="3"/>
      <c r="FE32" s="6"/>
    </row>
    <row r="33" spans="2:161" s="2" customFormat="1" ht="11.25" customHeight="1" x14ac:dyDescent="0.2">
      <c r="B33" s="24"/>
      <c r="C33" s="55"/>
      <c r="D33" s="4"/>
      <c r="E33" s="3"/>
      <c r="F33" s="6"/>
      <c r="G33" s="11"/>
      <c r="H33" s="55"/>
      <c r="I33" s="4"/>
      <c r="J33" s="3"/>
      <c r="K33" s="6"/>
      <c r="L33" s="11"/>
      <c r="M33" s="55"/>
      <c r="N33" s="4"/>
      <c r="O33" s="3"/>
      <c r="P33" s="6"/>
      <c r="Q33" s="11"/>
      <c r="R33" s="55"/>
      <c r="S33" s="4"/>
      <c r="T33" s="3"/>
      <c r="U33" s="6"/>
      <c r="V33" s="11"/>
      <c r="W33" s="4"/>
      <c r="X33" s="4"/>
      <c r="Y33" s="3"/>
      <c r="Z33" s="6"/>
      <c r="AA33" s="11"/>
      <c r="AB33" s="4"/>
      <c r="AC33" s="4"/>
      <c r="AD33" s="3"/>
      <c r="AE33" s="6"/>
      <c r="AF33" s="11"/>
      <c r="AG33" s="4"/>
      <c r="AH33" s="4"/>
      <c r="AI33" s="3"/>
      <c r="AJ33" s="6"/>
      <c r="AL33" s="4"/>
      <c r="AM33" s="4"/>
      <c r="AN33" s="3"/>
      <c r="AO33" s="6"/>
      <c r="AQ33" s="4"/>
      <c r="AR33" s="4"/>
      <c r="AS33" s="3"/>
      <c r="AT33" s="6"/>
      <c r="AV33" s="4"/>
      <c r="AW33" s="4"/>
      <c r="AX33" s="3"/>
      <c r="AY33" s="6"/>
      <c r="BA33" s="4"/>
      <c r="BB33" s="4"/>
      <c r="BC33" s="3"/>
      <c r="BD33" s="6"/>
      <c r="BF33" s="4"/>
      <c r="BG33" s="4"/>
      <c r="BH33" s="3"/>
      <c r="BI33" s="6"/>
      <c r="BK33" s="4"/>
      <c r="BL33" s="4"/>
      <c r="BM33" s="3"/>
      <c r="BN33" s="6"/>
      <c r="BP33" s="4"/>
      <c r="BQ33" s="4"/>
      <c r="BR33" s="3"/>
      <c r="BS33" s="6"/>
      <c r="BU33" s="4"/>
      <c r="BV33" s="4"/>
      <c r="BW33" s="3"/>
      <c r="BX33" s="6"/>
      <c r="BZ33" s="4"/>
      <c r="CA33" s="4"/>
      <c r="CB33" s="3"/>
      <c r="CC33" s="6"/>
      <c r="CE33" s="4"/>
      <c r="CF33" s="4"/>
      <c r="CG33" s="3"/>
      <c r="CH33" s="6"/>
      <c r="CJ33" s="4"/>
      <c r="CK33" s="4"/>
      <c r="CL33" s="3"/>
      <c r="CM33" s="6"/>
      <c r="CO33" s="4"/>
      <c r="CP33" s="4"/>
      <c r="CQ33" s="3"/>
      <c r="CR33" s="6"/>
      <c r="CT33" s="4"/>
      <c r="CU33" s="4"/>
      <c r="CV33" s="3"/>
      <c r="CW33" s="6"/>
      <c r="CY33" s="4"/>
      <c r="CZ33" s="4"/>
      <c r="DA33" s="3"/>
      <c r="DB33" s="6"/>
      <c r="DD33" s="4"/>
      <c r="DE33" s="4"/>
      <c r="DF33" s="3"/>
      <c r="DG33" s="6"/>
      <c r="DI33" s="4"/>
      <c r="DJ33" s="4"/>
      <c r="DK33" s="3"/>
      <c r="DL33" s="6"/>
      <c r="DN33" s="4"/>
      <c r="DO33" s="4"/>
      <c r="DP33" s="3"/>
      <c r="DQ33" s="6"/>
      <c r="DS33" s="4"/>
      <c r="DT33" s="4"/>
      <c r="DU33" s="3"/>
      <c r="DV33" s="6"/>
      <c r="DX33" s="4"/>
      <c r="DY33" s="4"/>
      <c r="DZ33" s="3"/>
      <c r="EA33" s="6"/>
      <c r="EC33" s="4"/>
      <c r="ED33" s="4"/>
      <c r="EE33" s="3"/>
      <c r="EF33" s="6"/>
      <c r="EH33" s="4"/>
      <c r="EI33" s="4"/>
      <c r="EJ33" s="3"/>
      <c r="EK33" s="6"/>
      <c r="EM33" s="4"/>
      <c r="EN33" s="4"/>
      <c r="EO33" s="3"/>
      <c r="EP33" s="6"/>
      <c r="ER33" s="4"/>
      <c r="ES33" s="4"/>
      <c r="ET33" s="3"/>
      <c r="EU33" s="6"/>
      <c r="EW33" s="4"/>
      <c r="EX33" s="4"/>
      <c r="EY33" s="3"/>
      <c r="EZ33" s="6"/>
      <c r="FB33" s="4"/>
      <c r="FC33" s="4"/>
      <c r="FD33" s="3"/>
      <c r="FE33" s="6"/>
    </row>
    <row r="34" spans="2:161" s="2" customFormat="1" ht="11.25" customHeight="1" x14ac:dyDescent="0.2">
      <c r="B34" s="24"/>
      <c r="C34" s="55"/>
      <c r="D34" s="4"/>
      <c r="E34" s="3"/>
      <c r="F34" s="6"/>
      <c r="G34" s="11"/>
      <c r="H34" s="55"/>
      <c r="I34" s="4"/>
      <c r="J34" s="3"/>
      <c r="K34" s="6"/>
      <c r="L34" s="11"/>
      <c r="M34" s="55"/>
      <c r="N34" s="4"/>
      <c r="O34" s="3"/>
      <c r="P34" s="6"/>
      <c r="Q34" s="11"/>
      <c r="R34" s="55"/>
      <c r="S34" s="4"/>
      <c r="T34" s="3"/>
      <c r="U34" s="6"/>
      <c r="V34" s="11"/>
      <c r="W34" s="4"/>
      <c r="X34" s="4"/>
      <c r="Y34" s="3"/>
      <c r="Z34" s="6"/>
      <c r="AA34" s="11"/>
      <c r="AB34" s="4"/>
      <c r="AC34" s="4"/>
      <c r="AD34" s="3"/>
      <c r="AE34" s="6"/>
      <c r="AF34" s="11"/>
      <c r="AG34" s="4"/>
      <c r="AH34" s="4"/>
      <c r="AI34" s="3"/>
      <c r="AJ34" s="6"/>
      <c r="AL34" s="4"/>
      <c r="AM34" s="4"/>
      <c r="AN34" s="3"/>
      <c r="AO34" s="6"/>
      <c r="AQ34" s="4"/>
      <c r="AR34" s="4"/>
      <c r="AS34" s="3"/>
      <c r="AT34" s="6"/>
      <c r="AV34" s="4"/>
      <c r="AW34" s="4"/>
      <c r="AX34" s="3"/>
      <c r="AY34" s="6"/>
      <c r="BA34" s="4"/>
      <c r="BB34" s="4"/>
      <c r="BC34" s="3"/>
      <c r="BD34" s="6"/>
      <c r="BF34" s="4"/>
      <c r="BG34" s="4"/>
      <c r="BH34" s="3"/>
      <c r="BI34" s="6"/>
      <c r="BK34" s="4"/>
      <c r="BL34" s="4"/>
      <c r="BM34" s="3"/>
      <c r="BN34" s="6"/>
      <c r="BP34" s="4"/>
      <c r="BQ34" s="4"/>
      <c r="BR34" s="3"/>
      <c r="BS34" s="6"/>
      <c r="BU34" s="4"/>
      <c r="BV34" s="4"/>
      <c r="BW34" s="3"/>
      <c r="BX34" s="6"/>
      <c r="BZ34" s="4"/>
      <c r="CA34" s="4"/>
      <c r="CB34" s="3"/>
      <c r="CC34" s="6"/>
      <c r="CE34" s="4"/>
      <c r="CF34" s="4"/>
      <c r="CG34" s="3"/>
      <c r="CH34" s="6"/>
      <c r="CJ34" s="4"/>
      <c r="CK34" s="4"/>
      <c r="CL34" s="3"/>
      <c r="CM34" s="6"/>
      <c r="CO34" s="4"/>
      <c r="CP34" s="4"/>
      <c r="CQ34" s="3"/>
      <c r="CR34" s="6"/>
      <c r="CT34" s="4"/>
      <c r="CU34" s="4"/>
      <c r="CV34" s="3"/>
      <c r="CW34" s="6"/>
      <c r="CY34" s="4"/>
      <c r="CZ34" s="4"/>
      <c r="DA34" s="3"/>
      <c r="DB34" s="6"/>
      <c r="DD34" s="4"/>
      <c r="DE34" s="4"/>
      <c r="DF34" s="3"/>
      <c r="DG34" s="6"/>
      <c r="DI34" s="4"/>
      <c r="DJ34" s="4"/>
      <c r="DK34" s="3"/>
      <c r="DL34" s="6"/>
      <c r="DN34" s="4"/>
      <c r="DO34" s="4"/>
      <c r="DP34" s="3"/>
      <c r="DQ34" s="6"/>
      <c r="DS34" s="4"/>
      <c r="DT34" s="4"/>
      <c r="DU34" s="3"/>
      <c r="DV34" s="6"/>
      <c r="DX34" s="4"/>
      <c r="DY34" s="4"/>
      <c r="DZ34" s="3"/>
      <c r="EA34" s="6"/>
      <c r="EC34" s="4"/>
      <c r="ED34" s="4"/>
      <c r="EE34" s="3"/>
      <c r="EF34" s="6"/>
      <c r="EH34" s="4"/>
      <c r="EI34" s="4"/>
      <c r="EJ34" s="3"/>
      <c r="EK34" s="6"/>
      <c r="EM34" s="4"/>
      <c r="EN34" s="4"/>
      <c r="EO34" s="3"/>
      <c r="EP34" s="6"/>
      <c r="ER34" s="4"/>
      <c r="ES34" s="4"/>
      <c r="ET34" s="3"/>
      <c r="EU34" s="6"/>
      <c r="EW34" s="4"/>
      <c r="EX34" s="4"/>
      <c r="EY34" s="3"/>
      <c r="EZ34" s="6"/>
      <c r="FB34" s="4"/>
      <c r="FC34" s="4"/>
      <c r="FD34" s="3"/>
      <c r="FE34" s="6"/>
    </row>
    <row r="35" spans="2:161" s="17" customFormat="1" ht="11.25" customHeight="1" x14ac:dyDescent="0.2">
      <c r="B35" s="18" t="s">
        <v>14</v>
      </c>
      <c r="C35" s="17">
        <v>239</v>
      </c>
      <c r="F35" s="20"/>
      <c r="G35" s="19"/>
      <c r="H35" s="17">
        <v>239</v>
      </c>
      <c r="K35" s="20"/>
      <c r="L35" s="19"/>
      <c r="M35" s="17">
        <v>239</v>
      </c>
      <c r="P35" s="20"/>
      <c r="Q35" s="19"/>
      <c r="R35" s="17">
        <v>1117</v>
      </c>
      <c r="U35" s="20"/>
      <c r="V35" s="19"/>
      <c r="W35" s="17">
        <v>1117</v>
      </c>
      <c r="Z35" s="20"/>
      <c r="AA35" s="19"/>
      <c r="AB35" s="17">
        <v>1117</v>
      </c>
      <c r="AE35" s="20"/>
      <c r="AF35" s="19"/>
      <c r="AG35" s="17">
        <v>1117</v>
      </c>
      <c r="AJ35" s="20"/>
      <c r="AL35" s="17">
        <v>1117</v>
      </c>
      <c r="AO35" s="20"/>
      <c r="AQ35" s="17">
        <v>1117</v>
      </c>
      <c r="AT35" s="20"/>
      <c r="AV35" s="17">
        <v>1117</v>
      </c>
      <c r="AY35" s="20"/>
      <c r="BA35" s="17">
        <v>1117</v>
      </c>
      <c r="BD35" s="20"/>
      <c r="BF35" s="17">
        <v>1117</v>
      </c>
      <c r="BI35" s="20"/>
      <c r="BN35" s="20"/>
      <c r="BS35" s="20"/>
      <c r="BX35" s="20"/>
      <c r="CC35" s="20"/>
      <c r="CH35" s="20"/>
      <c r="CM35" s="20"/>
      <c r="CR35" s="20"/>
      <c r="CW35" s="20"/>
      <c r="DB35" s="20"/>
      <c r="DG35" s="20"/>
      <c r="DL35" s="20"/>
      <c r="DQ35" s="20"/>
      <c r="DV35" s="20"/>
      <c r="EA35" s="20"/>
      <c r="EF35" s="20"/>
      <c r="EK35" s="20"/>
      <c r="EP35" s="20"/>
      <c r="EU35" s="20"/>
      <c r="EZ35" s="20"/>
      <c r="FE35" s="20"/>
    </row>
    <row r="36" spans="2:161" s="17" customFormat="1" ht="11.25" customHeight="1" x14ac:dyDescent="0.2">
      <c r="B36" s="27" t="s">
        <v>58</v>
      </c>
      <c r="C36" s="17">
        <v>-1462.6873000000001</v>
      </c>
      <c r="G36" s="19"/>
      <c r="H36" s="17">
        <v>-1462.6873000000001</v>
      </c>
      <c r="L36" s="19"/>
      <c r="M36" s="17">
        <v>-1462.6873000000001</v>
      </c>
      <c r="Q36" s="19"/>
      <c r="R36" s="27">
        <v>-6839.5201999999999</v>
      </c>
      <c r="V36" s="19"/>
      <c r="W36" s="27">
        <v>-6839.5201999999999</v>
      </c>
      <c r="AA36" s="19"/>
      <c r="AB36" s="27">
        <v>-6839.5201999999999</v>
      </c>
      <c r="AF36" s="19"/>
      <c r="AG36" s="17">
        <v>-6839.5201999999999</v>
      </c>
      <c r="AL36" s="17">
        <v>-6839.5201999999999</v>
      </c>
      <c r="AQ36" s="17">
        <v>-6839.5201999999999</v>
      </c>
      <c r="AV36" s="17">
        <v>-6839.5201999999999</v>
      </c>
      <c r="BA36" s="17">
        <v>-6839.5201999999999</v>
      </c>
      <c r="BF36" s="17">
        <v>-6839.5201999999999</v>
      </c>
    </row>
    <row r="37" spans="2:161" s="56" customFormat="1" x14ac:dyDescent="0.2">
      <c r="B37" s="18" t="s">
        <v>13</v>
      </c>
      <c r="C37" s="17">
        <v>-1273.2039</v>
      </c>
      <c r="H37" s="17">
        <v>-1264.5074999999999</v>
      </c>
      <c r="M37" s="17">
        <v>-1252.5248999999999</v>
      </c>
      <c r="R37" s="27">
        <v>-5852.7057999999997</v>
      </c>
      <c r="W37" s="17">
        <v>-5810.3353999999999</v>
      </c>
      <c r="AB37" s="17">
        <v>-5810.0414000000001</v>
      </c>
      <c r="AG37" s="17">
        <v>-5846.9018999999998</v>
      </c>
      <c r="AL37" s="17">
        <v>-5723.3136999999997</v>
      </c>
      <c r="AQ37" s="17">
        <v>-5764.8316000000004</v>
      </c>
      <c r="AV37" s="17">
        <v>-5847.2376999999997</v>
      </c>
      <c r="BA37" s="17">
        <v>-5765.0137000000004</v>
      </c>
      <c r="BF37" s="17">
        <v>-5845.2304999999997</v>
      </c>
      <c r="BK37" s="17"/>
      <c r="BP37" s="17"/>
      <c r="BU37" s="17"/>
      <c r="BZ37" s="17"/>
      <c r="CE37" s="17"/>
      <c r="CJ37" s="17"/>
      <c r="CO37" s="17"/>
      <c r="CT37" s="17"/>
      <c r="CY37" s="17"/>
      <c r="DD37" s="17"/>
      <c r="DI37" s="17"/>
      <c r="DN37" s="17"/>
      <c r="DS37" s="17"/>
      <c r="DX37" s="17"/>
      <c r="EC37" s="17"/>
      <c r="EH37" s="17"/>
      <c r="EM37" s="17"/>
      <c r="ER37" s="17"/>
      <c r="EW37" s="17"/>
      <c r="FB37" s="17"/>
    </row>
    <row r="38" spans="2:161" x14ac:dyDescent="0.2">
      <c r="C38" s="30" t="s">
        <v>12</v>
      </c>
    </row>
    <row r="39" spans="2:161" x14ac:dyDescent="0.2">
      <c r="W39" s="30"/>
      <c r="AB39" s="30"/>
      <c r="AG39" s="30"/>
      <c r="AL39" s="30"/>
      <c r="AQ39" s="30"/>
      <c r="AV39" s="30"/>
      <c r="BA39" s="30"/>
      <c r="BF39" s="30"/>
      <c r="BK39" s="30"/>
      <c r="BP39" s="30"/>
      <c r="BU39" s="30"/>
      <c r="BZ39" s="30"/>
      <c r="CE39" s="30"/>
      <c r="CJ39" s="30"/>
      <c r="CO39" s="30"/>
      <c r="CT39" s="30"/>
      <c r="CY39" s="30"/>
      <c r="DD39" s="30"/>
      <c r="DI39" s="30"/>
      <c r="DN39" s="30"/>
      <c r="DS39" s="30"/>
      <c r="DX39" s="30"/>
      <c r="EC39" s="30"/>
      <c r="EH39" s="30"/>
      <c r="EM39" s="30"/>
      <c r="ER39" s="30"/>
      <c r="EW39" s="30"/>
      <c r="FB39" s="30"/>
    </row>
    <row r="40" spans="2:161" x14ac:dyDescent="0.2">
      <c r="AV40" s="11" t="s">
        <v>12</v>
      </c>
      <c r="CE40" s="11" t="s">
        <v>12</v>
      </c>
    </row>
  </sheetData>
  <mergeCells count="65">
    <mergeCell ref="EW3:EZ3"/>
    <mergeCell ref="EW4:EZ4"/>
    <mergeCell ref="FB3:FE3"/>
    <mergeCell ref="FB4:FE4"/>
    <mergeCell ref="EH3:EK3"/>
    <mergeCell ref="EH4:EK4"/>
    <mergeCell ref="EM3:EP3"/>
    <mergeCell ref="EM4:EP4"/>
    <mergeCell ref="ER3:EU3"/>
    <mergeCell ref="ER4:EU4"/>
    <mergeCell ref="DS3:DV3"/>
    <mergeCell ref="DS4:DV4"/>
    <mergeCell ref="DX3:EA3"/>
    <mergeCell ref="DX4:EA4"/>
    <mergeCell ref="EC3:EF3"/>
    <mergeCell ref="EC4:EF4"/>
    <mergeCell ref="DN3:DQ3"/>
    <mergeCell ref="DN4:DQ4"/>
    <mergeCell ref="BA3:BD3"/>
    <mergeCell ref="BA4:BD4"/>
    <mergeCell ref="BF3:BI3"/>
    <mergeCell ref="BF4:BI4"/>
    <mergeCell ref="BU3:BX3"/>
    <mergeCell ref="BU4:BX4"/>
    <mergeCell ref="BK3:BN3"/>
    <mergeCell ref="BK4:BN4"/>
    <mergeCell ref="BP3:BS3"/>
    <mergeCell ref="BP4:BS4"/>
    <mergeCell ref="BZ3:CC3"/>
    <mergeCell ref="BZ4:CC4"/>
    <mergeCell ref="CE3:CH3"/>
    <mergeCell ref="CE4:CH4"/>
    <mergeCell ref="AL3:AO3"/>
    <mergeCell ref="AL4:AO4"/>
    <mergeCell ref="AQ3:AT3"/>
    <mergeCell ref="AQ4:AT4"/>
    <mergeCell ref="AV3:AY3"/>
    <mergeCell ref="AV4:AY4"/>
    <mergeCell ref="AG3:AJ3"/>
    <mergeCell ref="AG4:AJ4"/>
    <mergeCell ref="AB3:AE3"/>
    <mergeCell ref="AB4:AE4"/>
    <mergeCell ref="H3:K3"/>
    <mergeCell ref="H4:K4"/>
    <mergeCell ref="M3:P3"/>
    <mergeCell ref="M4:P4"/>
    <mergeCell ref="R3:U3"/>
    <mergeCell ref="R4:U4"/>
    <mergeCell ref="B1:F1"/>
    <mergeCell ref="C3:F3"/>
    <mergeCell ref="C4:F4"/>
    <mergeCell ref="W3:Z3"/>
    <mergeCell ref="W4:Z4"/>
    <mergeCell ref="CJ3:CM3"/>
    <mergeCell ref="CJ4:CM4"/>
    <mergeCell ref="DD3:DG3"/>
    <mergeCell ref="DD4:DG4"/>
    <mergeCell ref="DI3:DL3"/>
    <mergeCell ref="DI4:DL4"/>
    <mergeCell ref="CO3:CR3"/>
    <mergeCell ref="CO4:CR4"/>
    <mergeCell ref="CT3:CW3"/>
    <mergeCell ref="CT4:CW4"/>
    <mergeCell ref="CY3:DB3"/>
    <mergeCell ref="CY4:DB4"/>
  </mergeCells>
  <phoneticPr fontId="2" type="noConversion"/>
  <conditionalFormatting sqref="J1:J3 J5:J15 J26:J27 J33:J1048576">
    <cfRule type="cellIs" dxfId="29" priority="260" operator="between">
      <formula>-1.5</formula>
      <formula>1.5</formula>
    </cfRule>
    <cfRule type="cellIs" priority="261" operator="between">
      <formula>-1.5</formula>
      <formula>1.5</formula>
    </cfRule>
  </conditionalFormatting>
  <conditionalFormatting sqref="Y1:Y3 T1:T3 O1:O3 AD1:AD3 AN1:AN3 AS1:AS3 AX1:AX3 BH1:BH3 BC1:BC3 AI1:AI3 BM1:BM3 T33:T1048576 Y32:Y1048576 J16:J25 AD29:AD1048576 Y29:Y30 J28:J32 AX33:AX1048576 AI33:AI1048576 AI29:AI31 AN33:AN1048576 AN29:AN31 AS33:AS1048576 AS29:AS31 BH5:BH23 BC32:BC1048576 BH32:BH1048576 BC29:BC30 BH29:BH30 Y5:Y27 AD5:AD27 AI5:AI27 BW1:BW1048576 DZ1:DZ1048576 EE1:EE1048576 EJ1:EJ1048576 EO1:EO1048576 ET1:ET1048576 EY1:EY1048576 FD1:FD1048576 CB1:CB1048576 CG1:CG1048576 CQ1:CQ1048576 CV1:CV1048576 DA1:DA1048576 DK1:DK1048576 DF1:DF1048576 CL1:CL1048576 DP1:DP1048576 DU1:DU1048576 BM5:BM1048576 BR1:BR1048576 E1:E1048576 O5:O1048576 T5:T31 AN5:AN27 AS5:AS27 AX5:AX27 BC5:BC27 BH26:BH27">
    <cfRule type="cellIs" dxfId="28" priority="259" operator="between">
      <formula>-1.5</formula>
      <formula>1.5</formula>
    </cfRule>
  </conditionalFormatting>
  <conditionalFormatting sqref="J4">
    <cfRule type="cellIs" dxfId="27" priority="43" operator="between">
      <formula>-1.5</formula>
      <formula>1.5</formula>
    </cfRule>
  </conditionalFormatting>
  <conditionalFormatting sqref="O4">
    <cfRule type="cellIs" dxfId="26" priority="42" operator="between">
      <formula>-1.5</formula>
      <formula>1.5</formula>
    </cfRule>
  </conditionalFormatting>
  <conditionalFormatting sqref="T4">
    <cfRule type="cellIs" dxfId="25" priority="41" operator="between">
      <formula>-1.5</formula>
      <formula>1.5</formula>
    </cfRule>
  </conditionalFormatting>
  <conditionalFormatting sqref="Y4">
    <cfRule type="cellIs" dxfId="24" priority="40" operator="between">
      <formula>-1.5</formula>
      <formula>1.5</formula>
    </cfRule>
  </conditionalFormatting>
  <conditionalFormatting sqref="BC4">
    <cfRule type="cellIs" dxfId="23" priority="34" operator="between">
      <formula>-1.5</formula>
      <formula>1.5</formula>
    </cfRule>
  </conditionalFormatting>
  <conditionalFormatting sqref="BH4">
    <cfRule type="cellIs" dxfId="22" priority="33" operator="between">
      <formula>-1.5</formula>
      <formula>1.5</formula>
    </cfRule>
  </conditionalFormatting>
  <conditionalFormatting sqref="BM4">
    <cfRule type="cellIs" dxfId="21" priority="32" operator="between">
      <formula>-1.5</formula>
      <formula>1.5</formula>
    </cfRule>
  </conditionalFormatting>
  <conditionalFormatting sqref="AD4">
    <cfRule type="cellIs" dxfId="20" priority="25" operator="between">
      <formula>-1.5</formula>
      <formula>1.5</formula>
    </cfRule>
  </conditionalFormatting>
  <conditionalFormatting sqref="AI4">
    <cfRule type="cellIs" dxfId="19" priority="24" operator="between">
      <formula>-1.5</formula>
      <formula>1.5</formula>
    </cfRule>
  </conditionalFormatting>
  <conditionalFormatting sqref="AN4">
    <cfRule type="cellIs" dxfId="18" priority="23" operator="between">
      <formula>-1.5</formula>
      <formula>1.5</formula>
    </cfRule>
  </conditionalFormatting>
  <conditionalFormatting sqref="AS4">
    <cfRule type="cellIs" dxfId="17" priority="22" operator="between">
      <formula>-1.5</formula>
      <formula>1.5</formula>
    </cfRule>
  </conditionalFormatting>
  <conditionalFormatting sqref="AX4">
    <cfRule type="cellIs" dxfId="16" priority="21" operator="between">
      <formula>-1.5</formula>
      <formula>1.5</formula>
    </cfRule>
  </conditionalFormatting>
  <conditionalFormatting sqref="T32">
    <cfRule type="cellIs" dxfId="15" priority="17" operator="between">
      <formula>-1.5</formula>
      <formula>1.5</formula>
    </cfRule>
  </conditionalFormatting>
  <conditionalFormatting sqref="Y31">
    <cfRule type="cellIs" dxfId="14" priority="15" operator="between">
      <formula>-1.5</formula>
      <formula>1.5</formula>
    </cfRule>
  </conditionalFormatting>
  <conditionalFormatting sqref="Y28">
    <cfRule type="cellIs" dxfId="13" priority="14" operator="between">
      <formula>-1.5</formula>
      <formula>1.5</formula>
    </cfRule>
  </conditionalFormatting>
  <conditionalFormatting sqref="AD28">
    <cfRule type="cellIs" dxfId="12" priority="13" operator="between">
      <formula>-1.5</formula>
      <formula>1.5</formula>
    </cfRule>
  </conditionalFormatting>
  <conditionalFormatting sqref="AI28">
    <cfRule type="cellIs" dxfId="11" priority="12" operator="between">
      <formula>-1.5</formula>
      <formula>1.5</formula>
    </cfRule>
  </conditionalFormatting>
  <conditionalFormatting sqref="AN28">
    <cfRule type="cellIs" dxfId="10" priority="11" operator="between">
      <formula>-1.5</formula>
      <formula>1.5</formula>
    </cfRule>
  </conditionalFormatting>
  <conditionalFormatting sqref="AS28">
    <cfRule type="cellIs" dxfId="9" priority="10" operator="between">
      <formula>-1.5</formula>
      <formula>1.5</formula>
    </cfRule>
  </conditionalFormatting>
  <conditionalFormatting sqref="AX32">
    <cfRule type="cellIs" dxfId="8" priority="9" operator="between">
      <formula>-1.5</formula>
      <formula>1.5</formula>
    </cfRule>
  </conditionalFormatting>
  <conditionalFormatting sqref="AX29:AX31">
    <cfRule type="cellIs" dxfId="7" priority="8" operator="between">
      <formula>-1.5</formula>
      <formula>1.5</formula>
    </cfRule>
  </conditionalFormatting>
  <conditionalFormatting sqref="AX28">
    <cfRule type="cellIs" dxfId="6" priority="7" operator="between">
      <formula>-1.5</formula>
      <formula>1.5</formula>
    </cfRule>
  </conditionalFormatting>
  <conditionalFormatting sqref="BH24">
    <cfRule type="cellIs" dxfId="5" priority="6" operator="between">
      <formula>-1.5</formula>
      <formula>1.5</formula>
    </cfRule>
  </conditionalFormatting>
  <conditionalFormatting sqref="BH25">
    <cfRule type="cellIs" dxfId="4" priority="5" operator="between">
      <formula>-1.5</formula>
      <formula>1.5</formula>
    </cfRule>
  </conditionalFormatting>
  <conditionalFormatting sqref="BC31">
    <cfRule type="cellIs" dxfId="3" priority="4" operator="between">
      <formula>-1.5</formula>
      <formula>1.5</formula>
    </cfRule>
  </conditionalFormatting>
  <conditionalFormatting sqref="BH31">
    <cfRule type="cellIs" dxfId="2" priority="3" operator="between">
      <formula>-1.5</formula>
      <formula>1.5</formula>
    </cfRule>
  </conditionalFormatting>
  <conditionalFormatting sqref="BC28">
    <cfRule type="cellIs" dxfId="1" priority="2" operator="between">
      <formula>-1.5</formula>
      <formula>1.5</formula>
    </cfRule>
  </conditionalFormatting>
  <conditionalFormatting sqref="BH28">
    <cfRule type="cellIs" dxfId="0" priority="1" operator="between">
      <formula>-1.5</formula>
      <formula>1.5</formula>
    </cfRule>
  </conditionalFormatting>
  <pageMargins left="0.17" right="0.16" top="0.23" bottom="0.24" header="0.19" footer="0.16"/>
  <pageSetup scale="57" fitToWidth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P141"/>
  <sheetViews>
    <sheetView topLeftCell="AM1" zoomScale="75" workbookViewId="0">
      <selection activeCell="BD3" sqref="BD3:BD23"/>
    </sheetView>
  </sheetViews>
  <sheetFormatPr defaultRowHeight="12.75" x14ac:dyDescent="0.2"/>
  <cols>
    <col min="1" max="5" width="10.5703125" style="31" customWidth="1"/>
    <col min="6" max="10" width="10.5703125" style="35" customWidth="1"/>
    <col min="11" max="15" width="10.5703125" style="31" customWidth="1"/>
    <col min="16" max="20" width="10.5703125" style="35" customWidth="1"/>
    <col min="21" max="25" width="10.5703125" style="31" customWidth="1"/>
    <col min="26" max="30" width="10.5703125" style="35" customWidth="1"/>
    <col min="31" max="35" width="10.5703125" style="31" customWidth="1"/>
    <col min="36" max="40" width="10.5703125" style="35" customWidth="1"/>
    <col min="41" max="45" width="10.5703125" style="44" customWidth="1"/>
    <col min="46" max="50" width="10.5703125" style="48" customWidth="1"/>
    <col min="51" max="55" width="10.5703125" style="44" customWidth="1"/>
    <col min="56" max="60" width="10.5703125" style="48" customWidth="1"/>
    <col min="61" max="65" width="10.5703125" style="44" customWidth="1"/>
    <col min="66" max="70" width="10.5703125" style="48" customWidth="1"/>
    <col min="71" max="135" width="10.5703125" customWidth="1"/>
    <col min="136" max="136" width="10.5703125" style="14" customWidth="1"/>
    <col min="137" max="140" width="10.5703125" customWidth="1"/>
    <col min="141" max="141" width="10.5703125" style="14" customWidth="1"/>
    <col min="142" max="244" width="10.5703125" customWidth="1"/>
  </cols>
  <sheetData>
    <row r="1" spans="1:250" s="40" customFormat="1" x14ac:dyDescent="0.2">
      <c r="A1" s="38">
        <v>1</v>
      </c>
      <c r="B1" s="38">
        <v>1</v>
      </c>
      <c r="C1" s="38">
        <v>1</v>
      </c>
      <c r="D1" s="38">
        <v>1</v>
      </c>
      <c r="E1" s="38">
        <v>1</v>
      </c>
      <c r="F1" s="39">
        <f>A1+1</f>
        <v>2</v>
      </c>
      <c r="G1" s="39">
        <f t="shared" ref="G1:L1" si="0">B1+1</f>
        <v>2</v>
      </c>
      <c r="H1" s="39">
        <f t="shared" si="0"/>
        <v>2</v>
      </c>
      <c r="I1" s="39">
        <f t="shared" si="0"/>
        <v>2</v>
      </c>
      <c r="J1" s="39">
        <f t="shared" si="0"/>
        <v>2</v>
      </c>
      <c r="K1" s="38">
        <f t="shared" si="0"/>
        <v>3</v>
      </c>
      <c r="L1" s="38">
        <f t="shared" si="0"/>
        <v>3</v>
      </c>
      <c r="M1" s="38">
        <f t="shared" ref="M1:BS1" si="1">H1+1</f>
        <v>3</v>
      </c>
      <c r="N1" s="38">
        <f t="shared" si="1"/>
        <v>3</v>
      </c>
      <c r="O1" s="38">
        <f t="shared" si="1"/>
        <v>3</v>
      </c>
      <c r="P1" s="39">
        <f t="shared" si="1"/>
        <v>4</v>
      </c>
      <c r="Q1" s="39">
        <f t="shared" si="1"/>
        <v>4</v>
      </c>
      <c r="R1" s="39">
        <f t="shared" si="1"/>
        <v>4</v>
      </c>
      <c r="S1" s="39">
        <f t="shared" si="1"/>
        <v>4</v>
      </c>
      <c r="T1" s="39">
        <f t="shared" si="1"/>
        <v>4</v>
      </c>
      <c r="U1" s="38">
        <f t="shared" si="1"/>
        <v>5</v>
      </c>
      <c r="V1" s="38">
        <f t="shared" si="1"/>
        <v>5</v>
      </c>
      <c r="W1" s="38">
        <f t="shared" si="1"/>
        <v>5</v>
      </c>
      <c r="X1" s="38">
        <f t="shared" si="1"/>
        <v>5</v>
      </c>
      <c r="Y1" s="38">
        <f t="shared" si="1"/>
        <v>5</v>
      </c>
      <c r="Z1" s="39">
        <f t="shared" si="1"/>
        <v>6</v>
      </c>
      <c r="AA1" s="39">
        <f t="shared" si="1"/>
        <v>6</v>
      </c>
      <c r="AB1" s="39">
        <f t="shared" si="1"/>
        <v>6</v>
      </c>
      <c r="AC1" s="39">
        <f t="shared" si="1"/>
        <v>6</v>
      </c>
      <c r="AD1" s="39">
        <f t="shared" si="1"/>
        <v>6</v>
      </c>
      <c r="AE1" s="38">
        <f t="shared" si="1"/>
        <v>7</v>
      </c>
      <c r="AF1" s="38">
        <f t="shared" si="1"/>
        <v>7</v>
      </c>
      <c r="AG1" s="38">
        <f t="shared" si="1"/>
        <v>7</v>
      </c>
      <c r="AH1" s="38">
        <f t="shared" si="1"/>
        <v>7</v>
      </c>
      <c r="AI1" s="38">
        <f t="shared" si="1"/>
        <v>7</v>
      </c>
      <c r="AJ1" s="39">
        <f t="shared" si="1"/>
        <v>8</v>
      </c>
      <c r="AK1" s="39">
        <f t="shared" si="1"/>
        <v>8</v>
      </c>
      <c r="AL1" s="39">
        <f t="shared" si="1"/>
        <v>8</v>
      </c>
      <c r="AM1" s="39">
        <f t="shared" si="1"/>
        <v>8</v>
      </c>
      <c r="AN1" s="39">
        <f t="shared" si="1"/>
        <v>8</v>
      </c>
      <c r="AO1" s="43">
        <f t="shared" si="1"/>
        <v>9</v>
      </c>
      <c r="AP1" s="43">
        <f t="shared" si="1"/>
        <v>9</v>
      </c>
      <c r="AQ1" s="43">
        <f t="shared" si="1"/>
        <v>9</v>
      </c>
      <c r="AR1" s="43">
        <f t="shared" si="1"/>
        <v>9</v>
      </c>
      <c r="AS1" s="43">
        <f t="shared" si="1"/>
        <v>9</v>
      </c>
      <c r="AT1" s="47">
        <f t="shared" si="1"/>
        <v>10</v>
      </c>
      <c r="AU1" s="47">
        <f t="shared" si="1"/>
        <v>10</v>
      </c>
      <c r="AV1" s="47">
        <f t="shared" si="1"/>
        <v>10</v>
      </c>
      <c r="AW1" s="47">
        <f t="shared" si="1"/>
        <v>10</v>
      </c>
      <c r="AX1" s="47">
        <f t="shared" si="1"/>
        <v>10</v>
      </c>
      <c r="AY1" s="43">
        <f t="shared" si="1"/>
        <v>11</v>
      </c>
      <c r="AZ1" s="43">
        <f t="shared" si="1"/>
        <v>11</v>
      </c>
      <c r="BA1" s="43">
        <f t="shared" si="1"/>
        <v>11</v>
      </c>
      <c r="BB1" s="43">
        <f t="shared" si="1"/>
        <v>11</v>
      </c>
      <c r="BC1" s="43">
        <f t="shared" si="1"/>
        <v>11</v>
      </c>
      <c r="BD1" s="47">
        <v>12</v>
      </c>
      <c r="BE1" s="47">
        <v>12</v>
      </c>
      <c r="BF1" s="47">
        <v>12</v>
      </c>
      <c r="BG1" s="47">
        <v>12</v>
      </c>
      <c r="BH1" s="47">
        <v>12</v>
      </c>
      <c r="BI1" s="43">
        <f t="shared" si="1"/>
        <v>13</v>
      </c>
      <c r="BJ1" s="43">
        <f t="shared" si="1"/>
        <v>13</v>
      </c>
      <c r="BK1" s="43">
        <f t="shared" si="1"/>
        <v>13</v>
      </c>
      <c r="BL1" s="43">
        <f t="shared" si="1"/>
        <v>13</v>
      </c>
      <c r="BM1" s="43">
        <f t="shared" si="1"/>
        <v>13</v>
      </c>
      <c r="BN1" s="47">
        <f t="shared" si="1"/>
        <v>14</v>
      </c>
      <c r="BO1" s="47">
        <f t="shared" si="1"/>
        <v>14</v>
      </c>
      <c r="BP1" s="47">
        <f t="shared" si="1"/>
        <v>14</v>
      </c>
      <c r="BQ1" s="47">
        <f t="shared" si="1"/>
        <v>14</v>
      </c>
      <c r="BR1" s="47">
        <f t="shared" si="1"/>
        <v>14</v>
      </c>
      <c r="BS1" s="40">
        <f t="shared" si="1"/>
        <v>15</v>
      </c>
      <c r="BT1" s="40">
        <f>BO1+1</f>
        <v>15</v>
      </c>
      <c r="BU1" s="40">
        <f>BP1+1</f>
        <v>15</v>
      </c>
      <c r="BV1" s="40">
        <f>BQ1+1</f>
        <v>15</v>
      </c>
      <c r="BW1" s="40">
        <f>BR1+1</f>
        <v>15</v>
      </c>
      <c r="BX1" s="40">
        <f>BS1+1</f>
        <v>16</v>
      </c>
      <c r="BY1" s="40">
        <f t="shared" ref="BY1:DZ1" si="2">BT1+1</f>
        <v>16</v>
      </c>
      <c r="BZ1" s="40">
        <f t="shared" si="2"/>
        <v>16</v>
      </c>
      <c r="CA1" s="40">
        <f t="shared" si="2"/>
        <v>16</v>
      </c>
      <c r="CB1" s="40">
        <f t="shared" si="2"/>
        <v>16</v>
      </c>
      <c r="CC1" s="40">
        <f t="shared" si="2"/>
        <v>17</v>
      </c>
      <c r="CD1" s="40">
        <f t="shared" si="2"/>
        <v>17</v>
      </c>
      <c r="CE1" s="40">
        <f t="shared" si="2"/>
        <v>17</v>
      </c>
      <c r="CF1" s="40">
        <f t="shared" si="2"/>
        <v>17</v>
      </c>
      <c r="CG1" s="40">
        <f t="shared" si="2"/>
        <v>17</v>
      </c>
      <c r="CH1" s="40">
        <f t="shared" si="2"/>
        <v>18</v>
      </c>
      <c r="CI1" s="40">
        <f t="shared" si="2"/>
        <v>18</v>
      </c>
      <c r="CJ1" s="40">
        <f t="shared" si="2"/>
        <v>18</v>
      </c>
      <c r="CK1" s="40">
        <f t="shared" si="2"/>
        <v>18</v>
      </c>
      <c r="CL1" s="40">
        <f t="shared" si="2"/>
        <v>18</v>
      </c>
      <c r="CM1" s="40">
        <f t="shared" si="2"/>
        <v>19</v>
      </c>
      <c r="CN1" s="40">
        <f t="shared" si="2"/>
        <v>19</v>
      </c>
      <c r="CO1" s="40">
        <f t="shared" si="2"/>
        <v>19</v>
      </c>
      <c r="CP1" s="40">
        <f t="shared" si="2"/>
        <v>19</v>
      </c>
      <c r="CQ1" s="40">
        <f t="shared" si="2"/>
        <v>19</v>
      </c>
      <c r="CR1" s="40">
        <f t="shared" si="2"/>
        <v>20</v>
      </c>
      <c r="CS1" s="40">
        <f t="shared" si="2"/>
        <v>20</v>
      </c>
      <c r="CT1" s="40">
        <f t="shared" si="2"/>
        <v>20</v>
      </c>
      <c r="CU1" s="40">
        <f t="shared" si="2"/>
        <v>20</v>
      </c>
      <c r="CV1" s="40">
        <f t="shared" si="2"/>
        <v>20</v>
      </c>
      <c r="CW1" s="40">
        <f t="shared" si="2"/>
        <v>21</v>
      </c>
      <c r="CX1" s="40">
        <f t="shared" si="2"/>
        <v>21</v>
      </c>
      <c r="CY1" s="40">
        <f t="shared" si="2"/>
        <v>21</v>
      </c>
      <c r="CZ1" s="40">
        <f t="shared" si="2"/>
        <v>21</v>
      </c>
      <c r="DA1" s="40">
        <f t="shared" si="2"/>
        <v>21</v>
      </c>
      <c r="DB1" s="40">
        <f t="shared" si="2"/>
        <v>22</v>
      </c>
      <c r="DC1" s="40">
        <f t="shared" si="2"/>
        <v>22</v>
      </c>
      <c r="DD1" s="40">
        <f t="shared" si="2"/>
        <v>22</v>
      </c>
      <c r="DE1" s="40">
        <f t="shared" si="2"/>
        <v>22</v>
      </c>
      <c r="DF1" s="40">
        <f t="shared" si="2"/>
        <v>22</v>
      </c>
      <c r="DG1" s="40">
        <f t="shared" si="2"/>
        <v>23</v>
      </c>
      <c r="DH1" s="40">
        <f t="shared" si="2"/>
        <v>23</v>
      </c>
      <c r="DI1" s="40">
        <f t="shared" si="2"/>
        <v>23</v>
      </c>
      <c r="DJ1" s="40">
        <f t="shared" si="2"/>
        <v>23</v>
      </c>
      <c r="DK1" s="40">
        <f t="shared" si="2"/>
        <v>23</v>
      </c>
      <c r="DL1" s="40">
        <f t="shared" si="2"/>
        <v>24</v>
      </c>
      <c r="DM1" s="40">
        <f t="shared" si="2"/>
        <v>24</v>
      </c>
      <c r="DN1" s="40">
        <f t="shared" si="2"/>
        <v>24</v>
      </c>
      <c r="DO1" s="40">
        <f t="shared" si="2"/>
        <v>24</v>
      </c>
      <c r="DP1" s="40">
        <f t="shared" si="2"/>
        <v>24</v>
      </c>
      <c r="DQ1" s="40">
        <f t="shared" si="2"/>
        <v>25</v>
      </c>
      <c r="DR1" s="40">
        <f t="shared" si="2"/>
        <v>25</v>
      </c>
      <c r="DS1" s="40">
        <f t="shared" si="2"/>
        <v>25</v>
      </c>
      <c r="DT1" s="40">
        <f t="shared" si="2"/>
        <v>25</v>
      </c>
      <c r="DU1" s="40">
        <f t="shared" si="2"/>
        <v>25</v>
      </c>
      <c r="DV1" s="40">
        <f t="shared" si="2"/>
        <v>26</v>
      </c>
      <c r="DW1" s="40">
        <f t="shared" si="2"/>
        <v>26</v>
      </c>
      <c r="DX1" s="40">
        <f t="shared" si="2"/>
        <v>26</v>
      </c>
      <c r="DY1" s="40">
        <f t="shared" si="2"/>
        <v>26</v>
      </c>
      <c r="DZ1" s="40">
        <f t="shared" si="2"/>
        <v>26</v>
      </c>
      <c r="EA1" s="40">
        <f t="shared" ref="EA1" si="3">DV1+1</f>
        <v>27</v>
      </c>
      <c r="EB1" s="40">
        <f t="shared" ref="EB1" si="4">DW1+1</f>
        <v>27</v>
      </c>
      <c r="EC1" s="40">
        <f t="shared" ref="EC1" si="5">DX1+1</f>
        <v>27</v>
      </c>
      <c r="ED1" s="40">
        <f t="shared" ref="ED1" si="6">DY1+1</f>
        <v>27</v>
      </c>
      <c r="EE1" s="40">
        <f t="shared" ref="EE1" si="7">DZ1+1</f>
        <v>27</v>
      </c>
      <c r="EF1" s="41">
        <f t="shared" ref="EF1:FA1" si="8">EA1+1</f>
        <v>28</v>
      </c>
      <c r="EG1" s="40">
        <f t="shared" si="8"/>
        <v>28</v>
      </c>
      <c r="EH1" s="40">
        <f t="shared" si="8"/>
        <v>28</v>
      </c>
      <c r="EI1" s="40">
        <f t="shared" si="8"/>
        <v>28</v>
      </c>
      <c r="EJ1" s="40">
        <f t="shared" si="8"/>
        <v>28</v>
      </c>
      <c r="EK1" s="41">
        <f t="shared" si="8"/>
        <v>29</v>
      </c>
      <c r="EL1" s="40">
        <f t="shared" si="8"/>
        <v>29</v>
      </c>
      <c r="EM1" s="40">
        <f t="shared" si="8"/>
        <v>29</v>
      </c>
      <c r="EN1" s="40">
        <f t="shared" si="8"/>
        <v>29</v>
      </c>
      <c r="EO1" s="40">
        <f t="shared" si="8"/>
        <v>29</v>
      </c>
      <c r="EP1" s="40">
        <f t="shared" si="8"/>
        <v>30</v>
      </c>
      <c r="EQ1" s="40">
        <f t="shared" si="8"/>
        <v>30</v>
      </c>
      <c r="ER1" s="40">
        <f t="shared" si="8"/>
        <v>30</v>
      </c>
      <c r="ES1" s="40">
        <f t="shared" si="8"/>
        <v>30</v>
      </c>
      <c r="ET1" s="40">
        <f t="shared" si="8"/>
        <v>30</v>
      </c>
      <c r="EU1" s="40">
        <f t="shared" si="8"/>
        <v>31</v>
      </c>
      <c r="EV1" s="40">
        <f t="shared" si="8"/>
        <v>31</v>
      </c>
      <c r="EW1" s="40">
        <f t="shared" si="8"/>
        <v>31</v>
      </c>
      <c r="EX1" s="40">
        <f t="shared" si="8"/>
        <v>31</v>
      </c>
      <c r="EY1" s="40">
        <f t="shared" si="8"/>
        <v>31</v>
      </c>
      <c r="EZ1" s="40">
        <f t="shared" si="8"/>
        <v>32</v>
      </c>
      <c r="FA1" s="40">
        <f t="shared" si="8"/>
        <v>32</v>
      </c>
      <c r="FB1" s="40">
        <f t="shared" ref="FB1:GC1" si="9">EW1+1</f>
        <v>32</v>
      </c>
      <c r="FC1" s="40">
        <f t="shared" si="9"/>
        <v>32</v>
      </c>
      <c r="FD1" s="40">
        <f t="shared" si="9"/>
        <v>32</v>
      </c>
      <c r="FE1" s="40">
        <f t="shared" si="9"/>
        <v>33</v>
      </c>
      <c r="FF1" s="40">
        <f t="shared" si="9"/>
        <v>33</v>
      </c>
      <c r="FG1" s="40">
        <f t="shared" si="9"/>
        <v>33</v>
      </c>
      <c r="FH1" s="40">
        <f t="shared" si="9"/>
        <v>33</v>
      </c>
      <c r="FI1" s="40">
        <f t="shared" si="9"/>
        <v>33</v>
      </c>
      <c r="FJ1" s="40">
        <f t="shared" si="9"/>
        <v>34</v>
      </c>
      <c r="FK1" s="40">
        <f t="shared" si="9"/>
        <v>34</v>
      </c>
      <c r="FL1" s="40">
        <f t="shared" si="9"/>
        <v>34</v>
      </c>
      <c r="FM1" s="40">
        <f t="shared" si="9"/>
        <v>34</v>
      </c>
      <c r="FN1" s="40">
        <f t="shared" si="9"/>
        <v>34</v>
      </c>
      <c r="FO1" s="40">
        <f t="shared" si="9"/>
        <v>35</v>
      </c>
      <c r="FP1" s="40">
        <f t="shared" si="9"/>
        <v>35</v>
      </c>
      <c r="FQ1" s="40">
        <f t="shared" si="9"/>
        <v>35</v>
      </c>
      <c r="FR1" s="40">
        <f t="shared" si="9"/>
        <v>35</v>
      </c>
      <c r="FS1" s="40">
        <f t="shared" si="9"/>
        <v>35</v>
      </c>
      <c r="FT1" s="40">
        <f t="shared" si="9"/>
        <v>36</v>
      </c>
      <c r="FU1" s="40">
        <f t="shared" si="9"/>
        <v>36</v>
      </c>
      <c r="FV1" s="40">
        <f t="shared" si="9"/>
        <v>36</v>
      </c>
      <c r="FW1" s="40">
        <f t="shared" si="9"/>
        <v>36</v>
      </c>
      <c r="FX1" s="40">
        <f t="shared" si="9"/>
        <v>36</v>
      </c>
      <c r="FY1" s="40">
        <f t="shared" si="9"/>
        <v>37</v>
      </c>
      <c r="FZ1" s="40">
        <f t="shared" si="9"/>
        <v>37</v>
      </c>
      <c r="GA1" s="40">
        <f t="shared" si="9"/>
        <v>37</v>
      </c>
      <c r="GB1" s="40">
        <f t="shared" si="9"/>
        <v>37</v>
      </c>
      <c r="GC1" s="40">
        <f t="shared" si="9"/>
        <v>37</v>
      </c>
      <c r="GD1" s="40">
        <v>38</v>
      </c>
      <c r="GE1" s="40">
        <v>38</v>
      </c>
      <c r="GF1" s="40">
        <v>38</v>
      </c>
      <c r="GG1" s="40">
        <v>38</v>
      </c>
      <c r="GH1" s="40">
        <v>38</v>
      </c>
      <c r="GI1" s="40">
        <v>124</v>
      </c>
      <c r="GJ1" s="40">
        <v>124</v>
      </c>
      <c r="GK1" s="40">
        <v>124</v>
      </c>
      <c r="GL1" s="40">
        <v>124</v>
      </c>
      <c r="GM1" s="40">
        <v>124</v>
      </c>
      <c r="GN1" s="40">
        <v>126</v>
      </c>
      <c r="GO1" s="40">
        <v>126</v>
      </c>
      <c r="GP1" s="40">
        <v>126</v>
      </c>
      <c r="GQ1" s="40">
        <v>126</v>
      </c>
      <c r="GR1" s="40">
        <v>126</v>
      </c>
      <c r="GS1" s="40">
        <v>127</v>
      </c>
      <c r="GT1" s="40">
        <v>127</v>
      </c>
      <c r="GU1" s="40">
        <v>127</v>
      </c>
      <c r="GV1" s="40">
        <v>127</v>
      </c>
      <c r="GW1" s="40">
        <v>127</v>
      </c>
      <c r="GX1" s="40">
        <v>128</v>
      </c>
      <c r="GY1" s="40">
        <v>128</v>
      </c>
      <c r="GZ1" s="40">
        <v>128</v>
      </c>
      <c r="HA1" s="40">
        <v>128</v>
      </c>
      <c r="HB1" s="40">
        <v>128</v>
      </c>
      <c r="HC1" s="40">
        <v>129</v>
      </c>
      <c r="HD1" s="40">
        <v>129</v>
      </c>
      <c r="HE1" s="40">
        <v>129</v>
      </c>
      <c r="HF1" s="40">
        <v>129</v>
      </c>
      <c r="HG1" s="40">
        <v>129</v>
      </c>
      <c r="HH1" s="40">
        <v>130</v>
      </c>
      <c r="HI1" s="40">
        <v>130</v>
      </c>
      <c r="HJ1" s="40">
        <v>130</v>
      </c>
      <c r="HK1" s="40">
        <v>130</v>
      </c>
      <c r="HL1" s="40">
        <v>130</v>
      </c>
      <c r="HM1" s="40">
        <v>131</v>
      </c>
      <c r="HN1" s="40">
        <v>131</v>
      </c>
      <c r="HO1" s="40">
        <v>131</v>
      </c>
      <c r="HP1" s="40">
        <v>131</v>
      </c>
      <c r="HQ1" s="40">
        <v>131</v>
      </c>
      <c r="HR1" s="40">
        <v>132</v>
      </c>
      <c r="HS1" s="40">
        <v>132</v>
      </c>
      <c r="HT1" s="40">
        <v>132</v>
      </c>
      <c r="HU1" s="40">
        <v>132</v>
      </c>
      <c r="HV1" s="40">
        <v>132</v>
      </c>
      <c r="HW1" s="40">
        <v>133</v>
      </c>
      <c r="HX1" s="40">
        <v>133</v>
      </c>
      <c r="HY1" s="40">
        <v>133</v>
      </c>
      <c r="HZ1" s="40">
        <v>133</v>
      </c>
      <c r="IA1" s="40">
        <v>133</v>
      </c>
      <c r="IB1" s="40">
        <v>134</v>
      </c>
      <c r="IC1" s="40">
        <v>134</v>
      </c>
      <c r="ID1" s="40">
        <v>134</v>
      </c>
      <c r="IE1" s="40">
        <v>134</v>
      </c>
      <c r="IF1" s="40">
        <v>134</v>
      </c>
      <c r="IG1" s="40">
        <v>135</v>
      </c>
      <c r="IH1" s="40">
        <v>135</v>
      </c>
      <c r="II1" s="40">
        <v>135</v>
      </c>
      <c r="IJ1" s="40">
        <v>135</v>
      </c>
      <c r="IK1" s="40">
        <v>135</v>
      </c>
      <c r="IL1" s="40">
        <v>136</v>
      </c>
      <c r="IM1" s="40">
        <v>136</v>
      </c>
      <c r="IN1" s="40">
        <v>136</v>
      </c>
      <c r="IO1" s="40">
        <v>136</v>
      </c>
      <c r="IP1" s="40">
        <v>136</v>
      </c>
    </row>
    <row r="2" spans="1:250" x14ac:dyDescent="0.2">
      <c r="B2" s="32"/>
      <c r="C2" s="32"/>
      <c r="D2" s="33"/>
      <c r="E2" s="32"/>
      <c r="G2" s="36"/>
      <c r="H2" s="36"/>
      <c r="I2" s="36"/>
      <c r="J2" s="36"/>
      <c r="L2" s="32"/>
      <c r="M2" s="32"/>
      <c r="N2" s="32"/>
      <c r="O2" s="32"/>
      <c r="P2" s="36"/>
      <c r="Q2" s="36"/>
      <c r="R2" s="36"/>
      <c r="S2" s="36"/>
      <c r="V2" s="32"/>
      <c r="W2" s="32"/>
      <c r="X2" s="32"/>
      <c r="AA2" s="36"/>
      <c r="AB2" s="36"/>
      <c r="AC2" s="36"/>
      <c r="AF2" s="32"/>
      <c r="AG2" s="32"/>
      <c r="AH2" s="32"/>
      <c r="AI2" s="32"/>
      <c r="AJ2" s="42"/>
      <c r="AK2" s="36"/>
      <c r="AL2" s="36"/>
      <c r="AM2" s="36"/>
      <c r="AN2" s="36"/>
      <c r="AP2" s="45"/>
      <c r="AQ2" s="45"/>
      <c r="AR2" s="45"/>
      <c r="AS2" s="46"/>
      <c r="AU2" s="49"/>
      <c r="AV2" s="49"/>
      <c r="AW2" s="49"/>
      <c r="AX2" s="50"/>
      <c r="AZ2" s="45"/>
      <c r="BA2" s="45"/>
      <c r="BB2" s="45"/>
      <c r="BC2" s="45"/>
      <c r="BE2" s="49"/>
      <c r="BF2" s="49"/>
      <c r="BG2" s="49"/>
      <c r="BI2" s="45"/>
      <c r="BJ2" s="45"/>
      <c r="BK2" s="45"/>
      <c r="BL2" s="45"/>
      <c r="BM2" s="45"/>
      <c r="BN2" s="49"/>
      <c r="BP2" s="49"/>
      <c r="BQ2" s="49"/>
      <c r="BR2" s="49"/>
      <c r="BV2" s="1"/>
      <c r="BW2" s="1"/>
      <c r="BZ2" s="1"/>
      <c r="CA2" s="1"/>
      <c r="CB2" s="1"/>
      <c r="CF2" s="1"/>
      <c r="CG2" s="1"/>
      <c r="CK2" s="1"/>
      <c r="CL2" s="1"/>
      <c r="CO2" s="1"/>
      <c r="CP2" s="1"/>
      <c r="CQ2" s="1"/>
      <c r="CT2" s="1"/>
      <c r="CU2" s="1"/>
      <c r="CV2" s="1"/>
      <c r="CY2" s="1"/>
      <c r="CZ2" s="1"/>
      <c r="DA2" s="1"/>
      <c r="DD2" s="1"/>
      <c r="DE2" s="1"/>
      <c r="DF2" s="1"/>
      <c r="DI2" s="1"/>
      <c r="DJ2" s="1"/>
      <c r="DK2" s="1"/>
      <c r="DM2" s="1"/>
      <c r="DN2" s="1"/>
      <c r="DO2" s="1"/>
      <c r="DP2" s="1"/>
      <c r="DT2" s="1"/>
      <c r="DU2" s="1"/>
      <c r="DY2" s="1"/>
      <c r="DZ2" s="1"/>
      <c r="EA2" s="14"/>
      <c r="ED2" s="1"/>
      <c r="EE2" s="1"/>
      <c r="EI2" s="1"/>
      <c r="EJ2" s="1"/>
      <c r="EK2"/>
      <c r="EN2" s="1"/>
      <c r="EO2" s="1"/>
      <c r="ER2" s="1"/>
      <c r="ES2" s="1"/>
      <c r="ET2" s="14"/>
      <c r="EU2" s="1"/>
      <c r="EW2" s="1"/>
      <c r="EX2" s="1"/>
      <c r="EY2" s="14"/>
      <c r="EZ2" s="1"/>
      <c r="FB2" s="1"/>
      <c r="FC2" s="1"/>
      <c r="FD2" s="1"/>
      <c r="FG2" s="1"/>
      <c r="FH2" s="1"/>
      <c r="FI2" s="1"/>
      <c r="FL2" s="1"/>
      <c r="FM2" s="1"/>
      <c r="FN2" s="1"/>
      <c r="FQ2" s="1"/>
      <c r="FR2" s="1"/>
      <c r="FS2" s="1"/>
      <c r="FU2" s="1"/>
      <c r="FV2" s="1"/>
      <c r="FW2" s="1"/>
      <c r="GA2" s="1"/>
      <c r="GB2" s="1"/>
      <c r="GE2" s="1"/>
      <c r="GF2" s="1"/>
      <c r="GK2" s="1"/>
      <c r="GL2" s="1"/>
      <c r="GO2" s="1"/>
      <c r="GP2" s="1"/>
      <c r="GQ2" s="1"/>
      <c r="GU2" s="1"/>
      <c r="GV2" s="1"/>
      <c r="GW2" s="14"/>
      <c r="GX2" s="1"/>
      <c r="GY2" s="1"/>
      <c r="GZ2" s="1"/>
      <c r="HA2" s="1"/>
      <c r="HE2" s="1"/>
      <c r="HF2" s="1"/>
    </row>
    <row r="3" spans="1:250" x14ac:dyDescent="0.2">
      <c r="A3" s="34">
        <v>1</v>
      </c>
      <c r="B3" s="31" t="s">
        <v>55</v>
      </c>
      <c r="C3" s="33" t="s">
        <v>44</v>
      </c>
      <c r="D3" s="32">
        <v>0.58013218869399996</v>
      </c>
      <c r="E3" s="32">
        <v>4.1224560578400002E-2</v>
      </c>
      <c r="F3" s="35">
        <v>1</v>
      </c>
      <c r="G3" s="36" t="s">
        <v>55</v>
      </c>
      <c r="H3" s="36" t="s">
        <v>44</v>
      </c>
      <c r="I3" s="36">
        <v>0.26653806988399997</v>
      </c>
      <c r="J3" s="36">
        <v>0.14449957856699999</v>
      </c>
      <c r="K3" s="31">
        <v>1</v>
      </c>
      <c r="L3" s="31" t="s">
        <v>55</v>
      </c>
      <c r="M3" s="32" t="s">
        <v>44</v>
      </c>
      <c r="N3" s="32">
        <v>0.25105172511200002</v>
      </c>
      <c r="O3" s="32">
        <v>0.14379393383399999</v>
      </c>
      <c r="P3" s="35">
        <v>1</v>
      </c>
      <c r="Q3" s="35" t="s">
        <v>55</v>
      </c>
      <c r="R3" s="36" t="s">
        <v>44</v>
      </c>
      <c r="S3" s="36">
        <v>0.46644827791999999</v>
      </c>
      <c r="T3" s="36">
        <v>7.6359617982900002E-2</v>
      </c>
      <c r="U3" s="34">
        <v>1</v>
      </c>
      <c r="V3" s="31" t="s">
        <v>55</v>
      </c>
      <c r="W3" s="31" t="s">
        <v>44</v>
      </c>
      <c r="X3" s="32">
        <v>0.50456605383899999</v>
      </c>
      <c r="Y3" s="32">
        <v>7.5992699772500005E-2</v>
      </c>
      <c r="Z3" s="36">
        <v>1</v>
      </c>
      <c r="AA3" s="35" t="s">
        <v>55</v>
      </c>
      <c r="AB3" s="35" t="s">
        <v>44</v>
      </c>
      <c r="AC3" s="36">
        <v>0.49450854128999999</v>
      </c>
      <c r="AD3" s="36">
        <v>7.7221796182999999E-2</v>
      </c>
      <c r="AE3" s="31">
        <v>1</v>
      </c>
      <c r="AF3" s="31" t="s">
        <v>55</v>
      </c>
      <c r="AG3" s="31" t="s">
        <v>44</v>
      </c>
      <c r="AH3" s="32">
        <v>0.47935686068599997</v>
      </c>
      <c r="AI3" s="32">
        <v>7.5870461291100005E-2</v>
      </c>
      <c r="AJ3" s="36">
        <v>1</v>
      </c>
      <c r="AK3" s="35" t="s">
        <v>55</v>
      </c>
      <c r="AL3" s="35" t="s">
        <v>44</v>
      </c>
      <c r="AM3" s="36">
        <v>0.51717695343500003</v>
      </c>
      <c r="AN3" s="36">
        <v>7.57716173587E-2</v>
      </c>
      <c r="AO3" s="44">
        <v>1</v>
      </c>
      <c r="AP3" s="44" t="s">
        <v>55</v>
      </c>
      <c r="AQ3" s="45" t="s">
        <v>44</v>
      </c>
      <c r="AR3" s="45">
        <v>0.224802484967</v>
      </c>
      <c r="AS3" s="45">
        <v>4.3418669204599997E-2</v>
      </c>
      <c r="AT3" s="48">
        <v>1</v>
      </c>
      <c r="AU3" s="49" t="s">
        <v>55</v>
      </c>
      <c r="AV3" s="49" t="s">
        <v>44</v>
      </c>
      <c r="AW3" s="49">
        <v>0.53781592792599997</v>
      </c>
      <c r="AX3" s="49">
        <v>2.58418555214E-2</v>
      </c>
      <c r="AY3" s="44">
        <v>1</v>
      </c>
      <c r="AZ3" s="45" t="s">
        <v>55</v>
      </c>
      <c r="BA3" s="45" t="s">
        <v>44</v>
      </c>
      <c r="BB3" s="45">
        <v>0.183187519311</v>
      </c>
      <c r="BC3" s="45">
        <v>3.9043065578899999E-2</v>
      </c>
      <c r="BD3" s="48">
        <v>1</v>
      </c>
      <c r="BE3" s="48" t="s">
        <v>55</v>
      </c>
      <c r="BF3" s="48" t="s">
        <v>44</v>
      </c>
      <c r="BG3" s="49">
        <v>0.52482928494799996</v>
      </c>
      <c r="BH3" s="49">
        <v>2.6480336503699999E-2</v>
      </c>
      <c r="BL3" s="45"/>
      <c r="BM3" s="45"/>
      <c r="BP3" s="49"/>
      <c r="BQ3" s="49"/>
      <c r="BR3" s="49"/>
      <c r="BZ3" s="1"/>
      <c r="CA3" s="1"/>
      <c r="CB3" s="1"/>
      <c r="CF3" s="1"/>
      <c r="CG3" s="1"/>
      <c r="CK3" s="1"/>
      <c r="CL3" s="1"/>
      <c r="CO3" s="1"/>
      <c r="CP3" s="1"/>
      <c r="CQ3" s="1"/>
      <c r="CT3" s="1"/>
      <c r="CU3" s="1"/>
      <c r="CV3" s="1"/>
      <c r="CW3">
        <v>2</v>
      </c>
      <c r="CX3" t="s">
        <v>50</v>
      </c>
      <c r="CY3" t="s">
        <v>44</v>
      </c>
      <c r="CZ3" s="1">
        <v>1.8233910234199999E-2</v>
      </c>
      <c r="DA3" s="1">
        <v>7.2234225436799996E-3</v>
      </c>
      <c r="DD3" s="1"/>
      <c r="DE3" s="1"/>
      <c r="DF3" s="1"/>
      <c r="DI3" s="1"/>
      <c r="DJ3" s="1"/>
      <c r="DK3" s="1"/>
      <c r="DL3" s="1"/>
      <c r="DO3" s="1"/>
      <c r="DP3" s="1"/>
      <c r="DT3" s="1"/>
      <c r="DU3" s="1"/>
      <c r="DY3" s="1"/>
      <c r="DZ3" s="1"/>
      <c r="EA3" s="14"/>
      <c r="ED3" s="1"/>
      <c r="EE3" s="1"/>
      <c r="EH3" s="1"/>
      <c r="EI3" s="1"/>
      <c r="EJ3" s="1"/>
      <c r="EK3"/>
      <c r="EN3" s="1"/>
      <c r="EO3" s="1"/>
      <c r="ER3" s="1"/>
      <c r="ES3" s="1"/>
      <c r="ET3" s="14"/>
      <c r="EU3" s="1"/>
      <c r="EW3" s="1"/>
      <c r="EX3" s="1"/>
      <c r="EY3" s="14"/>
      <c r="EZ3" s="1"/>
      <c r="FB3" s="1"/>
      <c r="FC3" s="1"/>
      <c r="FD3" s="1"/>
      <c r="FG3" s="1"/>
      <c r="FH3" s="1"/>
      <c r="FI3" s="1"/>
      <c r="FL3" s="1"/>
      <c r="FM3" s="1"/>
      <c r="FN3" s="1"/>
      <c r="FQ3" s="1"/>
      <c r="FR3" s="1"/>
      <c r="FS3" s="1"/>
      <c r="FU3" s="1"/>
      <c r="FV3" s="1"/>
      <c r="FW3" s="1"/>
      <c r="FX3" s="1"/>
      <c r="GA3" s="1"/>
      <c r="GB3" s="1"/>
      <c r="GC3" s="1"/>
      <c r="GE3" s="1"/>
      <c r="GF3" s="1"/>
      <c r="GK3" s="1"/>
      <c r="GL3" s="1"/>
      <c r="GO3" s="1"/>
      <c r="GP3" s="1"/>
      <c r="GQ3" s="1"/>
      <c r="GU3" s="1"/>
      <c r="GV3" s="1"/>
      <c r="GW3" s="14"/>
      <c r="GX3" s="1"/>
      <c r="GY3" s="1"/>
      <c r="GZ3" s="1"/>
      <c r="HA3" s="1"/>
      <c r="HE3" s="1"/>
      <c r="HF3" s="1"/>
    </row>
    <row r="4" spans="1:250" x14ac:dyDescent="0.2">
      <c r="A4" s="31">
        <v>2</v>
      </c>
      <c r="B4" s="32" t="s">
        <v>59</v>
      </c>
      <c r="C4" s="31" t="s">
        <v>56</v>
      </c>
      <c r="D4" s="32">
        <v>0</v>
      </c>
      <c r="E4" s="32">
        <v>0</v>
      </c>
      <c r="F4" s="37">
        <v>2</v>
      </c>
      <c r="G4" s="37" t="s">
        <v>59</v>
      </c>
      <c r="H4" s="36" t="s">
        <v>44</v>
      </c>
      <c r="I4" s="36">
        <v>-1.53324174383E-2</v>
      </c>
      <c r="J4" s="36">
        <v>2.0835973935300001E-2</v>
      </c>
      <c r="K4" s="31">
        <v>2</v>
      </c>
      <c r="L4" s="31" t="s">
        <v>59</v>
      </c>
      <c r="M4" s="32" t="s">
        <v>56</v>
      </c>
      <c r="N4" s="32">
        <v>0</v>
      </c>
      <c r="O4" s="32">
        <v>0</v>
      </c>
      <c r="P4" s="35">
        <v>2</v>
      </c>
      <c r="Q4" s="36" t="s">
        <v>59</v>
      </c>
      <c r="R4" s="36" t="s">
        <v>56</v>
      </c>
      <c r="S4" s="36">
        <v>0</v>
      </c>
      <c r="T4" s="36">
        <v>0</v>
      </c>
      <c r="U4" s="31">
        <v>2</v>
      </c>
      <c r="V4" s="32" t="s">
        <v>59</v>
      </c>
      <c r="W4" s="32" t="s">
        <v>56</v>
      </c>
      <c r="X4" s="32">
        <v>0</v>
      </c>
      <c r="Y4" s="32">
        <v>0</v>
      </c>
      <c r="Z4" s="35">
        <v>2</v>
      </c>
      <c r="AA4" s="36" t="s">
        <v>59</v>
      </c>
      <c r="AB4" s="36" t="s">
        <v>56</v>
      </c>
      <c r="AC4" s="36">
        <v>0</v>
      </c>
      <c r="AD4" s="36">
        <v>0</v>
      </c>
      <c r="AE4" s="31">
        <v>2</v>
      </c>
      <c r="AF4" s="32" t="s">
        <v>59</v>
      </c>
      <c r="AG4" s="32" t="s">
        <v>56</v>
      </c>
      <c r="AH4" s="32">
        <v>0</v>
      </c>
      <c r="AI4" s="32">
        <v>0</v>
      </c>
      <c r="AJ4" s="35">
        <v>2</v>
      </c>
      <c r="AK4" s="36" t="s">
        <v>59</v>
      </c>
      <c r="AL4" s="36" t="s">
        <v>56</v>
      </c>
      <c r="AM4" s="36">
        <v>0</v>
      </c>
      <c r="AN4" s="36">
        <v>0</v>
      </c>
      <c r="AO4" s="44">
        <v>2</v>
      </c>
      <c r="AP4" s="45" t="s">
        <v>59</v>
      </c>
      <c r="AQ4" s="45" t="s">
        <v>56</v>
      </c>
      <c r="AR4" s="45">
        <v>0</v>
      </c>
      <c r="AS4" s="45">
        <v>0</v>
      </c>
      <c r="AT4" s="48">
        <v>2</v>
      </c>
      <c r="AU4" s="49" t="s">
        <v>59</v>
      </c>
      <c r="AV4" s="49" t="s">
        <v>56</v>
      </c>
      <c r="AW4" s="49">
        <v>0</v>
      </c>
      <c r="AX4" s="49">
        <v>0</v>
      </c>
      <c r="AY4" s="45">
        <v>2</v>
      </c>
      <c r="AZ4" s="44" t="s">
        <v>59</v>
      </c>
      <c r="BA4" s="44" t="s">
        <v>56</v>
      </c>
      <c r="BB4" s="45">
        <v>0</v>
      </c>
      <c r="BC4" s="45">
        <v>0</v>
      </c>
      <c r="BD4" s="48">
        <v>2</v>
      </c>
      <c r="BE4" s="49" t="s">
        <v>59</v>
      </c>
      <c r="BF4" s="48" t="s">
        <v>56</v>
      </c>
      <c r="BG4" s="49">
        <v>0</v>
      </c>
      <c r="BH4" s="49">
        <v>0</v>
      </c>
      <c r="BJ4" s="45"/>
      <c r="BK4" s="45"/>
      <c r="BL4" s="45"/>
      <c r="BM4" s="45"/>
      <c r="BP4" s="49"/>
      <c r="BQ4" s="49"/>
      <c r="BR4" s="49"/>
      <c r="CA4" s="1"/>
      <c r="CB4" s="1"/>
      <c r="CF4" s="1"/>
      <c r="CG4" s="1"/>
      <c r="CL4" s="1"/>
      <c r="CO4" s="1"/>
      <c r="CP4" s="1"/>
      <c r="CQ4" s="1"/>
      <c r="CT4" s="1"/>
      <c r="CU4" s="1"/>
      <c r="CV4" s="1"/>
      <c r="CW4">
        <v>3</v>
      </c>
      <c r="CX4" t="s">
        <v>52</v>
      </c>
      <c r="CY4" t="s">
        <v>44</v>
      </c>
      <c r="CZ4" s="1">
        <v>-1.0684749872699999E-3</v>
      </c>
      <c r="DA4" s="1">
        <v>1.5120534644300001E-4</v>
      </c>
      <c r="DD4" s="1"/>
      <c r="DE4" s="1"/>
      <c r="DF4" s="1"/>
      <c r="DI4" s="1"/>
      <c r="DJ4" s="1"/>
      <c r="DK4" s="1"/>
      <c r="DO4" s="1"/>
      <c r="DP4" s="1"/>
      <c r="DS4" s="1"/>
      <c r="DT4" s="1"/>
      <c r="DU4" s="1"/>
      <c r="DY4" s="1"/>
      <c r="DZ4" s="1"/>
      <c r="EA4" s="14"/>
      <c r="ED4" s="1"/>
      <c r="EE4" s="1"/>
      <c r="EI4" s="1"/>
      <c r="EJ4" s="1"/>
      <c r="EK4"/>
      <c r="EN4" s="1"/>
      <c r="EO4" s="1"/>
      <c r="ER4" s="1"/>
      <c r="ES4" s="1"/>
      <c r="ET4" s="14"/>
      <c r="EW4" s="1"/>
      <c r="EX4" s="1"/>
      <c r="EY4" s="14"/>
      <c r="FB4" s="1"/>
      <c r="FC4" s="1"/>
      <c r="FD4" s="1"/>
      <c r="FG4" s="1"/>
      <c r="FH4" s="1"/>
      <c r="FI4" s="1"/>
      <c r="FL4" s="1"/>
      <c r="FM4" s="1"/>
      <c r="FN4" s="1"/>
      <c r="FQ4" s="1"/>
      <c r="FR4" s="1"/>
      <c r="FS4" s="1"/>
      <c r="FU4" s="1"/>
      <c r="FV4" s="1"/>
      <c r="FW4" s="1"/>
      <c r="GA4" s="1"/>
      <c r="GB4" s="1"/>
      <c r="GE4" s="1"/>
      <c r="GF4" s="1"/>
      <c r="GG4" s="1"/>
      <c r="GH4" s="1"/>
      <c r="GK4" s="1"/>
      <c r="GL4" s="1"/>
      <c r="GO4" s="1"/>
      <c r="GP4" s="1"/>
      <c r="GQ4" s="1"/>
      <c r="GU4" s="1"/>
      <c r="GV4" s="1"/>
      <c r="GW4" s="14"/>
      <c r="GX4" s="1"/>
      <c r="GY4" s="1"/>
      <c r="GZ4" s="1"/>
      <c r="HA4" s="1"/>
      <c r="HE4" s="1"/>
      <c r="HF4" s="1"/>
    </row>
    <row r="5" spans="1:250" x14ac:dyDescent="0.2">
      <c r="A5" s="31">
        <v>3</v>
      </c>
      <c r="B5" s="32" t="s">
        <v>60</v>
      </c>
      <c r="C5" s="32" t="s">
        <v>56</v>
      </c>
      <c r="D5" s="32">
        <v>0</v>
      </c>
      <c r="E5" s="32">
        <v>0</v>
      </c>
      <c r="F5" s="35">
        <v>3</v>
      </c>
      <c r="G5" s="36" t="s">
        <v>60</v>
      </c>
      <c r="H5" s="36" t="s">
        <v>44</v>
      </c>
      <c r="I5" s="36">
        <v>-7.1003970045999995E-2</v>
      </c>
      <c r="J5" s="36">
        <v>2.0223945413800001E-2</v>
      </c>
      <c r="K5" s="31">
        <v>3</v>
      </c>
      <c r="L5" s="32" t="s">
        <v>60</v>
      </c>
      <c r="M5" s="32" t="s">
        <v>56</v>
      </c>
      <c r="N5" s="32">
        <v>0</v>
      </c>
      <c r="O5" s="32">
        <v>0</v>
      </c>
      <c r="P5" s="37">
        <v>3</v>
      </c>
      <c r="Q5" s="36" t="s">
        <v>60</v>
      </c>
      <c r="R5" s="36" t="s">
        <v>56</v>
      </c>
      <c r="S5" s="36">
        <v>0</v>
      </c>
      <c r="T5" s="36">
        <v>0</v>
      </c>
      <c r="U5" s="31">
        <v>3</v>
      </c>
      <c r="V5" s="31" t="s">
        <v>60</v>
      </c>
      <c r="W5" s="31" t="s">
        <v>56</v>
      </c>
      <c r="X5" s="32">
        <v>0</v>
      </c>
      <c r="Y5" s="32">
        <v>0</v>
      </c>
      <c r="Z5" s="35">
        <v>3</v>
      </c>
      <c r="AA5" s="36" t="s">
        <v>60</v>
      </c>
      <c r="AB5" s="36" t="s">
        <v>56</v>
      </c>
      <c r="AC5" s="35">
        <v>0</v>
      </c>
      <c r="AD5" s="36">
        <v>0</v>
      </c>
      <c r="AE5" s="31">
        <v>3</v>
      </c>
      <c r="AF5" s="32" t="s">
        <v>60</v>
      </c>
      <c r="AG5" s="32" t="s">
        <v>56</v>
      </c>
      <c r="AH5" s="32">
        <v>0</v>
      </c>
      <c r="AI5" s="32">
        <v>0</v>
      </c>
      <c r="AJ5" s="35">
        <v>3</v>
      </c>
      <c r="AK5" s="36" t="s">
        <v>60</v>
      </c>
      <c r="AL5" s="36" t="s">
        <v>56</v>
      </c>
      <c r="AM5" s="36">
        <v>0</v>
      </c>
      <c r="AN5" s="36">
        <v>0</v>
      </c>
      <c r="AO5" s="44">
        <v>3</v>
      </c>
      <c r="AP5" s="45" t="s">
        <v>60</v>
      </c>
      <c r="AQ5" s="45" t="s">
        <v>56</v>
      </c>
      <c r="AR5" s="45">
        <v>0</v>
      </c>
      <c r="AS5" s="45">
        <v>0</v>
      </c>
      <c r="AT5" s="48">
        <v>3</v>
      </c>
      <c r="AU5" s="48" t="s">
        <v>60</v>
      </c>
      <c r="AV5" s="48" t="s">
        <v>56</v>
      </c>
      <c r="AW5" s="49">
        <v>0</v>
      </c>
      <c r="AX5" s="49">
        <v>0</v>
      </c>
      <c r="AY5" s="44">
        <v>3</v>
      </c>
      <c r="AZ5" s="45" t="s">
        <v>60</v>
      </c>
      <c r="BA5" s="45" t="s">
        <v>56</v>
      </c>
      <c r="BB5" s="45">
        <v>0</v>
      </c>
      <c r="BC5" s="45">
        <v>0</v>
      </c>
      <c r="BD5" s="49">
        <v>3</v>
      </c>
      <c r="BE5" s="49" t="s">
        <v>60</v>
      </c>
      <c r="BF5" s="48" t="s">
        <v>56</v>
      </c>
      <c r="BG5" s="49">
        <v>0</v>
      </c>
      <c r="BH5" s="49">
        <v>0</v>
      </c>
      <c r="BJ5" s="45"/>
      <c r="BL5" s="45"/>
      <c r="BM5" s="45"/>
      <c r="BN5" s="49"/>
      <c r="BP5" s="49"/>
      <c r="BQ5" s="49"/>
      <c r="BR5" s="49"/>
      <c r="BZ5" s="1"/>
      <c r="CA5" s="1"/>
      <c r="CB5" s="1"/>
      <c r="CF5" s="1"/>
      <c r="CG5" s="1"/>
      <c r="CK5" s="1"/>
      <c r="CL5" s="1"/>
      <c r="CO5" s="1"/>
      <c r="CP5" s="1"/>
      <c r="CQ5" s="1"/>
      <c r="CT5" s="1"/>
      <c r="CU5" s="1"/>
      <c r="CV5" s="1"/>
      <c r="CW5">
        <v>4</v>
      </c>
      <c r="CX5" t="s">
        <v>53</v>
      </c>
      <c r="CY5" t="s">
        <v>44</v>
      </c>
      <c r="CZ5" s="1">
        <v>5.7836830701999997E-6</v>
      </c>
      <c r="DA5" s="1">
        <v>8.8088440852699996E-7</v>
      </c>
      <c r="DD5" s="1"/>
      <c r="DE5" s="1"/>
      <c r="DF5" s="1"/>
      <c r="DI5" s="1"/>
      <c r="DJ5" s="1"/>
      <c r="DK5" s="1"/>
      <c r="DM5" s="1"/>
      <c r="DN5" s="1"/>
      <c r="DO5" s="1"/>
      <c r="DP5" s="1"/>
      <c r="DT5" s="1"/>
      <c r="DU5" s="1"/>
      <c r="DY5" s="1"/>
      <c r="DZ5" s="1"/>
      <c r="EA5" s="14"/>
      <c r="ED5" s="1"/>
      <c r="EE5" s="1"/>
      <c r="EI5" s="1"/>
      <c r="EJ5" s="1"/>
      <c r="EK5"/>
      <c r="EN5" s="1"/>
      <c r="EO5" s="1"/>
      <c r="ER5" s="1"/>
      <c r="ES5" s="1"/>
      <c r="ET5" s="14"/>
      <c r="EU5" s="1"/>
      <c r="EW5" s="1"/>
      <c r="EX5" s="1"/>
      <c r="EY5" s="14"/>
      <c r="EZ5" s="1"/>
      <c r="FB5" s="1"/>
      <c r="FC5" s="1"/>
      <c r="FD5" s="1"/>
      <c r="FG5" s="1"/>
      <c r="FH5" s="1"/>
      <c r="FI5" s="1"/>
      <c r="FL5" s="1"/>
      <c r="FM5" s="1"/>
      <c r="FN5" s="1"/>
      <c r="FQ5" s="1"/>
      <c r="FR5" s="1"/>
      <c r="FS5" s="1"/>
      <c r="FU5" s="1"/>
      <c r="FV5" s="1"/>
      <c r="FW5" s="1"/>
      <c r="GA5" s="1"/>
      <c r="GB5" s="1"/>
      <c r="GE5" s="1"/>
      <c r="GF5" s="1"/>
      <c r="GK5" s="1"/>
      <c r="GL5" s="1"/>
      <c r="GO5" s="1"/>
      <c r="GP5" s="1"/>
      <c r="GQ5" s="1"/>
      <c r="GU5" s="1"/>
      <c r="GV5" s="1"/>
      <c r="GW5" s="14"/>
      <c r="GX5" s="1"/>
      <c r="GY5" s="1"/>
      <c r="GZ5" s="1"/>
      <c r="HA5" s="1"/>
      <c r="HE5" s="1"/>
      <c r="HF5" s="1"/>
    </row>
    <row r="6" spans="1:250" x14ac:dyDescent="0.2">
      <c r="A6" s="31">
        <v>101</v>
      </c>
      <c r="B6" s="32" t="s">
        <v>61</v>
      </c>
      <c r="C6" s="32" t="s">
        <v>56</v>
      </c>
      <c r="D6" s="32">
        <v>1</v>
      </c>
      <c r="E6" s="32">
        <v>0</v>
      </c>
      <c r="F6" s="35">
        <v>101</v>
      </c>
      <c r="G6" s="36" t="s">
        <v>61</v>
      </c>
      <c r="H6" s="35" t="s">
        <v>56</v>
      </c>
      <c r="I6" s="36">
        <v>1</v>
      </c>
      <c r="J6" s="36">
        <v>0</v>
      </c>
      <c r="K6" s="31">
        <v>4</v>
      </c>
      <c r="L6" s="31" t="s">
        <v>65</v>
      </c>
      <c r="M6" s="31" t="s">
        <v>44</v>
      </c>
      <c r="N6" s="32">
        <v>-5.2360453709700001E-2</v>
      </c>
      <c r="O6" s="32">
        <v>1.94957842438E-2</v>
      </c>
      <c r="P6" s="37">
        <v>4</v>
      </c>
      <c r="Q6" s="36" t="s">
        <v>65</v>
      </c>
      <c r="R6" s="36" t="s">
        <v>44</v>
      </c>
      <c r="S6" s="36">
        <v>-2.43134179704E-2</v>
      </c>
      <c r="T6" s="36">
        <v>1.0010701694E-2</v>
      </c>
      <c r="U6" s="31">
        <v>4</v>
      </c>
      <c r="V6" s="31" t="s">
        <v>65</v>
      </c>
      <c r="W6" s="31" t="s">
        <v>44</v>
      </c>
      <c r="X6" s="32">
        <v>-1.8564964246000001E-2</v>
      </c>
      <c r="Y6" s="32">
        <v>1.0270779027599999E-2</v>
      </c>
      <c r="Z6" s="36">
        <v>4</v>
      </c>
      <c r="AA6" s="35" t="s">
        <v>65</v>
      </c>
      <c r="AB6" s="35" t="s">
        <v>44</v>
      </c>
      <c r="AC6" s="36">
        <v>-1.84608905749E-2</v>
      </c>
      <c r="AD6" s="36">
        <v>1.0270204916199999E-2</v>
      </c>
      <c r="AE6" s="31">
        <v>4</v>
      </c>
      <c r="AF6" s="31" t="s">
        <v>65</v>
      </c>
      <c r="AG6" s="31" t="s">
        <v>44</v>
      </c>
      <c r="AH6" s="32">
        <v>-8.0960369230000002E-3</v>
      </c>
      <c r="AI6" s="32">
        <v>9.8927681580600006E-3</v>
      </c>
      <c r="AJ6" s="35">
        <v>4</v>
      </c>
      <c r="AK6" s="35" t="s">
        <v>65</v>
      </c>
      <c r="AL6" s="35" t="s">
        <v>56</v>
      </c>
      <c r="AM6" s="36">
        <v>0</v>
      </c>
      <c r="AN6" s="36">
        <v>0</v>
      </c>
      <c r="AO6" s="44">
        <v>4</v>
      </c>
      <c r="AP6" s="44" t="s">
        <v>65</v>
      </c>
      <c r="AQ6" s="44" t="s">
        <v>56</v>
      </c>
      <c r="AR6" s="45">
        <v>0</v>
      </c>
      <c r="AS6" s="45">
        <v>0</v>
      </c>
      <c r="AT6" s="48">
        <v>4</v>
      </c>
      <c r="AU6" s="49" t="s">
        <v>65</v>
      </c>
      <c r="AV6" s="49" t="s">
        <v>56</v>
      </c>
      <c r="AW6" s="49">
        <v>0</v>
      </c>
      <c r="AX6" s="50">
        <v>0</v>
      </c>
      <c r="AY6" s="44">
        <v>4</v>
      </c>
      <c r="AZ6" s="44" t="s">
        <v>65</v>
      </c>
      <c r="BA6" s="44" t="s">
        <v>56</v>
      </c>
      <c r="BB6" s="44">
        <v>0</v>
      </c>
      <c r="BC6" s="45">
        <v>0</v>
      </c>
      <c r="BD6" s="48">
        <v>4</v>
      </c>
      <c r="BE6" s="48" t="s">
        <v>65</v>
      </c>
      <c r="BF6" s="49" t="s">
        <v>56</v>
      </c>
      <c r="BG6" s="49">
        <v>0</v>
      </c>
      <c r="BH6" s="49">
        <v>0</v>
      </c>
      <c r="BM6" s="45"/>
      <c r="BP6" s="49"/>
      <c r="BQ6" s="49"/>
      <c r="BR6" s="49"/>
      <c r="BZ6" s="1"/>
      <c r="CA6" s="1"/>
      <c r="CB6" s="1"/>
      <c r="CD6" s="1"/>
      <c r="CF6" s="1"/>
      <c r="CG6" s="1"/>
      <c r="CK6" s="1"/>
      <c r="CL6" s="1"/>
      <c r="CO6" s="1"/>
      <c r="CP6" s="1"/>
      <c r="CQ6" s="1"/>
      <c r="CT6" s="1"/>
      <c r="CU6" s="1"/>
      <c r="CV6" s="1"/>
      <c r="CW6">
        <v>5</v>
      </c>
      <c r="CX6" t="s">
        <v>54</v>
      </c>
      <c r="CY6" t="s">
        <v>44</v>
      </c>
      <c r="CZ6" s="1">
        <v>-0.86688685450199998</v>
      </c>
      <c r="DA6" s="1">
        <v>3.0896379781800001E-2</v>
      </c>
      <c r="DD6" s="1"/>
      <c r="DE6" s="1"/>
      <c r="DF6" s="1"/>
      <c r="DI6" s="1"/>
      <c r="DJ6" s="1"/>
      <c r="DK6" s="1"/>
      <c r="DO6" s="1"/>
      <c r="DP6" s="1"/>
      <c r="DS6" s="1"/>
      <c r="DT6" s="1"/>
      <c r="DU6" s="1"/>
      <c r="DY6" s="1"/>
      <c r="DZ6" s="1"/>
      <c r="EA6" s="14"/>
      <c r="ED6" s="1"/>
      <c r="EE6" s="1"/>
      <c r="EI6" s="1"/>
      <c r="EJ6" s="1"/>
      <c r="EK6"/>
      <c r="EN6" s="1"/>
      <c r="EO6" s="1"/>
      <c r="ER6" s="1"/>
      <c r="ES6" s="1"/>
      <c r="ET6" s="14"/>
      <c r="EW6" s="1"/>
      <c r="EX6" s="1"/>
      <c r="EY6" s="14"/>
      <c r="FC6" s="1"/>
      <c r="FD6" s="1"/>
      <c r="FH6" s="1"/>
      <c r="FI6" s="1"/>
      <c r="FM6" s="1"/>
      <c r="FN6" s="1"/>
      <c r="FR6" s="1"/>
      <c r="FS6" s="1"/>
      <c r="FU6" s="1"/>
      <c r="FV6" s="1"/>
      <c r="FW6" s="1"/>
      <c r="GA6" s="1"/>
      <c r="GB6" s="1"/>
      <c r="GE6" s="1"/>
      <c r="GF6" s="1"/>
      <c r="GL6" s="1"/>
      <c r="GO6" s="1"/>
      <c r="GQ6" s="1"/>
      <c r="GU6" s="1"/>
      <c r="GV6" s="1"/>
      <c r="GW6" s="14"/>
      <c r="GX6" s="1"/>
      <c r="GY6" s="1"/>
      <c r="GZ6" s="1"/>
      <c r="HA6" s="1"/>
      <c r="HE6" s="1"/>
      <c r="HF6" s="1"/>
    </row>
    <row r="7" spans="1:250" x14ac:dyDescent="0.2">
      <c r="B7" s="32"/>
      <c r="C7" s="32"/>
      <c r="D7" s="32"/>
      <c r="E7" s="32"/>
      <c r="G7" s="36"/>
      <c r="I7" s="36"/>
      <c r="J7" s="36"/>
      <c r="K7" s="31">
        <v>5</v>
      </c>
      <c r="L7" s="31" t="s">
        <v>66</v>
      </c>
      <c r="M7" s="31" t="s">
        <v>44</v>
      </c>
      <c r="N7" s="32">
        <v>0.111462684757</v>
      </c>
      <c r="O7" s="32">
        <v>2.0653766727500002E-2</v>
      </c>
      <c r="P7" s="35">
        <v>5</v>
      </c>
      <c r="Q7" s="36" t="s">
        <v>66</v>
      </c>
      <c r="R7" s="36" t="s">
        <v>44</v>
      </c>
      <c r="S7" s="36">
        <v>7.5559735038499998E-2</v>
      </c>
      <c r="T7" s="36">
        <v>1.34403315303E-2</v>
      </c>
      <c r="U7" s="31">
        <v>5</v>
      </c>
      <c r="V7" s="31" t="s">
        <v>66</v>
      </c>
      <c r="W7" s="31" t="s">
        <v>44</v>
      </c>
      <c r="X7" s="31">
        <v>0.11643212656</v>
      </c>
      <c r="Y7" s="32">
        <v>1.55673436588E-2</v>
      </c>
      <c r="Z7" s="36">
        <v>5</v>
      </c>
      <c r="AA7" s="35" t="s">
        <v>66</v>
      </c>
      <c r="AB7" s="35" t="s">
        <v>44</v>
      </c>
      <c r="AC7" s="35">
        <v>0.11638973149200001</v>
      </c>
      <c r="AD7" s="36">
        <v>1.5542027598900001E-2</v>
      </c>
      <c r="AE7" s="31">
        <v>5</v>
      </c>
      <c r="AF7" s="31" t="s">
        <v>66</v>
      </c>
      <c r="AG7" s="31" t="s">
        <v>56</v>
      </c>
      <c r="AH7" s="31">
        <v>0</v>
      </c>
      <c r="AI7" s="32">
        <v>0</v>
      </c>
      <c r="AJ7" s="36">
        <v>5</v>
      </c>
      <c r="AK7" s="35" t="s">
        <v>66</v>
      </c>
      <c r="AL7" s="35" t="s">
        <v>44</v>
      </c>
      <c r="AM7" s="36">
        <v>-1.9419550512800001E-2</v>
      </c>
      <c r="AN7" s="36">
        <v>1.96887785824E-2</v>
      </c>
      <c r="AO7" s="44">
        <v>5</v>
      </c>
      <c r="AP7" s="44" t="s">
        <v>66</v>
      </c>
      <c r="AQ7" s="44" t="s">
        <v>44</v>
      </c>
      <c r="AR7" s="45">
        <v>5.6815313687399997E-2</v>
      </c>
      <c r="AS7" s="45">
        <v>1.50212447934E-2</v>
      </c>
      <c r="AT7" s="48">
        <v>5</v>
      </c>
      <c r="AU7" s="48" t="s">
        <v>66</v>
      </c>
      <c r="AV7" s="48" t="s">
        <v>56</v>
      </c>
      <c r="AW7" s="49">
        <v>0</v>
      </c>
      <c r="AX7" s="50">
        <v>0</v>
      </c>
      <c r="AY7" s="44">
        <v>5</v>
      </c>
      <c r="AZ7" s="44" t="s">
        <v>66</v>
      </c>
      <c r="BA7" s="45" t="s">
        <v>56</v>
      </c>
      <c r="BB7" s="45">
        <v>0</v>
      </c>
      <c r="BC7" s="45">
        <v>0</v>
      </c>
      <c r="BD7" s="49">
        <v>5</v>
      </c>
      <c r="BE7" s="49" t="s">
        <v>66</v>
      </c>
      <c r="BF7" s="48" t="s">
        <v>56</v>
      </c>
      <c r="BG7" s="49">
        <v>0</v>
      </c>
      <c r="BH7" s="49">
        <v>0</v>
      </c>
      <c r="BI7" s="45"/>
      <c r="BM7" s="45"/>
      <c r="BP7" s="49"/>
      <c r="BQ7" s="49"/>
      <c r="BR7" s="49"/>
      <c r="BX7" s="1"/>
      <c r="BZ7" s="1"/>
      <c r="CA7" s="1"/>
      <c r="CB7" s="1"/>
      <c r="CF7" s="1"/>
      <c r="CG7" s="1"/>
      <c r="CL7" s="1"/>
      <c r="CP7" s="1"/>
      <c r="CQ7" s="1"/>
      <c r="CU7" s="1"/>
      <c r="CV7" s="1"/>
      <c r="CW7">
        <v>6</v>
      </c>
      <c r="CX7" s="1" t="s">
        <v>51</v>
      </c>
      <c r="CY7" t="s">
        <v>44</v>
      </c>
      <c r="CZ7">
        <v>0.63366342086899996</v>
      </c>
      <c r="DA7" s="1">
        <v>5.1637561734300001E-2</v>
      </c>
      <c r="DE7" s="1"/>
      <c r="DF7" s="1"/>
      <c r="DJ7" s="1"/>
      <c r="DK7" s="1"/>
      <c r="DN7" s="1"/>
      <c r="DO7" s="1"/>
      <c r="DP7" s="1"/>
      <c r="DU7" s="1"/>
      <c r="DZ7" s="1"/>
      <c r="EA7" s="14"/>
      <c r="EE7" s="1"/>
      <c r="EJ7" s="1"/>
      <c r="EK7"/>
      <c r="EO7" s="1"/>
      <c r="ES7" s="1"/>
      <c r="ET7" s="1"/>
      <c r="EU7" s="14"/>
      <c r="EV7" s="1"/>
      <c r="EX7" s="1"/>
      <c r="EY7" s="1"/>
      <c r="EZ7" s="14"/>
      <c r="FA7" s="1"/>
      <c r="FC7" s="1"/>
      <c r="FD7" s="1"/>
      <c r="FH7" s="1"/>
      <c r="FI7" s="1"/>
      <c r="FM7" s="1"/>
      <c r="FN7" s="1"/>
      <c r="FR7" s="1"/>
      <c r="FS7" s="1"/>
      <c r="FV7" s="1"/>
      <c r="FW7" s="1"/>
      <c r="FX7" s="1"/>
      <c r="GB7" s="1"/>
      <c r="GC7" s="1"/>
      <c r="GF7" s="1"/>
      <c r="GG7" s="1"/>
      <c r="GL7" s="1"/>
      <c r="GP7" s="1"/>
      <c r="GQ7" s="1"/>
      <c r="GV7" s="1"/>
      <c r="GX7" s="14"/>
      <c r="GZ7" s="1"/>
      <c r="HA7" s="1"/>
      <c r="HB7" s="1"/>
      <c r="HF7" s="1"/>
    </row>
    <row r="8" spans="1:250" x14ac:dyDescent="0.2">
      <c r="B8" s="32"/>
      <c r="D8" s="33"/>
      <c r="E8" s="32"/>
      <c r="I8" s="36"/>
      <c r="K8" s="31">
        <v>6</v>
      </c>
      <c r="L8" s="31" t="s">
        <v>67</v>
      </c>
      <c r="M8" s="31" t="s">
        <v>56</v>
      </c>
      <c r="N8" s="32">
        <v>0</v>
      </c>
      <c r="O8" s="32">
        <v>0</v>
      </c>
      <c r="P8" s="35">
        <v>6</v>
      </c>
      <c r="Q8" s="35" t="s">
        <v>67</v>
      </c>
      <c r="R8" s="36" t="s">
        <v>56</v>
      </c>
      <c r="S8" s="36">
        <v>0</v>
      </c>
      <c r="T8" s="36">
        <v>0</v>
      </c>
      <c r="U8" s="32">
        <v>6</v>
      </c>
      <c r="V8" s="32" t="s">
        <v>67</v>
      </c>
      <c r="W8" s="31" t="s">
        <v>44</v>
      </c>
      <c r="X8" s="32">
        <v>-8.5912408388000003E-2</v>
      </c>
      <c r="Y8" s="32">
        <v>1.4177788217600001E-2</v>
      </c>
      <c r="Z8" s="36">
        <v>6</v>
      </c>
      <c r="AA8" s="36" t="s">
        <v>67</v>
      </c>
      <c r="AB8" s="35" t="s">
        <v>44</v>
      </c>
      <c r="AC8" s="36">
        <v>-8.6203089419600004E-2</v>
      </c>
      <c r="AD8" s="36">
        <v>1.41726636901E-2</v>
      </c>
      <c r="AE8" s="31">
        <v>6</v>
      </c>
      <c r="AF8" s="32" t="s">
        <v>67</v>
      </c>
      <c r="AG8" s="31" t="s">
        <v>44</v>
      </c>
      <c r="AH8" s="32">
        <v>-8.7182764251099998E-2</v>
      </c>
      <c r="AI8" s="32">
        <v>1.5670554330599998E-2</v>
      </c>
      <c r="AJ8" s="36">
        <v>6</v>
      </c>
      <c r="AK8" s="36" t="s">
        <v>67</v>
      </c>
      <c r="AL8" s="35" t="s">
        <v>44</v>
      </c>
      <c r="AM8" s="36">
        <v>7.3080095430899997E-4</v>
      </c>
      <c r="AN8" s="36">
        <v>1.71629957129E-2</v>
      </c>
      <c r="AO8" s="44">
        <v>6</v>
      </c>
      <c r="AP8" s="45" t="s">
        <v>67</v>
      </c>
      <c r="AQ8" s="44" t="s">
        <v>56</v>
      </c>
      <c r="AR8" s="45">
        <v>0</v>
      </c>
      <c r="AS8" s="45">
        <v>0</v>
      </c>
      <c r="AT8" s="48">
        <v>6</v>
      </c>
      <c r="AU8" s="48" t="s">
        <v>67</v>
      </c>
      <c r="AV8" s="48" t="s">
        <v>44</v>
      </c>
      <c r="AW8" s="49">
        <v>-8.8331657704499994E-2</v>
      </c>
      <c r="AX8" s="50">
        <v>1.55813119386E-2</v>
      </c>
      <c r="AY8" s="44">
        <v>6</v>
      </c>
      <c r="AZ8" s="44" t="s">
        <v>67</v>
      </c>
      <c r="BA8" s="45" t="s">
        <v>56</v>
      </c>
      <c r="BB8" s="45">
        <v>0</v>
      </c>
      <c r="BC8" s="45">
        <v>0</v>
      </c>
      <c r="BD8" s="49">
        <v>6</v>
      </c>
      <c r="BE8" s="48" t="s">
        <v>67</v>
      </c>
      <c r="BF8" s="49" t="s">
        <v>44</v>
      </c>
      <c r="BG8" s="49">
        <v>-8.9077586504399994E-2</v>
      </c>
      <c r="BH8" s="49">
        <v>1.5553336504100001E-2</v>
      </c>
      <c r="BL8" s="45"/>
      <c r="BP8" s="49"/>
      <c r="BQ8" s="49"/>
      <c r="BR8" s="49"/>
      <c r="BT8" s="1"/>
      <c r="BU8" s="1"/>
      <c r="BV8" s="1"/>
      <c r="BW8" s="1"/>
      <c r="BZ8" s="1"/>
      <c r="CA8" s="1"/>
      <c r="CB8" s="1"/>
      <c r="CF8" s="1"/>
      <c r="CG8" s="1"/>
      <c r="CK8" s="1"/>
      <c r="CL8" s="1"/>
      <c r="CP8" s="1"/>
      <c r="CQ8" s="1"/>
      <c r="CT8" s="1"/>
      <c r="CU8" s="1"/>
      <c r="CV8" s="1"/>
      <c r="CZ8" s="1"/>
      <c r="DA8" s="1"/>
      <c r="DD8" s="1"/>
      <c r="DE8" s="1"/>
      <c r="DF8" s="1"/>
      <c r="DI8" s="1"/>
      <c r="DJ8" s="1"/>
      <c r="DK8" s="1"/>
      <c r="DO8" s="1"/>
      <c r="DP8" s="1"/>
      <c r="DT8" s="1"/>
      <c r="DU8" s="1"/>
      <c r="DY8" s="1"/>
      <c r="DZ8" s="1"/>
      <c r="EA8" s="14"/>
      <c r="ED8" s="1"/>
      <c r="EE8" s="1"/>
      <c r="EI8" s="1"/>
      <c r="EJ8" s="1"/>
      <c r="EK8"/>
      <c r="EN8" s="1"/>
      <c r="EO8" s="1"/>
      <c r="ER8" s="1"/>
      <c r="ES8" s="1"/>
      <c r="ET8" s="14"/>
      <c r="EW8" s="1"/>
      <c r="EX8" s="1"/>
      <c r="EY8" s="14"/>
      <c r="FB8" s="1"/>
      <c r="FC8" s="1"/>
      <c r="FG8" s="1"/>
      <c r="FH8" s="1"/>
      <c r="FL8" s="1"/>
      <c r="FM8" s="1"/>
      <c r="FN8" s="1"/>
      <c r="FQ8" s="1"/>
      <c r="FR8" s="1"/>
      <c r="FS8" s="1"/>
      <c r="FU8" s="1"/>
      <c r="FV8" s="1"/>
      <c r="FW8" s="1"/>
      <c r="GA8" s="1"/>
      <c r="GB8" s="1"/>
      <c r="GE8" s="1"/>
      <c r="GF8" s="1"/>
      <c r="GL8" s="1"/>
      <c r="GO8" s="1"/>
      <c r="GP8" s="1"/>
      <c r="GQ8" s="1"/>
      <c r="GU8" s="1"/>
      <c r="GV8" s="1"/>
      <c r="GW8" s="14"/>
      <c r="GX8" s="1"/>
      <c r="GY8" s="1"/>
      <c r="GZ8" s="1"/>
      <c r="HA8" s="1"/>
      <c r="HE8" s="1"/>
      <c r="HF8" s="1"/>
    </row>
    <row r="9" spans="1:250" x14ac:dyDescent="0.2">
      <c r="B9" s="32"/>
      <c r="D9" s="33"/>
      <c r="F9" s="36"/>
      <c r="H9" s="36"/>
      <c r="J9" s="36"/>
      <c r="K9" s="31">
        <v>7</v>
      </c>
      <c r="L9" s="31" t="s">
        <v>68</v>
      </c>
      <c r="M9" s="31" t="s">
        <v>44</v>
      </c>
      <c r="N9" s="32">
        <v>-3.7521358485600002E-2</v>
      </c>
      <c r="O9" s="32">
        <v>2.8453469699600002E-2</v>
      </c>
      <c r="P9" s="35">
        <v>7</v>
      </c>
      <c r="Q9" s="35" t="s">
        <v>68</v>
      </c>
      <c r="R9" s="35" t="s">
        <v>44</v>
      </c>
      <c r="S9" s="36">
        <v>2.5898507529E-3</v>
      </c>
      <c r="T9" s="36">
        <v>1.0338095528E-2</v>
      </c>
      <c r="U9" s="32">
        <v>7</v>
      </c>
      <c r="V9" s="31" t="s">
        <v>68</v>
      </c>
      <c r="W9" s="32" t="s">
        <v>44</v>
      </c>
      <c r="X9" s="32">
        <v>-2.3441963849900001E-2</v>
      </c>
      <c r="Y9" s="32">
        <v>1.03046519689E-2</v>
      </c>
      <c r="Z9" s="35">
        <v>7</v>
      </c>
      <c r="AA9" s="35" t="s">
        <v>68</v>
      </c>
      <c r="AB9" s="35" t="s">
        <v>44</v>
      </c>
      <c r="AC9" s="36">
        <v>-2.35634878625E-2</v>
      </c>
      <c r="AD9" s="36">
        <v>1.03080426272E-2</v>
      </c>
      <c r="AE9" s="31">
        <v>7</v>
      </c>
      <c r="AF9" s="31" t="s">
        <v>68</v>
      </c>
      <c r="AG9" s="31" t="s">
        <v>44</v>
      </c>
      <c r="AH9" s="32">
        <v>-1.7942786353499999E-2</v>
      </c>
      <c r="AI9" s="32">
        <v>9.9758409050300003E-3</v>
      </c>
      <c r="AJ9" s="36">
        <v>7</v>
      </c>
      <c r="AK9" s="35" t="s">
        <v>68</v>
      </c>
      <c r="AL9" s="35" t="s">
        <v>44</v>
      </c>
      <c r="AM9" s="36">
        <v>2.1496948685899998E-2</v>
      </c>
      <c r="AN9" s="36">
        <v>1.2879389940500001E-2</v>
      </c>
      <c r="AO9" s="44">
        <v>7</v>
      </c>
      <c r="AP9" s="44" t="s">
        <v>68</v>
      </c>
      <c r="AQ9" s="44" t="s">
        <v>56</v>
      </c>
      <c r="AR9" s="44">
        <v>0</v>
      </c>
      <c r="AS9" s="45">
        <v>0</v>
      </c>
      <c r="AT9" s="48">
        <v>7</v>
      </c>
      <c r="AU9" s="48" t="s">
        <v>68</v>
      </c>
      <c r="AV9" s="48" t="s">
        <v>44</v>
      </c>
      <c r="AW9" s="49">
        <v>-1.9525564981800001E-2</v>
      </c>
      <c r="AX9" s="50">
        <v>9.7291408646699995E-3</v>
      </c>
      <c r="AY9" s="44">
        <v>7</v>
      </c>
      <c r="AZ9" s="44" t="s">
        <v>68</v>
      </c>
      <c r="BA9" s="45" t="s">
        <v>56</v>
      </c>
      <c r="BB9" s="45">
        <v>0</v>
      </c>
      <c r="BC9" s="45">
        <v>0</v>
      </c>
      <c r="BD9" s="49">
        <v>7</v>
      </c>
      <c r="BE9" s="48" t="s">
        <v>68</v>
      </c>
      <c r="BF9" s="48" t="s">
        <v>44</v>
      </c>
      <c r="BG9" s="49">
        <v>-1.9542173522200001E-2</v>
      </c>
      <c r="BH9" s="49">
        <v>9.7183653140499992E-3</v>
      </c>
      <c r="BI9" s="45"/>
      <c r="BM9" s="45"/>
      <c r="BP9" s="49"/>
      <c r="BQ9" s="49"/>
      <c r="BR9" s="49"/>
      <c r="BU9" s="1"/>
      <c r="BV9" s="1"/>
      <c r="BW9" s="1"/>
      <c r="CA9" s="1"/>
      <c r="CB9" s="1"/>
      <c r="CF9" s="1"/>
      <c r="CG9" s="1"/>
      <c r="CK9" s="1"/>
      <c r="CL9" s="1"/>
      <c r="CN9" s="1"/>
      <c r="CP9" s="1"/>
      <c r="CQ9" s="1"/>
      <c r="CS9" s="1"/>
      <c r="CU9" s="1"/>
      <c r="CV9" s="1"/>
      <c r="CX9" s="1"/>
      <c r="CZ9" s="1"/>
      <c r="DA9" s="1"/>
      <c r="DC9" s="1"/>
      <c r="DE9" s="1"/>
      <c r="DF9" s="1"/>
      <c r="DH9" s="1"/>
      <c r="DJ9" s="1"/>
      <c r="DK9" s="1"/>
      <c r="DN9" s="1"/>
      <c r="DO9" s="1"/>
      <c r="DP9" s="1"/>
      <c r="DT9" s="1"/>
      <c r="DU9" s="1"/>
      <c r="DY9" s="1"/>
      <c r="DZ9" s="1"/>
      <c r="EA9" s="14"/>
      <c r="EB9" s="1"/>
      <c r="EC9" s="1"/>
      <c r="ED9" s="1"/>
      <c r="EE9" s="1"/>
      <c r="EI9" s="1"/>
      <c r="EJ9" s="1"/>
      <c r="EK9"/>
      <c r="EN9" s="1"/>
      <c r="EO9" s="1"/>
      <c r="EP9" s="1"/>
      <c r="EQ9" s="1"/>
      <c r="EU9" s="1"/>
      <c r="EV9" s="1"/>
      <c r="EW9" s="14"/>
      <c r="EX9" s="1"/>
      <c r="EZ9" s="1"/>
      <c r="FA9" s="1"/>
      <c r="FB9" s="14"/>
      <c r="FC9" s="1"/>
      <c r="FE9" s="1"/>
      <c r="FF9" s="1"/>
      <c r="FK9" s="1"/>
      <c r="FM9" s="1"/>
      <c r="FN9" s="1"/>
      <c r="FO9" s="1"/>
      <c r="FP9" s="1"/>
      <c r="FR9" s="1"/>
      <c r="FS9" s="1"/>
      <c r="FT9" s="1"/>
      <c r="FU9" s="1"/>
      <c r="FX9" s="1"/>
      <c r="FZ9" s="1"/>
      <c r="GD9" s="1"/>
      <c r="GJ9" s="1"/>
      <c r="GN9" s="1"/>
      <c r="GO9" s="1"/>
      <c r="GR9" s="1"/>
      <c r="GS9" s="1"/>
      <c r="GT9" s="1"/>
      <c r="GX9" s="1"/>
      <c r="GY9" s="1"/>
      <c r="GZ9" s="14"/>
      <c r="HA9" s="1"/>
      <c r="HB9" s="1"/>
      <c r="HC9" s="1"/>
      <c r="HD9" s="1"/>
      <c r="HH9" s="1"/>
      <c r="HI9" s="1"/>
    </row>
    <row r="10" spans="1:250" x14ac:dyDescent="0.2">
      <c r="B10" s="32"/>
      <c r="C10" s="32"/>
      <c r="D10" s="33"/>
      <c r="F10" s="36"/>
      <c r="H10" s="36"/>
      <c r="J10" s="36"/>
      <c r="K10" s="31">
        <v>8</v>
      </c>
      <c r="L10" s="31" t="s">
        <v>69</v>
      </c>
      <c r="M10" s="31" t="s">
        <v>56</v>
      </c>
      <c r="N10" s="32">
        <v>0</v>
      </c>
      <c r="O10" s="32">
        <v>0</v>
      </c>
      <c r="P10" s="35">
        <v>8</v>
      </c>
      <c r="Q10" s="35" t="s">
        <v>69</v>
      </c>
      <c r="R10" s="35" t="s">
        <v>56</v>
      </c>
      <c r="S10" s="35">
        <v>0</v>
      </c>
      <c r="T10" s="36">
        <v>0</v>
      </c>
      <c r="U10" s="31">
        <v>8</v>
      </c>
      <c r="V10" s="31" t="s">
        <v>69</v>
      </c>
      <c r="W10" s="31" t="s">
        <v>44</v>
      </c>
      <c r="X10" s="32">
        <v>5.8147840616599999E-2</v>
      </c>
      <c r="Y10" s="32">
        <v>1.2205350794299999E-2</v>
      </c>
      <c r="Z10" s="35">
        <v>8</v>
      </c>
      <c r="AA10" s="35" t="s">
        <v>69</v>
      </c>
      <c r="AB10" s="35" t="s">
        <v>44</v>
      </c>
      <c r="AC10" s="36">
        <v>5.81935471956E-2</v>
      </c>
      <c r="AD10" s="36">
        <v>1.22142456102E-2</v>
      </c>
      <c r="AE10" s="31">
        <v>8</v>
      </c>
      <c r="AF10" s="31" t="s">
        <v>69</v>
      </c>
      <c r="AG10" s="32" t="s">
        <v>56</v>
      </c>
      <c r="AH10" s="32">
        <v>0</v>
      </c>
      <c r="AI10" s="32">
        <v>0</v>
      </c>
      <c r="AJ10" s="36">
        <v>8</v>
      </c>
      <c r="AK10" s="35" t="s">
        <v>69</v>
      </c>
      <c r="AL10" s="35" t="s">
        <v>44</v>
      </c>
      <c r="AM10" s="36">
        <v>1.6215224293E-2</v>
      </c>
      <c r="AN10" s="36">
        <v>1.5897732215800001E-2</v>
      </c>
      <c r="AO10" s="45">
        <v>8</v>
      </c>
      <c r="AP10" s="44" t="s">
        <v>69</v>
      </c>
      <c r="AQ10" s="44" t="s">
        <v>56</v>
      </c>
      <c r="AR10" s="44">
        <v>0</v>
      </c>
      <c r="AS10" s="45">
        <v>0</v>
      </c>
      <c r="AT10" s="48">
        <v>8</v>
      </c>
      <c r="AU10" s="48" t="s">
        <v>69</v>
      </c>
      <c r="AV10" s="48" t="s">
        <v>56</v>
      </c>
      <c r="AW10" s="49">
        <v>0</v>
      </c>
      <c r="AX10" s="50">
        <v>0</v>
      </c>
      <c r="AY10" s="44">
        <v>8</v>
      </c>
      <c r="AZ10" s="44" t="s">
        <v>69</v>
      </c>
      <c r="BA10" s="44" t="s">
        <v>56</v>
      </c>
      <c r="BB10" s="45">
        <v>0</v>
      </c>
      <c r="BC10" s="45">
        <v>0</v>
      </c>
      <c r="BD10" s="49">
        <v>8</v>
      </c>
      <c r="BE10" s="48" t="s">
        <v>69</v>
      </c>
      <c r="BF10" s="48" t="s">
        <v>56</v>
      </c>
      <c r="BG10" s="49">
        <v>0</v>
      </c>
      <c r="BH10" s="49">
        <v>0</v>
      </c>
      <c r="BJ10" s="45"/>
      <c r="BM10" s="45"/>
      <c r="BR10" s="49"/>
      <c r="BS10" s="1"/>
      <c r="BU10" s="1"/>
      <c r="BV10" s="1"/>
      <c r="BW10" s="1"/>
      <c r="CA10" s="1"/>
      <c r="CB10" s="1"/>
      <c r="CF10" s="1"/>
      <c r="CG10" s="1"/>
      <c r="CK10" s="1"/>
      <c r="CL10" s="1"/>
      <c r="CP10" s="1"/>
      <c r="CQ10" s="1"/>
      <c r="CU10" s="1"/>
      <c r="CV10" s="1"/>
      <c r="CZ10" s="1"/>
      <c r="DA10" s="1"/>
      <c r="DE10" s="1"/>
      <c r="DF10" s="1"/>
      <c r="DJ10" s="1"/>
      <c r="DK10" s="1"/>
      <c r="DO10" s="1"/>
      <c r="DP10" s="1"/>
      <c r="DT10" s="1"/>
      <c r="DU10" s="1"/>
      <c r="DY10" s="1"/>
      <c r="DZ10" s="1"/>
      <c r="EA10" s="14"/>
      <c r="ED10" s="1"/>
      <c r="EE10" s="23"/>
      <c r="EI10" s="1"/>
      <c r="EJ10" s="1"/>
      <c r="EK10"/>
      <c r="EN10" s="1"/>
      <c r="EO10" s="1"/>
      <c r="EX10" s="1"/>
      <c r="EY10" s="1"/>
      <c r="EZ10" s="14"/>
      <c r="FC10" s="1"/>
      <c r="FD10" s="1"/>
      <c r="FE10" s="14"/>
      <c r="FH10" s="1"/>
      <c r="FI10" s="1"/>
      <c r="FM10" s="1"/>
      <c r="FN10" s="1"/>
      <c r="FR10" s="1"/>
      <c r="FS10" s="1"/>
      <c r="FX10" s="1"/>
      <c r="GA10" s="1"/>
      <c r="GG10" s="1"/>
      <c r="GR10" s="1"/>
      <c r="GU10" s="1"/>
      <c r="GW10" s="1"/>
      <c r="HB10" s="1"/>
      <c r="HC10" s="14"/>
      <c r="HD10" s="1"/>
      <c r="HE10" s="1"/>
      <c r="HF10" s="1"/>
      <c r="HG10" s="1"/>
      <c r="HL10" s="1"/>
    </row>
    <row r="11" spans="1:250" x14ac:dyDescent="0.2">
      <c r="D11" s="32"/>
      <c r="E11" s="33"/>
      <c r="I11" s="36"/>
      <c r="J11" s="36"/>
      <c r="K11" s="31">
        <v>9</v>
      </c>
      <c r="L11" s="31" t="s">
        <v>70</v>
      </c>
      <c r="M11" s="31" t="s">
        <v>56</v>
      </c>
      <c r="N11" s="31">
        <v>0</v>
      </c>
      <c r="O11" s="31">
        <v>0</v>
      </c>
      <c r="P11" s="35">
        <v>9</v>
      </c>
      <c r="Q11" s="35" t="s">
        <v>70</v>
      </c>
      <c r="R11" s="35" t="s">
        <v>56</v>
      </c>
      <c r="S11" s="36">
        <v>0</v>
      </c>
      <c r="T11" s="36">
        <v>0</v>
      </c>
      <c r="U11" s="31">
        <v>9</v>
      </c>
      <c r="V11" s="31" t="s">
        <v>70</v>
      </c>
      <c r="W11" s="31" t="s">
        <v>44</v>
      </c>
      <c r="X11" s="32">
        <v>5.1712427344900003E-2</v>
      </c>
      <c r="Y11" s="32">
        <v>1.5356449292599999E-2</v>
      </c>
      <c r="Z11" s="35">
        <v>9</v>
      </c>
      <c r="AA11" s="36" t="s">
        <v>70</v>
      </c>
      <c r="AB11" s="35" t="s">
        <v>44</v>
      </c>
      <c r="AC11" s="36">
        <v>5.1398409435099997E-2</v>
      </c>
      <c r="AD11" s="36">
        <v>1.5356294594299999E-2</v>
      </c>
      <c r="AE11" s="31">
        <v>9</v>
      </c>
      <c r="AF11" s="32" t="s">
        <v>70</v>
      </c>
      <c r="AG11" s="31" t="s">
        <v>56</v>
      </c>
      <c r="AH11" s="31">
        <v>0</v>
      </c>
      <c r="AI11" s="31">
        <v>0</v>
      </c>
      <c r="AJ11" s="42">
        <v>9</v>
      </c>
      <c r="AK11" s="35" t="s">
        <v>70</v>
      </c>
      <c r="AL11" s="35" t="s">
        <v>44</v>
      </c>
      <c r="AM11" s="36">
        <v>-8.4009945677900003E-2</v>
      </c>
      <c r="AN11" s="36">
        <v>1.9534421716199998E-2</v>
      </c>
      <c r="AO11" s="44">
        <v>9</v>
      </c>
      <c r="AP11" s="44" t="s">
        <v>70</v>
      </c>
      <c r="AQ11" s="44" t="s">
        <v>44</v>
      </c>
      <c r="AR11" s="45">
        <v>-3.0577318756899998E-3</v>
      </c>
      <c r="AS11" s="45">
        <v>1.6974885500400001E-2</v>
      </c>
      <c r="AT11" s="48">
        <v>9</v>
      </c>
      <c r="AU11" s="48" t="s">
        <v>70</v>
      </c>
      <c r="AV11" s="48" t="s">
        <v>56</v>
      </c>
      <c r="AW11" s="49">
        <v>0</v>
      </c>
      <c r="AX11" s="50">
        <v>0</v>
      </c>
      <c r="AY11" s="44">
        <v>9</v>
      </c>
      <c r="AZ11" s="44" t="s">
        <v>70</v>
      </c>
      <c r="BA11" s="44" t="s">
        <v>56</v>
      </c>
      <c r="BB11" s="45">
        <v>0</v>
      </c>
      <c r="BC11" s="45">
        <v>0</v>
      </c>
      <c r="BD11" s="49">
        <v>9</v>
      </c>
      <c r="BE11" s="48" t="s">
        <v>70</v>
      </c>
      <c r="BF11" s="48" t="s">
        <v>56</v>
      </c>
      <c r="BG11" s="49">
        <v>0</v>
      </c>
      <c r="BH11" s="48">
        <v>0</v>
      </c>
      <c r="BL11" s="45"/>
      <c r="BM11" s="45"/>
      <c r="BR11" s="49"/>
      <c r="CA11" s="1"/>
      <c r="CB11" s="1"/>
      <c r="CF11" s="1"/>
      <c r="CG11" s="1"/>
      <c r="CK11" s="1"/>
      <c r="CL11" s="1"/>
      <c r="CN11" s="1"/>
      <c r="CP11" s="1"/>
      <c r="CQ11" s="1"/>
      <c r="CS11" s="1"/>
      <c r="CU11" s="1"/>
      <c r="CV11" s="1"/>
      <c r="CX11" s="1"/>
      <c r="CZ11" s="1"/>
      <c r="DA11" s="1"/>
      <c r="DC11" s="1"/>
      <c r="DE11" s="1"/>
      <c r="DF11" s="1"/>
      <c r="DH11" s="1"/>
      <c r="DJ11" s="1"/>
      <c r="DK11" s="1"/>
      <c r="DO11" s="1"/>
      <c r="DP11" s="1"/>
      <c r="DT11" s="1"/>
      <c r="DU11" s="1"/>
      <c r="DY11" s="1"/>
      <c r="DZ11" s="1"/>
      <c r="EA11" s="14"/>
      <c r="EB11" s="1"/>
      <c r="EC11" s="1"/>
      <c r="ED11" s="1"/>
      <c r="EE11" s="1"/>
      <c r="EI11" s="1"/>
      <c r="EJ11" s="1"/>
      <c r="EK11"/>
      <c r="EL11" s="1"/>
      <c r="EN11" s="1"/>
      <c r="EO11" s="1"/>
      <c r="EP11" s="1"/>
      <c r="EQ11" s="1"/>
      <c r="EU11" s="1"/>
      <c r="EV11" s="1"/>
      <c r="EZ11" s="1"/>
      <c r="FA11" s="1"/>
      <c r="FB11" s="14"/>
      <c r="FC11" s="1"/>
      <c r="FE11" s="1"/>
      <c r="FF11" s="1"/>
      <c r="FG11" s="14"/>
      <c r="FH11" s="1"/>
      <c r="FK11" s="1"/>
      <c r="FM11" s="1"/>
      <c r="FN11" s="1"/>
      <c r="FP11" s="1"/>
      <c r="FT11" s="1"/>
      <c r="FU11" s="1"/>
      <c r="GC11" s="1"/>
      <c r="GW11" s="1"/>
      <c r="HE11" s="14"/>
      <c r="HG11" s="1"/>
    </row>
    <row r="12" spans="1:250" x14ac:dyDescent="0.2">
      <c r="B12" s="32"/>
      <c r="E12" s="33"/>
      <c r="G12" s="36"/>
      <c r="K12" s="31">
        <v>10</v>
      </c>
      <c r="L12" s="31" t="s">
        <v>71</v>
      </c>
      <c r="M12" s="31" t="s">
        <v>44</v>
      </c>
      <c r="N12" s="32">
        <v>-4.8209203702500002E-2</v>
      </c>
      <c r="O12" s="32">
        <v>2.5600948028799999E-2</v>
      </c>
      <c r="P12" s="35">
        <v>10</v>
      </c>
      <c r="Q12" s="35" t="s">
        <v>71</v>
      </c>
      <c r="R12" s="36" t="s">
        <v>44</v>
      </c>
      <c r="S12" s="36">
        <v>-4.5042407544399997E-2</v>
      </c>
      <c r="T12" s="36">
        <v>1.6935105635900002E-2</v>
      </c>
      <c r="U12" s="31">
        <v>10</v>
      </c>
      <c r="V12" s="32" t="s">
        <v>71</v>
      </c>
      <c r="W12" s="31" t="s">
        <v>44</v>
      </c>
      <c r="X12" s="32">
        <v>-5.19190504345E-2</v>
      </c>
      <c r="Y12" s="32">
        <v>1.4208440930399999E-2</v>
      </c>
      <c r="Z12" s="36">
        <v>10</v>
      </c>
      <c r="AA12" s="35" t="s">
        <v>71</v>
      </c>
      <c r="AB12" s="35" t="s">
        <v>44</v>
      </c>
      <c r="AC12" s="36">
        <v>-5.1796379736299997E-2</v>
      </c>
      <c r="AD12" s="36">
        <v>1.4224814226000001E-2</v>
      </c>
      <c r="AE12" s="31">
        <v>10</v>
      </c>
      <c r="AF12" s="31" t="s">
        <v>71</v>
      </c>
      <c r="AG12" s="31" t="s">
        <v>44</v>
      </c>
      <c r="AH12" s="32">
        <v>-6.1375588919099999E-2</v>
      </c>
      <c r="AI12" s="32">
        <v>1.6200598598999999E-2</v>
      </c>
      <c r="AJ12" s="36">
        <v>10</v>
      </c>
      <c r="AK12" s="35" t="s">
        <v>71</v>
      </c>
      <c r="AL12" s="35" t="s">
        <v>44</v>
      </c>
      <c r="AM12" s="36">
        <v>3.47802210455E-2</v>
      </c>
      <c r="AN12" s="36">
        <v>1.7184051507899999E-2</v>
      </c>
      <c r="AO12" s="44">
        <v>10</v>
      </c>
      <c r="AP12" s="44" t="s">
        <v>71</v>
      </c>
      <c r="AQ12" s="45" t="s">
        <v>56</v>
      </c>
      <c r="AR12" s="45">
        <v>0</v>
      </c>
      <c r="AS12" s="45">
        <v>0</v>
      </c>
      <c r="AT12" s="48">
        <v>10</v>
      </c>
      <c r="AU12" s="48" t="s">
        <v>71</v>
      </c>
      <c r="AV12" s="48" t="s">
        <v>44</v>
      </c>
      <c r="AW12" s="49">
        <v>-6.2077837858099998E-2</v>
      </c>
      <c r="AX12" s="49">
        <v>1.61566461174E-2</v>
      </c>
      <c r="AY12" s="44">
        <v>10</v>
      </c>
      <c r="AZ12" s="45" t="s">
        <v>71</v>
      </c>
      <c r="BA12" s="45" t="s">
        <v>56</v>
      </c>
      <c r="BB12" s="45">
        <v>0</v>
      </c>
      <c r="BC12" s="45">
        <v>0</v>
      </c>
      <c r="BD12" s="48">
        <v>10</v>
      </c>
      <c r="BE12" s="48" t="s">
        <v>71</v>
      </c>
      <c r="BF12" s="48" t="s">
        <v>44</v>
      </c>
      <c r="BG12" s="49">
        <v>-6.1942600121699998E-2</v>
      </c>
      <c r="BH12" s="49">
        <v>1.61464629305E-2</v>
      </c>
      <c r="BL12" s="45"/>
      <c r="BR12" s="49"/>
      <c r="BW12" s="1"/>
      <c r="BZ12" s="1"/>
      <c r="CA12" s="1"/>
      <c r="CB12" s="1"/>
      <c r="CF12" s="1"/>
      <c r="CG12" s="1"/>
      <c r="CL12" s="1"/>
      <c r="CP12" s="1"/>
      <c r="CQ12" s="1"/>
      <c r="CU12" s="1"/>
      <c r="CV12" s="1"/>
      <c r="CZ12" s="1"/>
      <c r="DA12" s="1"/>
      <c r="DE12" s="1"/>
      <c r="DF12" s="1"/>
      <c r="DJ12" s="1"/>
      <c r="DK12" s="1"/>
      <c r="DP12" s="1"/>
      <c r="DU12" s="1"/>
      <c r="DZ12" s="1"/>
      <c r="EA12" s="14"/>
      <c r="EE12" s="1"/>
      <c r="EJ12" s="1"/>
      <c r="EK12"/>
      <c r="EL12" s="1"/>
      <c r="EO12" s="1"/>
      <c r="FC12" s="1"/>
      <c r="FD12" s="1"/>
      <c r="FE12" s="14"/>
      <c r="FJ12" s="14"/>
      <c r="GF12" s="1"/>
      <c r="GZ12" s="1"/>
      <c r="HH12" s="14"/>
      <c r="HJ12" s="1"/>
    </row>
    <row r="13" spans="1:250" x14ac:dyDescent="0.2">
      <c r="C13" s="32"/>
      <c r="J13" s="36"/>
      <c r="K13" s="31">
        <v>11</v>
      </c>
      <c r="L13" s="32" t="s">
        <v>72</v>
      </c>
      <c r="M13" s="32" t="s">
        <v>56</v>
      </c>
      <c r="N13" s="31">
        <v>0</v>
      </c>
      <c r="O13" s="31">
        <v>0</v>
      </c>
      <c r="P13" s="35">
        <v>11</v>
      </c>
      <c r="Q13" s="35" t="s">
        <v>72</v>
      </c>
      <c r="R13" s="35" t="s">
        <v>56</v>
      </c>
      <c r="S13" s="35">
        <v>0</v>
      </c>
      <c r="T13" s="36">
        <v>0</v>
      </c>
      <c r="U13" s="31">
        <v>11</v>
      </c>
      <c r="V13" s="31" t="s">
        <v>72</v>
      </c>
      <c r="W13" s="32" t="s">
        <v>44</v>
      </c>
      <c r="X13" s="32">
        <v>-1.66022864687E-2</v>
      </c>
      <c r="Y13" s="32">
        <v>1.10892472316E-2</v>
      </c>
      <c r="Z13" s="35">
        <v>11</v>
      </c>
      <c r="AA13" s="36" t="s">
        <v>72</v>
      </c>
      <c r="AB13" s="36" t="s">
        <v>44</v>
      </c>
      <c r="AC13" s="36">
        <v>-1.6937556804500001E-2</v>
      </c>
      <c r="AD13" s="36">
        <v>1.10966027899E-2</v>
      </c>
      <c r="AE13" s="31">
        <v>11</v>
      </c>
      <c r="AF13" s="32" t="s">
        <v>72</v>
      </c>
      <c r="AG13" s="32" t="s">
        <v>44</v>
      </c>
      <c r="AH13" s="32">
        <v>-3.0084505393100001E-2</v>
      </c>
      <c r="AI13" s="32">
        <v>1.0780331252500001E-2</v>
      </c>
      <c r="AJ13" s="35">
        <v>11</v>
      </c>
      <c r="AK13" s="36" t="s">
        <v>72</v>
      </c>
      <c r="AL13" s="36" t="s">
        <v>44</v>
      </c>
      <c r="AM13" s="36">
        <v>2.8369823026499999E-2</v>
      </c>
      <c r="AN13" s="36">
        <v>1.3518883649E-2</v>
      </c>
      <c r="AO13" s="44">
        <v>11</v>
      </c>
      <c r="AP13" s="45" t="s">
        <v>72</v>
      </c>
      <c r="AQ13" s="45" t="s">
        <v>56</v>
      </c>
      <c r="AR13" s="45">
        <v>0</v>
      </c>
      <c r="AS13" s="45">
        <v>0</v>
      </c>
      <c r="AT13" s="48">
        <v>11</v>
      </c>
      <c r="AU13" s="49" t="s">
        <v>72</v>
      </c>
      <c r="AV13" s="49" t="s">
        <v>44</v>
      </c>
      <c r="AW13" s="49">
        <v>-3.1195408274100001E-2</v>
      </c>
      <c r="AX13" s="49">
        <v>1.06708736013E-2</v>
      </c>
      <c r="AY13" s="45">
        <v>11</v>
      </c>
      <c r="AZ13" s="44" t="s">
        <v>72</v>
      </c>
      <c r="BA13" s="44" t="s">
        <v>56</v>
      </c>
      <c r="BB13" s="45">
        <v>0</v>
      </c>
      <c r="BC13" s="45">
        <v>0</v>
      </c>
      <c r="BD13" s="48">
        <v>11</v>
      </c>
      <c r="BE13" s="49" t="s">
        <v>72</v>
      </c>
      <c r="BF13" s="48" t="s">
        <v>44</v>
      </c>
      <c r="BG13" s="49">
        <v>-3.1333698362199999E-2</v>
      </c>
      <c r="BH13" s="49">
        <v>1.06748248183E-2</v>
      </c>
      <c r="BJ13" s="45"/>
      <c r="BM13" s="45"/>
      <c r="BV13" s="1"/>
      <c r="BW13" s="1"/>
      <c r="CF13" s="1"/>
      <c r="CG13" s="1"/>
      <c r="CK13" s="1"/>
      <c r="CL13" s="1"/>
      <c r="CN13" s="1"/>
      <c r="CO13" s="1"/>
      <c r="CP13" s="1"/>
      <c r="CQ13" s="1"/>
      <c r="CS13" s="1"/>
      <c r="CT13" s="1"/>
      <c r="CU13" s="1"/>
      <c r="CV13" s="1"/>
      <c r="CX13" s="1"/>
      <c r="CY13" s="1"/>
      <c r="CZ13" s="1"/>
      <c r="DA13" s="1"/>
      <c r="DC13" s="1"/>
      <c r="DD13" s="1"/>
      <c r="DE13" s="1"/>
      <c r="DF13" s="1"/>
      <c r="DH13" s="1"/>
      <c r="DI13" s="1"/>
      <c r="DK13" s="1"/>
      <c r="DP13" s="1"/>
      <c r="DU13" s="1"/>
      <c r="DY13" s="1"/>
      <c r="DZ13" s="1"/>
      <c r="EA13" s="14"/>
      <c r="EC13" s="1"/>
      <c r="ED13" s="1"/>
      <c r="EE13" s="1"/>
      <c r="EJ13" s="1"/>
      <c r="EK13"/>
      <c r="EL13" s="1"/>
      <c r="EO13" s="1"/>
      <c r="EQ13" s="1"/>
      <c r="ER13" s="1"/>
      <c r="EV13" s="1"/>
      <c r="EW13" s="1"/>
      <c r="FA13" s="1"/>
      <c r="FB13" s="1"/>
      <c r="FF13" s="1"/>
      <c r="FG13" s="1"/>
      <c r="FH13" s="14"/>
      <c r="FI13" s="1"/>
      <c r="FK13" s="1"/>
      <c r="FL13" s="1"/>
      <c r="FM13" s="14"/>
      <c r="FN13" s="1"/>
      <c r="FP13" s="1"/>
      <c r="FQ13" s="1"/>
      <c r="FV13" s="1"/>
      <c r="FZ13" s="1"/>
      <c r="GA13" s="1"/>
      <c r="GI13" s="1"/>
      <c r="GK13" s="1"/>
      <c r="GU13" s="1"/>
      <c r="HC13" s="1"/>
      <c r="HK13" s="14"/>
      <c r="HM13" s="1"/>
    </row>
    <row r="14" spans="1:250" x14ac:dyDescent="0.2">
      <c r="B14" s="32"/>
      <c r="E14" s="32"/>
      <c r="K14" s="31">
        <v>12</v>
      </c>
      <c r="L14" s="32" t="s">
        <v>73</v>
      </c>
      <c r="M14" s="32" t="s">
        <v>44</v>
      </c>
      <c r="N14" s="32">
        <v>8.6132427831800001E-3</v>
      </c>
      <c r="O14" s="32">
        <v>2.79833258719E-2</v>
      </c>
      <c r="P14" s="35">
        <v>12</v>
      </c>
      <c r="Q14" s="35" t="s">
        <v>73</v>
      </c>
      <c r="R14" s="35" t="s">
        <v>44</v>
      </c>
      <c r="S14" s="36">
        <v>-1.20860112241E-2</v>
      </c>
      <c r="T14" s="36">
        <v>1.2212008292999999E-2</v>
      </c>
      <c r="U14" s="31">
        <v>12</v>
      </c>
      <c r="V14" s="31" t="s">
        <v>73</v>
      </c>
      <c r="W14" s="31" t="s">
        <v>44</v>
      </c>
      <c r="X14" s="32">
        <v>-5.4116513261400004E-3</v>
      </c>
      <c r="Y14" s="32">
        <v>1.2870333351099999E-2</v>
      </c>
      <c r="Z14" s="35">
        <v>12</v>
      </c>
      <c r="AA14" s="36" t="s">
        <v>73</v>
      </c>
      <c r="AB14" s="36" t="s">
        <v>44</v>
      </c>
      <c r="AC14" s="36">
        <v>-5.5908474166299999E-3</v>
      </c>
      <c r="AD14" s="36">
        <v>1.28770341336E-2</v>
      </c>
      <c r="AE14" s="31">
        <v>12</v>
      </c>
      <c r="AF14" s="32" t="s">
        <v>73</v>
      </c>
      <c r="AG14" s="32" t="s">
        <v>44</v>
      </c>
      <c r="AH14" s="32">
        <v>-1.9135029730099999E-2</v>
      </c>
      <c r="AI14" s="32">
        <v>1.26118406242E-2</v>
      </c>
      <c r="AJ14" s="35">
        <v>12</v>
      </c>
      <c r="AK14" s="36" t="s">
        <v>73</v>
      </c>
      <c r="AL14" s="36" t="s">
        <v>44</v>
      </c>
      <c r="AM14" s="36">
        <v>-4.7240152332199997E-2</v>
      </c>
      <c r="AN14" s="36">
        <v>1.6399416115399999E-2</v>
      </c>
      <c r="AO14" s="44">
        <v>12</v>
      </c>
      <c r="AP14" s="45" t="s">
        <v>73</v>
      </c>
      <c r="AQ14" s="45" t="s">
        <v>44</v>
      </c>
      <c r="AR14" s="45">
        <v>-5.4604391539E-2</v>
      </c>
      <c r="AS14" s="45">
        <v>1.28151373478E-2</v>
      </c>
      <c r="AT14" s="48">
        <v>12</v>
      </c>
      <c r="AU14" s="49" t="s">
        <v>73</v>
      </c>
      <c r="AV14" s="49" t="s">
        <v>44</v>
      </c>
      <c r="AW14" s="49">
        <v>-1.9688412732300001E-2</v>
      </c>
      <c r="AX14" s="49">
        <v>1.25615436619E-2</v>
      </c>
      <c r="AY14" s="44">
        <v>12</v>
      </c>
      <c r="AZ14" s="45" t="s">
        <v>73</v>
      </c>
      <c r="BA14" s="45" t="s">
        <v>44</v>
      </c>
      <c r="BB14" s="45">
        <v>-5.9495841112500003E-2</v>
      </c>
      <c r="BC14" s="45">
        <v>1.2654825674E-2</v>
      </c>
      <c r="BD14" s="49">
        <v>12</v>
      </c>
      <c r="BE14" s="49" t="s">
        <v>73</v>
      </c>
      <c r="BF14" s="48" t="s">
        <v>44</v>
      </c>
      <c r="BG14" s="49">
        <v>-1.9806967637499999E-2</v>
      </c>
      <c r="BH14" s="49">
        <v>1.25767746174E-2</v>
      </c>
      <c r="BJ14" s="45"/>
      <c r="BM14" s="45"/>
      <c r="BN14" s="49"/>
      <c r="BO14" s="49"/>
      <c r="BP14" s="49"/>
      <c r="BW14" s="1"/>
      <c r="CA14" s="1"/>
      <c r="CB14" s="1"/>
      <c r="CG14" s="1"/>
      <c r="CK14" s="1"/>
      <c r="CL14" s="1"/>
      <c r="CP14" s="1"/>
      <c r="CQ14" s="1"/>
      <c r="CU14" s="1"/>
      <c r="CV14" s="1"/>
      <c r="CZ14" s="1"/>
      <c r="DA14" s="1"/>
      <c r="DC14" s="1"/>
      <c r="DD14" s="1"/>
      <c r="DE14" s="1"/>
      <c r="DF14" s="1"/>
      <c r="DK14" s="1"/>
      <c r="DP14" s="1"/>
      <c r="DU14" s="1"/>
      <c r="DY14" s="1"/>
      <c r="DZ14" s="1"/>
      <c r="EA14" s="14"/>
      <c r="EC14" s="1"/>
      <c r="ED14" s="1"/>
      <c r="EE14" s="1"/>
      <c r="EI14" s="1"/>
      <c r="EJ14" s="1"/>
      <c r="EK14"/>
      <c r="EN14" s="1"/>
      <c r="EO14" s="1"/>
      <c r="EQ14" s="1"/>
      <c r="ER14" s="1"/>
      <c r="FK14" s="1"/>
      <c r="FL14" s="1"/>
      <c r="FM14" s="14"/>
      <c r="FP14" s="1"/>
      <c r="FR14" s="14"/>
      <c r="FU14" s="1"/>
      <c r="GK14" s="1"/>
      <c r="GN14" s="1"/>
      <c r="GP14" s="1"/>
      <c r="GU14" s="1"/>
      <c r="GZ14" s="1"/>
      <c r="HE14" s="1"/>
      <c r="HH14" s="1"/>
      <c r="HJ14" s="1"/>
      <c r="HP14" s="14"/>
      <c r="HR14" s="1"/>
    </row>
    <row r="15" spans="1:250" x14ac:dyDescent="0.2">
      <c r="B15" s="32"/>
      <c r="C15" s="32"/>
      <c r="E15" s="32"/>
      <c r="F15" s="36"/>
      <c r="K15" s="31">
        <v>101</v>
      </c>
      <c r="L15" s="31" t="s">
        <v>61</v>
      </c>
      <c r="M15" s="32" t="s">
        <v>56</v>
      </c>
      <c r="N15" s="32">
        <v>1</v>
      </c>
      <c r="O15" s="31">
        <v>0</v>
      </c>
      <c r="P15" s="35">
        <v>101</v>
      </c>
      <c r="Q15" s="35" t="s">
        <v>61</v>
      </c>
      <c r="R15" s="36" t="s">
        <v>56</v>
      </c>
      <c r="S15" s="35">
        <v>1</v>
      </c>
      <c r="T15" s="35">
        <v>0</v>
      </c>
      <c r="U15" s="31">
        <v>101</v>
      </c>
      <c r="V15" s="31" t="s">
        <v>61</v>
      </c>
      <c r="W15" s="31" t="s">
        <v>56</v>
      </c>
      <c r="X15" s="31">
        <v>1</v>
      </c>
      <c r="Y15" s="32">
        <v>0</v>
      </c>
      <c r="Z15" s="36">
        <v>15</v>
      </c>
      <c r="AA15" s="35" t="s">
        <v>88</v>
      </c>
      <c r="AB15" s="35" t="s">
        <v>44</v>
      </c>
      <c r="AC15" s="36">
        <v>-4.57113158899E-3</v>
      </c>
      <c r="AD15" s="36">
        <v>6.0087920299700002E-3</v>
      </c>
      <c r="AE15" s="31">
        <v>15</v>
      </c>
      <c r="AF15" s="31" t="s">
        <v>88</v>
      </c>
      <c r="AG15" s="31" t="s">
        <v>56</v>
      </c>
      <c r="AH15" s="32">
        <v>0</v>
      </c>
      <c r="AI15" s="32">
        <v>0</v>
      </c>
      <c r="AJ15" s="35">
        <v>15</v>
      </c>
      <c r="AK15" s="35" t="s">
        <v>88</v>
      </c>
      <c r="AL15" s="35" t="s">
        <v>56</v>
      </c>
      <c r="AM15" s="36">
        <v>0</v>
      </c>
      <c r="AN15" s="36">
        <v>0</v>
      </c>
      <c r="AO15" s="44">
        <v>15</v>
      </c>
      <c r="AP15" s="44" t="s">
        <v>88</v>
      </c>
      <c r="AQ15" s="44" t="s">
        <v>56</v>
      </c>
      <c r="AR15" s="45">
        <v>0</v>
      </c>
      <c r="AS15" s="45">
        <v>0</v>
      </c>
      <c r="AT15" s="48">
        <v>15</v>
      </c>
      <c r="AU15" s="48" t="s">
        <v>88</v>
      </c>
      <c r="AV15" s="48" t="s">
        <v>56</v>
      </c>
      <c r="AW15" s="49">
        <v>0</v>
      </c>
      <c r="AX15" s="49">
        <v>0</v>
      </c>
      <c r="AY15" s="44">
        <v>15</v>
      </c>
      <c r="AZ15" s="44" t="s">
        <v>88</v>
      </c>
      <c r="BA15" s="44" t="s">
        <v>56</v>
      </c>
      <c r="BB15" s="44">
        <v>0</v>
      </c>
      <c r="BC15" s="45">
        <v>0</v>
      </c>
      <c r="BD15" s="48">
        <v>15</v>
      </c>
      <c r="BE15" s="48" t="s">
        <v>88</v>
      </c>
      <c r="BF15" s="49" t="s">
        <v>56</v>
      </c>
      <c r="BG15" s="49">
        <v>0</v>
      </c>
      <c r="BH15" s="48">
        <v>0</v>
      </c>
      <c r="BL15" s="45"/>
      <c r="BM15" s="45"/>
      <c r="BQ15" s="49"/>
      <c r="BV15" s="1"/>
      <c r="BW15" s="1"/>
      <c r="CB15" s="1"/>
      <c r="CG15" s="1"/>
      <c r="CP15" s="1"/>
      <c r="CQ15" s="1"/>
      <c r="CU15" s="1"/>
      <c r="CV15" s="1"/>
      <c r="CZ15" s="1"/>
      <c r="DA15" s="1"/>
      <c r="DE15" s="1"/>
      <c r="DF15" s="1"/>
      <c r="DK15" s="1"/>
      <c r="DO15" s="1"/>
      <c r="DP15" s="1"/>
      <c r="DT15" s="1"/>
      <c r="DU15" s="1"/>
      <c r="DY15" s="1"/>
      <c r="DZ15" s="1"/>
      <c r="EA15" s="14"/>
      <c r="EE15" s="1"/>
      <c r="EI15" s="1"/>
      <c r="EJ15" s="1"/>
      <c r="EK15"/>
      <c r="EN15" s="1"/>
      <c r="EO15" s="1"/>
      <c r="ES15" s="1"/>
      <c r="ET15" s="1"/>
      <c r="EX15" s="1"/>
      <c r="EY15" s="1"/>
      <c r="FC15" s="1"/>
      <c r="FD15" s="1"/>
      <c r="FH15" s="1"/>
      <c r="FI15" s="1"/>
      <c r="FM15" s="1"/>
      <c r="FN15" s="1"/>
      <c r="FO15" s="14"/>
      <c r="FP15" s="1"/>
      <c r="FR15" s="1"/>
      <c r="FS15" s="1"/>
      <c r="FT15" s="14"/>
      <c r="FU15" s="1"/>
      <c r="FW15" s="1"/>
      <c r="FX15" s="1"/>
      <c r="GC15" s="1"/>
      <c r="GG15" s="1"/>
      <c r="GH15" s="1"/>
      <c r="GM15" s="1"/>
      <c r="GP15" s="1"/>
      <c r="GR15" s="1"/>
      <c r="GW15" s="1"/>
      <c r="HB15" s="1"/>
      <c r="HG15" s="1"/>
      <c r="HJ15" s="1"/>
      <c r="HL15" s="1"/>
      <c r="HR15" s="14"/>
      <c r="HT15" s="1"/>
      <c r="HZ15" s="1"/>
    </row>
    <row r="16" spans="1:250" x14ac:dyDescent="0.2">
      <c r="B16" s="32"/>
      <c r="D16" s="32"/>
      <c r="E16" s="32"/>
      <c r="G16" s="36"/>
      <c r="H16" s="36"/>
      <c r="L16" s="32"/>
      <c r="M16" s="32"/>
      <c r="O16" s="32"/>
      <c r="T16" s="36"/>
      <c r="Z16" s="36">
        <v>101</v>
      </c>
      <c r="AA16" s="35" t="s">
        <v>61</v>
      </c>
      <c r="AB16" s="35" t="s">
        <v>56</v>
      </c>
      <c r="AC16" s="35">
        <v>1</v>
      </c>
      <c r="AD16" s="36">
        <v>0</v>
      </c>
      <c r="AE16" s="31">
        <v>101</v>
      </c>
      <c r="AF16" s="31" t="s">
        <v>61</v>
      </c>
      <c r="AG16" s="31" t="s">
        <v>56</v>
      </c>
      <c r="AH16" s="31">
        <v>1</v>
      </c>
      <c r="AI16" s="32">
        <v>0</v>
      </c>
      <c r="AJ16" s="36">
        <v>16</v>
      </c>
      <c r="AK16" s="35" t="s">
        <v>91</v>
      </c>
      <c r="AL16" s="35" t="s">
        <v>44</v>
      </c>
      <c r="AM16" s="35">
        <v>0.118866877993</v>
      </c>
      <c r="AN16" s="36">
        <v>1.56208345147E-2</v>
      </c>
      <c r="AO16" s="44">
        <v>16</v>
      </c>
      <c r="AP16" s="44" t="s">
        <v>91</v>
      </c>
      <c r="AQ16" s="44" t="s">
        <v>56</v>
      </c>
      <c r="AR16" s="44">
        <v>0</v>
      </c>
      <c r="AS16" s="44">
        <v>0</v>
      </c>
      <c r="AT16" s="48">
        <v>101</v>
      </c>
      <c r="AU16" s="48" t="s">
        <v>61</v>
      </c>
      <c r="AV16" s="48" t="s">
        <v>56</v>
      </c>
      <c r="AW16" s="48">
        <v>1</v>
      </c>
      <c r="AX16" s="48">
        <v>0</v>
      </c>
      <c r="AY16" s="44">
        <v>16</v>
      </c>
      <c r="AZ16" s="44" t="s">
        <v>91</v>
      </c>
      <c r="BA16" s="45" t="s">
        <v>56</v>
      </c>
      <c r="BB16" s="44">
        <v>0</v>
      </c>
      <c r="BC16" s="45">
        <v>0</v>
      </c>
      <c r="BD16" s="49">
        <v>16</v>
      </c>
      <c r="BE16" s="49" t="s">
        <v>91</v>
      </c>
      <c r="BF16" s="48" t="s">
        <v>56</v>
      </c>
      <c r="BG16" s="49">
        <v>0</v>
      </c>
      <c r="BH16" s="49">
        <v>0</v>
      </c>
      <c r="BJ16" s="45"/>
      <c r="BK16" s="45"/>
      <c r="BS16" s="1"/>
      <c r="BW16" s="1"/>
      <c r="CA16" s="1"/>
      <c r="CG16" s="1"/>
      <c r="CK16" s="1"/>
      <c r="CL16" s="1"/>
      <c r="CV16" s="1"/>
      <c r="DA16" s="1"/>
      <c r="DF16" s="1"/>
      <c r="DH16" s="1"/>
      <c r="DI16" s="1"/>
      <c r="DO16" s="1"/>
      <c r="DP16" s="1"/>
      <c r="DT16" s="1"/>
      <c r="DU16" s="1"/>
      <c r="DY16" s="1"/>
      <c r="DZ16" s="1"/>
      <c r="EA16" s="14"/>
      <c r="EI16" s="1"/>
      <c r="EJ16" s="1"/>
      <c r="EK16"/>
      <c r="EN16" s="1"/>
      <c r="EO16" s="1"/>
      <c r="EQ16" s="1"/>
      <c r="ER16" s="1"/>
      <c r="EV16" s="1"/>
      <c r="EW16" s="1"/>
      <c r="FP16" s="1"/>
      <c r="FQ16" s="1"/>
      <c r="FR16" s="14"/>
      <c r="FU16" s="1"/>
      <c r="FV16" s="1"/>
      <c r="FW16" s="14"/>
      <c r="GA16" s="1"/>
      <c r="GE16" s="1"/>
      <c r="GF16" s="1"/>
      <c r="GK16" s="1"/>
      <c r="GO16" s="1"/>
      <c r="GP16" s="1"/>
      <c r="GS16" s="1"/>
      <c r="GU16" s="1"/>
      <c r="GZ16" s="1"/>
      <c r="HE16" s="1"/>
      <c r="HJ16" s="1"/>
      <c r="HM16" s="1"/>
      <c r="HO16" s="1"/>
      <c r="HU16" s="14"/>
      <c r="HW16" s="1"/>
    </row>
    <row r="17" spans="2:249" x14ac:dyDescent="0.2">
      <c r="B17" s="32"/>
      <c r="D17" s="32"/>
      <c r="E17" s="32"/>
      <c r="H17" s="36"/>
      <c r="I17" s="36"/>
      <c r="S17" s="36"/>
      <c r="V17" s="32"/>
      <c r="W17" s="32"/>
      <c r="Z17" s="36"/>
      <c r="AA17" s="36"/>
      <c r="AD17" s="36"/>
      <c r="AF17" s="32"/>
      <c r="AI17" s="32"/>
      <c r="AJ17" s="36">
        <v>17</v>
      </c>
      <c r="AK17" s="36" t="s">
        <v>92</v>
      </c>
      <c r="AL17" s="35" t="s">
        <v>44</v>
      </c>
      <c r="AM17" s="35">
        <v>-0.103738414008</v>
      </c>
      <c r="AN17" s="36">
        <v>1.40727368299E-2</v>
      </c>
      <c r="AO17" s="44">
        <v>17</v>
      </c>
      <c r="AP17" s="45" t="s">
        <v>92</v>
      </c>
      <c r="AQ17" s="44" t="s">
        <v>44</v>
      </c>
      <c r="AR17" s="44">
        <v>-0.119431335453</v>
      </c>
      <c r="AS17" s="45">
        <v>9.1098767416299999E-3</v>
      </c>
      <c r="AT17" s="49"/>
      <c r="AU17" s="49"/>
      <c r="AY17" s="44">
        <v>17</v>
      </c>
      <c r="AZ17" s="44" t="s">
        <v>92</v>
      </c>
      <c r="BA17" s="45" t="s">
        <v>44</v>
      </c>
      <c r="BB17" s="45">
        <v>-0.12187589045199999</v>
      </c>
      <c r="BC17" s="45">
        <v>9.1248133850999995E-3</v>
      </c>
      <c r="BD17" s="49">
        <v>17</v>
      </c>
      <c r="BE17" s="48" t="s">
        <v>92</v>
      </c>
      <c r="BF17" s="49" t="s">
        <v>56</v>
      </c>
      <c r="BG17" s="49">
        <v>0</v>
      </c>
      <c r="BH17" s="49">
        <v>0</v>
      </c>
      <c r="BJ17" s="45"/>
      <c r="BO17" s="49"/>
      <c r="BS17" s="1"/>
      <c r="BT17" s="1"/>
      <c r="BV17" s="1"/>
      <c r="BW17" s="1"/>
      <c r="BY17" s="1"/>
      <c r="CA17" s="1"/>
      <c r="CB17" s="1"/>
      <c r="CF17" s="1"/>
      <c r="CG17" s="1"/>
      <c r="CL17" s="1"/>
      <c r="CN17" s="1"/>
      <c r="CP17" s="1"/>
      <c r="CQ17" s="1"/>
      <c r="CS17" s="1"/>
      <c r="CX17" s="1"/>
      <c r="DA17" s="1"/>
      <c r="DC17" s="1"/>
      <c r="DH17" s="1"/>
      <c r="DJ17" s="1"/>
      <c r="DK17" s="1"/>
      <c r="DO17" s="1"/>
      <c r="DP17" s="1"/>
      <c r="DU17" s="1"/>
      <c r="DZ17" s="1"/>
      <c r="EA17" s="14"/>
      <c r="EB17" s="1"/>
      <c r="EC17" s="1"/>
      <c r="ED17" s="1"/>
      <c r="EE17" s="1"/>
      <c r="EI17" s="1"/>
      <c r="EJ17" s="1"/>
      <c r="EK17"/>
      <c r="EL17" s="1"/>
      <c r="EN17" s="1"/>
      <c r="EO17" s="1"/>
      <c r="EP17" s="1"/>
      <c r="EQ17" s="1"/>
      <c r="EU17" s="1"/>
      <c r="EV17" s="1"/>
      <c r="EZ17" s="1"/>
      <c r="FA17" s="1"/>
      <c r="FE17" s="1"/>
      <c r="FF17" s="1"/>
      <c r="FJ17" s="1"/>
      <c r="FK17" s="1"/>
      <c r="FO17" s="1"/>
      <c r="FP17" s="1"/>
      <c r="FT17" s="1"/>
      <c r="FU17" s="1"/>
      <c r="FV17" s="14"/>
      <c r="FW17" s="1"/>
      <c r="FY17" s="1"/>
      <c r="FZ17" s="1"/>
      <c r="GA17" s="14"/>
      <c r="GB17" s="1"/>
      <c r="GD17" s="1"/>
      <c r="GE17" s="1"/>
      <c r="GN17" s="1"/>
      <c r="GO17" s="1"/>
      <c r="GT17" s="1"/>
      <c r="GW17" s="1"/>
      <c r="GY17" s="1"/>
      <c r="HD17" s="1"/>
      <c r="HI17" s="1"/>
      <c r="HN17" s="1"/>
      <c r="HQ17" s="1"/>
      <c r="HS17" s="1"/>
      <c r="HY17" s="14"/>
      <c r="IA17" s="1"/>
    </row>
    <row r="18" spans="2:249" x14ac:dyDescent="0.2">
      <c r="B18" s="32"/>
      <c r="D18" s="32"/>
      <c r="E18" s="32"/>
      <c r="I18" s="36"/>
      <c r="J18" s="36"/>
      <c r="L18" s="32"/>
      <c r="AD18" s="36"/>
      <c r="AI18" s="32"/>
      <c r="AJ18" s="36">
        <v>18</v>
      </c>
      <c r="AK18" s="35" t="s">
        <v>93</v>
      </c>
      <c r="AL18" s="35" t="s">
        <v>44</v>
      </c>
      <c r="AM18" s="36">
        <v>-6.2030193402500003E-2</v>
      </c>
      <c r="AN18" s="36">
        <v>1.2648571006499999E-2</v>
      </c>
      <c r="AO18" s="44">
        <v>18</v>
      </c>
      <c r="AP18" s="44" t="s">
        <v>93</v>
      </c>
      <c r="AQ18" s="44" t="s">
        <v>44</v>
      </c>
      <c r="AR18" s="45">
        <v>-8.2160244831200005E-2</v>
      </c>
      <c r="AS18" s="45">
        <v>8.2978961629600004E-3</v>
      </c>
      <c r="AY18" s="44">
        <v>18</v>
      </c>
      <c r="AZ18" s="44" t="s">
        <v>93</v>
      </c>
      <c r="BA18" s="45" t="s">
        <v>44</v>
      </c>
      <c r="BB18" s="45">
        <v>-8.8543381405399996E-2</v>
      </c>
      <c r="BC18" s="45">
        <v>7.7734644484599999E-3</v>
      </c>
      <c r="BD18" s="49">
        <v>18</v>
      </c>
      <c r="BE18" s="48" t="s">
        <v>93</v>
      </c>
      <c r="BF18" s="48" t="s">
        <v>56</v>
      </c>
      <c r="BG18" s="48">
        <v>0</v>
      </c>
      <c r="BH18" s="49">
        <v>0</v>
      </c>
      <c r="BO18" s="49"/>
      <c r="BP18" s="49"/>
      <c r="BR18" s="49"/>
      <c r="BS18" s="1"/>
      <c r="BV18" s="1"/>
      <c r="BW18" s="1"/>
      <c r="CQ18" s="1"/>
      <c r="CU18" s="1"/>
      <c r="CV18" s="1"/>
      <c r="DE18" s="1"/>
      <c r="DF18" s="1"/>
      <c r="DK18" s="1"/>
      <c r="DO18" s="1"/>
      <c r="DP18" s="1"/>
      <c r="EA18" s="14"/>
      <c r="EE18" s="1"/>
      <c r="EI18" s="1"/>
      <c r="EJ18" s="1"/>
      <c r="EK18"/>
      <c r="EN18" s="1"/>
      <c r="EO18" s="1"/>
      <c r="EV18" s="1"/>
      <c r="EW18" s="1"/>
      <c r="FA18" s="1"/>
      <c r="FB18" s="1"/>
      <c r="FV18" s="1"/>
      <c r="FW18" s="14"/>
      <c r="FZ18" s="1"/>
      <c r="GA18" s="1"/>
      <c r="GB18" s="14"/>
      <c r="GF18" s="1"/>
      <c r="GK18" s="1"/>
      <c r="GP18" s="1"/>
      <c r="GU18" s="1"/>
      <c r="GX18" s="1"/>
      <c r="GZ18" s="1"/>
      <c r="HE18" s="1"/>
      <c r="HJ18" s="1"/>
      <c r="HO18" s="1"/>
      <c r="HR18" s="1"/>
      <c r="HT18" s="1"/>
      <c r="HZ18" s="14"/>
      <c r="IB18" s="1"/>
    </row>
    <row r="19" spans="2:249" x14ac:dyDescent="0.2">
      <c r="B19" s="32"/>
      <c r="E19" s="32"/>
      <c r="N19" s="32"/>
      <c r="Q19" s="36"/>
      <c r="V19" s="32"/>
      <c r="AD19" s="36"/>
      <c r="AI19" s="32"/>
      <c r="AJ19" s="36">
        <v>19</v>
      </c>
      <c r="AK19" s="35" t="s">
        <v>94</v>
      </c>
      <c r="AL19" s="35" t="s">
        <v>44</v>
      </c>
      <c r="AM19" s="36">
        <v>2.4890669243099999E-2</v>
      </c>
      <c r="AN19" s="36">
        <v>1.4682251636500001E-2</v>
      </c>
      <c r="AO19" s="45">
        <v>19</v>
      </c>
      <c r="AP19" s="44" t="s">
        <v>94</v>
      </c>
      <c r="AQ19" s="44" t="s">
        <v>56</v>
      </c>
      <c r="AR19" s="44">
        <v>0</v>
      </c>
      <c r="AS19" s="45">
        <v>0</v>
      </c>
      <c r="AT19" s="49"/>
      <c r="AX19" s="49"/>
      <c r="AY19" s="44">
        <v>19</v>
      </c>
      <c r="AZ19" s="44" t="s">
        <v>94</v>
      </c>
      <c r="BA19" s="44" t="s">
        <v>56</v>
      </c>
      <c r="BB19" s="44">
        <v>0</v>
      </c>
      <c r="BC19" s="45">
        <v>0</v>
      </c>
      <c r="BD19" s="49">
        <v>19</v>
      </c>
      <c r="BE19" s="48" t="s">
        <v>94</v>
      </c>
      <c r="BF19" s="48" t="s">
        <v>56</v>
      </c>
      <c r="BG19" s="48">
        <v>0</v>
      </c>
      <c r="BH19" s="49">
        <v>0</v>
      </c>
      <c r="BI19" s="45"/>
      <c r="BN19" s="49"/>
      <c r="BR19" s="49"/>
      <c r="BS19" s="1"/>
      <c r="BW19" s="1"/>
      <c r="BX19" s="1"/>
      <c r="CG19" s="1"/>
      <c r="CH19" s="1"/>
      <c r="CV19" s="1"/>
      <c r="CZ19" s="1"/>
      <c r="DA19" s="1"/>
      <c r="DF19" s="1"/>
      <c r="DK19" s="1"/>
      <c r="DO19" s="1"/>
      <c r="DP19" s="1"/>
      <c r="DT19" s="1"/>
      <c r="DU19" s="1"/>
      <c r="DY19" s="1"/>
      <c r="DZ19" s="1"/>
      <c r="EA19" s="14"/>
      <c r="EB19" s="1"/>
      <c r="EI19" s="1"/>
      <c r="EJ19" s="1"/>
      <c r="EK19"/>
      <c r="EL19" s="1"/>
      <c r="EN19" s="1"/>
      <c r="EO19" s="1"/>
      <c r="EP19" s="1"/>
      <c r="EU19" s="1"/>
      <c r="EZ19" s="1"/>
      <c r="FI19" s="1"/>
      <c r="FJ19" s="1"/>
      <c r="FZ19" s="14"/>
      <c r="GC19" s="1"/>
      <c r="GD19" s="1"/>
      <c r="GE19" s="14"/>
      <c r="GI19" s="1"/>
      <c r="GN19" s="1"/>
      <c r="GR19" s="1"/>
      <c r="GS19" s="1"/>
      <c r="GX19" s="1"/>
      <c r="HA19" s="1"/>
      <c r="HC19" s="1"/>
      <c r="HH19" s="1"/>
      <c r="HM19" s="1"/>
      <c r="HR19" s="1"/>
      <c r="HU19" s="1"/>
      <c r="HW19" s="1"/>
      <c r="IC19" s="14"/>
      <c r="IE19" s="1"/>
    </row>
    <row r="20" spans="2:249" x14ac:dyDescent="0.2">
      <c r="B20" s="32"/>
      <c r="D20" s="32"/>
      <c r="AJ20" s="36">
        <v>101</v>
      </c>
      <c r="AK20" s="35" t="s">
        <v>61</v>
      </c>
      <c r="AL20" s="35" t="s">
        <v>56</v>
      </c>
      <c r="AM20" s="35">
        <v>1</v>
      </c>
      <c r="AN20" s="36">
        <v>0</v>
      </c>
      <c r="AO20" s="44">
        <v>101</v>
      </c>
      <c r="AP20" s="44" t="s">
        <v>61</v>
      </c>
      <c r="AQ20" s="44" t="s">
        <v>56</v>
      </c>
      <c r="AR20" s="44">
        <v>1</v>
      </c>
      <c r="AS20" s="45">
        <v>0</v>
      </c>
      <c r="AY20" s="44">
        <v>101</v>
      </c>
      <c r="AZ20" s="44" t="s">
        <v>61</v>
      </c>
      <c r="BA20" s="44" t="s">
        <v>56</v>
      </c>
      <c r="BB20" s="44">
        <v>1</v>
      </c>
      <c r="BC20" s="45">
        <v>0</v>
      </c>
      <c r="BD20" s="49">
        <v>20</v>
      </c>
      <c r="BE20" s="48" t="s">
        <v>105</v>
      </c>
      <c r="BF20" s="48" t="s">
        <v>44</v>
      </c>
      <c r="BG20" s="49">
        <v>-1.8820303815600001E-2</v>
      </c>
      <c r="BH20" s="49">
        <v>9.8859937644400001E-3</v>
      </c>
      <c r="BL20" s="45"/>
      <c r="BR20" s="49"/>
      <c r="BS20" s="1"/>
      <c r="BV20" s="1"/>
      <c r="BW20" s="1"/>
      <c r="CG20" s="1"/>
      <c r="DA20" s="1"/>
      <c r="DU20" s="1"/>
      <c r="DZ20" s="1"/>
      <c r="EI20" s="1"/>
      <c r="EJ20" s="1"/>
      <c r="EK20"/>
      <c r="EN20" s="1"/>
      <c r="EO20" s="1"/>
      <c r="FZ20" s="14"/>
      <c r="GD20" s="1"/>
      <c r="GE20" s="14"/>
      <c r="GN20" s="1"/>
      <c r="GS20" s="1"/>
      <c r="GX20" s="1"/>
      <c r="HA20" s="1"/>
      <c r="HH20" s="1"/>
      <c r="HR20" s="1"/>
      <c r="HU20" s="1"/>
      <c r="HW20" s="1"/>
      <c r="IC20" s="14"/>
      <c r="IE20" s="1"/>
    </row>
    <row r="21" spans="2:249" x14ac:dyDescent="0.2">
      <c r="E21" s="32"/>
      <c r="J21" s="36"/>
      <c r="Q21" s="36"/>
      <c r="AJ21" s="36"/>
      <c r="AO21" s="45"/>
      <c r="AS21" s="45"/>
      <c r="AT21" s="49"/>
      <c r="BC21" s="45"/>
      <c r="BD21" s="49">
        <v>21</v>
      </c>
      <c r="BE21" s="48" t="s">
        <v>106</v>
      </c>
      <c r="BF21" s="48" t="s">
        <v>56</v>
      </c>
      <c r="BG21" s="48">
        <v>0</v>
      </c>
      <c r="BH21" s="48">
        <v>0</v>
      </c>
      <c r="BI21" s="45"/>
      <c r="BM21" s="45"/>
      <c r="BN21" s="49"/>
      <c r="BR21" s="49"/>
      <c r="BS21" s="1"/>
      <c r="BV21" s="1"/>
      <c r="BW21" s="1"/>
      <c r="BX21" s="1"/>
      <c r="CG21" s="1"/>
      <c r="DO21" s="1"/>
      <c r="DP21" s="1"/>
      <c r="EA21" s="1"/>
      <c r="EJ21" s="1"/>
      <c r="EK21"/>
      <c r="EL21" s="1"/>
      <c r="EO21" s="1"/>
      <c r="FD21" s="1"/>
      <c r="FI21" s="1"/>
      <c r="FJ21" s="1"/>
      <c r="FS21" s="1"/>
      <c r="FZ21" s="14"/>
      <c r="GE21" s="14"/>
      <c r="GN21" s="1"/>
      <c r="GS21" s="1"/>
      <c r="HA21" s="1"/>
      <c r="HU21" s="1"/>
      <c r="IC21" s="14"/>
      <c r="IE21" s="1"/>
    </row>
    <row r="22" spans="2:249" x14ac:dyDescent="0.2">
      <c r="Q22" s="36"/>
      <c r="AP22" s="45"/>
      <c r="AU22" s="49"/>
      <c r="BD22" s="48">
        <v>22</v>
      </c>
      <c r="BE22" s="49" t="s">
        <v>107</v>
      </c>
      <c r="BF22" s="48" t="s">
        <v>56</v>
      </c>
      <c r="BG22" s="48">
        <v>0</v>
      </c>
      <c r="BH22" s="48">
        <v>0</v>
      </c>
      <c r="BJ22" s="45"/>
      <c r="BM22" s="45"/>
      <c r="BO22" s="49"/>
      <c r="BR22" s="49"/>
      <c r="BS22" s="1"/>
      <c r="BT22" s="1"/>
      <c r="BW22" s="1"/>
      <c r="CF22" s="1"/>
      <c r="CG22" s="1"/>
      <c r="DP22" s="1"/>
      <c r="EK22"/>
      <c r="EQ22" s="1"/>
      <c r="GA22" s="14"/>
      <c r="GF22" s="14"/>
      <c r="HB22" s="1"/>
      <c r="HV22" s="1"/>
      <c r="IC22" s="1"/>
      <c r="ID22" s="14"/>
      <c r="IE22" s="1"/>
      <c r="IF22" s="1"/>
      <c r="IG22" s="1"/>
      <c r="IH22" s="1"/>
      <c r="IM22" s="1"/>
    </row>
    <row r="23" spans="2:249" x14ac:dyDescent="0.2">
      <c r="E23" s="32"/>
      <c r="J23" s="36"/>
      <c r="N23" s="32"/>
      <c r="R23" s="36"/>
      <c r="AB23" s="36"/>
      <c r="AL23" s="36"/>
      <c r="AV23" s="49"/>
      <c r="AY23" s="45"/>
      <c r="BC23" s="45"/>
      <c r="BD23" s="49">
        <v>101</v>
      </c>
      <c r="BE23" s="48" t="s">
        <v>61</v>
      </c>
      <c r="BF23" s="48" t="s">
        <v>56</v>
      </c>
      <c r="BG23" s="48">
        <v>1</v>
      </c>
      <c r="BH23" s="48">
        <v>0</v>
      </c>
      <c r="BL23" s="45"/>
      <c r="BM23" s="45"/>
      <c r="BT23" s="1"/>
      <c r="BU23" s="1"/>
      <c r="BV23" s="1"/>
      <c r="BW23" s="1"/>
      <c r="CF23" s="1"/>
      <c r="CG23" s="1"/>
      <c r="CJ23" s="1"/>
      <c r="CO23" s="1"/>
      <c r="DR23" s="1"/>
      <c r="DS23" s="1"/>
      <c r="DW23" s="1"/>
      <c r="DX23" s="1"/>
      <c r="EI23" s="1"/>
      <c r="EJ23" s="1"/>
      <c r="EK23"/>
      <c r="EL23" s="1"/>
      <c r="EN23" s="1"/>
      <c r="EO23" s="1"/>
      <c r="ER23" s="1"/>
      <c r="FF23" s="1"/>
      <c r="FP23" s="1"/>
      <c r="FU23" s="1"/>
      <c r="GB23" s="14"/>
      <c r="GC23" s="1"/>
      <c r="GE23" s="1"/>
      <c r="GF23" s="1"/>
      <c r="GG23" s="14"/>
      <c r="GH23" s="1"/>
      <c r="GT23" s="1"/>
      <c r="GU23" s="1"/>
      <c r="HC23" s="1"/>
      <c r="HW23" s="1"/>
      <c r="ID23" s="1"/>
      <c r="IE23" s="14"/>
      <c r="IF23" s="1"/>
      <c r="IG23" s="1"/>
      <c r="IH23" s="1"/>
      <c r="II23" s="1"/>
      <c r="IN23" s="1"/>
    </row>
    <row r="24" spans="2:249" x14ac:dyDescent="0.2">
      <c r="S24" s="36"/>
      <c r="X24" s="32"/>
      <c r="AR24" s="45"/>
      <c r="BA24" s="45"/>
      <c r="BB24" s="45"/>
      <c r="BC24" s="45"/>
      <c r="BD24" s="49"/>
      <c r="BG24" s="49"/>
      <c r="BL24" s="45"/>
      <c r="BS24" s="1"/>
      <c r="BU24" s="1"/>
      <c r="BV24" s="1"/>
      <c r="BW24" s="1"/>
      <c r="CD24" s="1"/>
      <c r="CG24" s="1"/>
      <c r="CJ24" s="1"/>
      <c r="CK24" s="1"/>
      <c r="CP24" s="1"/>
      <c r="DO24" s="1"/>
      <c r="DP24" s="1"/>
      <c r="DU24" s="1"/>
      <c r="DZ24" s="1"/>
      <c r="ED24" s="1"/>
      <c r="EJ24" s="1"/>
      <c r="EK24"/>
      <c r="EO24" s="1"/>
      <c r="ES24" s="1"/>
      <c r="EX24" s="1"/>
      <c r="GC24" s="14"/>
      <c r="GH24" s="14"/>
      <c r="HD24" s="1"/>
      <c r="HX24" s="1"/>
      <c r="IF24" s="14"/>
      <c r="IH24" s="1"/>
    </row>
    <row r="25" spans="2:249" x14ac:dyDescent="0.2">
      <c r="E25" s="32"/>
      <c r="J25" s="36"/>
      <c r="N25" s="32"/>
      <c r="S25" s="36"/>
      <c r="X25" s="32"/>
      <c r="AW25" s="49"/>
      <c r="AY25" s="45"/>
      <c r="AZ25" s="45"/>
      <c r="BS25" s="1"/>
      <c r="BU25" s="1"/>
      <c r="BV25" s="1"/>
      <c r="BW25" s="1"/>
      <c r="CF25" s="1"/>
      <c r="CG25" s="1"/>
      <c r="CJ25" s="1"/>
      <c r="CK25" s="1"/>
      <c r="DI25" s="1"/>
      <c r="DN25" s="1"/>
      <c r="DO25" s="1"/>
      <c r="DP25" s="1"/>
      <c r="DS25" s="1"/>
      <c r="DT25" s="1"/>
      <c r="DU25" s="1"/>
      <c r="DY25" s="1"/>
      <c r="DZ25" s="1"/>
      <c r="ED25" s="1"/>
      <c r="EJ25" s="1"/>
      <c r="EK25"/>
      <c r="ER25" s="1"/>
      <c r="EX25" s="1"/>
      <c r="FC25" s="1"/>
      <c r="FH25" s="1"/>
      <c r="FL25" s="1"/>
      <c r="GC25" s="14"/>
      <c r="GD25" s="1"/>
      <c r="GF25" s="1"/>
      <c r="GG25" s="1"/>
      <c r="GH25" s="14"/>
      <c r="GI25" s="1"/>
      <c r="GU25" s="1"/>
      <c r="GV25" s="1"/>
      <c r="HD25" s="1"/>
      <c r="HX25" s="1"/>
      <c r="IE25" s="1"/>
      <c r="IF25" s="14"/>
      <c r="IG25" s="1"/>
      <c r="IH25" s="1"/>
      <c r="II25" s="1"/>
      <c r="IJ25" s="1"/>
      <c r="IO25" s="1"/>
    </row>
    <row r="26" spans="2:249" x14ac:dyDescent="0.2">
      <c r="E26" s="32"/>
      <c r="J26" s="36"/>
      <c r="N26" s="32"/>
      <c r="X26" s="32"/>
      <c r="AC26" s="36"/>
      <c r="CF26" s="1"/>
      <c r="CG26" s="1"/>
      <c r="DO26" s="1"/>
      <c r="DP26" s="1"/>
      <c r="DT26" s="1"/>
      <c r="DU26" s="1"/>
      <c r="DY26" s="1"/>
      <c r="DZ26" s="1"/>
      <c r="EF26" s="26"/>
      <c r="FC26" s="1"/>
      <c r="FH26" s="1"/>
      <c r="GB26" s="1"/>
      <c r="GC26" s="14"/>
      <c r="GH26" s="14"/>
      <c r="HD26" s="1"/>
      <c r="HF26" s="1"/>
      <c r="HP26" s="1"/>
      <c r="HX26" s="1"/>
      <c r="IE26" s="1"/>
      <c r="IF26" s="14"/>
      <c r="IG26" s="1"/>
      <c r="IH26" s="1"/>
      <c r="II26" s="1"/>
      <c r="IJ26" s="1"/>
      <c r="IO26" s="1"/>
    </row>
    <row r="27" spans="2:249" x14ac:dyDescent="0.2">
      <c r="D27" s="32"/>
      <c r="E27" s="32"/>
      <c r="J27" s="36"/>
      <c r="N27" s="32"/>
      <c r="S27" s="36"/>
      <c r="X27" s="32"/>
      <c r="AC27" s="36"/>
      <c r="BL27" s="45"/>
      <c r="BQ27" s="49"/>
      <c r="BW27" s="1"/>
      <c r="CF27" s="1"/>
      <c r="CG27" s="1"/>
      <c r="CP27" s="1"/>
      <c r="CU27" s="1"/>
      <c r="DD27" s="1"/>
      <c r="DN27" s="1"/>
      <c r="DO27" s="1"/>
      <c r="DP27" s="1"/>
      <c r="DS27" s="1"/>
      <c r="DT27" s="1"/>
      <c r="DU27" s="1"/>
      <c r="DY27" s="1"/>
      <c r="DZ27" s="1"/>
      <c r="EC27" s="1"/>
      <c r="EH27" s="1"/>
      <c r="EI27" s="1"/>
      <c r="EJ27" s="1"/>
      <c r="EM27" s="1"/>
      <c r="EN27" s="1"/>
      <c r="EO27" s="1"/>
      <c r="EW27" s="1"/>
      <c r="EX27" s="1"/>
      <c r="GC27" s="14"/>
      <c r="GD27" s="1"/>
      <c r="GF27" s="1"/>
      <c r="GG27" s="1"/>
      <c r="GH27" s="14"/>
      <c r="GI27" s="1"/>
      <c r="GK27" s="1"/>
      <c r="GL27" s="1"/>
      <c r="GQ27" s="1"/>
      <c r="GU27" s="1"/>
      <c r="GV27" s="1"/>
      <c r="HA27" s="1"/>
      <c r="HD27" s="1"/>
      <c r="HK27" s="1"/>
      <c r="HU27" s="1"/>
      <c r="HX27" s="1"/>
      <c r="HZ27" s="1"/>
      <c r="IF27" s="14"/>
      <c r="IH27" s="1"/>
    </row>
    <row r="28" spans="2:249" x14ac:dyDescent="0.2">
      <c r="D28" s="32"/>
      <c r="BV28" s="1"/>
      <c r="BW28" s="1"/>
      <c r="CF28" s="1"/>
      <c r="CG28" s="1"/>
      <c r="DO28" s="1"/>
      <c r="DP28" s="1"/>
      <c r="DU28" s="1"/>
      <c r="DZ28" s="1"/>
      <c r="EJ28" s="1"/>
      <c r="EO28" s="1"/>
      <c r="EW28" s="1"/>
      <c r="GD28" s="14"/>
      <c r="GG28" s="1"/>
      <c r="GH28" s="1"/>
      <c r="GI28" s="14"/>
      <c r="HE28" s="1"/>
      <c r="HY28" s="1"/>
      <c r="IG28" s="14"/>
      <c r="II28" s="1"/>
    </row>
    <row r="29" spans="2:249" x14ac:dyDescent="0.2">
      <c r="E29" s="32"/>
      <c r="J29" s="36"/>
      <c r="O29" s="32"/>
      <c r="T29" s="36"/>
      <c r="Y29" s="32"/>
      <c r="AD29" s="36"/>
      <c r="AI29" s="32"/>
      <c r="AN29" s="36"/>
      <c r="AS29" s="45"/>
      <c r="BM29" s="45"/>
      <c r="BR29" s="49"/>
      <c r="BW29" s="1"/>
      <c r="CG29" s="1"/>
      <c r="CQ29" s="1"/>
      <c r="CV29" s="1"/>
      <c r="DA29" s="1"/>
      <c r="DO29" s="1"/>
      <c r="DP29" s="1"/>
      <c r="DT29" s="1"/>
      <c r="DU29" s="1"/>
      <c r="DY29" s="1"/>
      <c r="DZ29" s="1"/>
      <c r="EH29" s="1"/>
      <c r="EI29" s="1"/>
      <c r="EJ29" s="1"/>
      <c r="EM29" s="1"/>
      <c r="EN29" s="1"/>
      <c r="EO29" s="1"/>
      <c r="EV29" s="1"/>
      <c r="EW29" s="1"/>
      <c r="FD29" s="1"/>
      <c r="GC29" s="1"/>
      <c r="GD29" s="14"/>
      <c r="GE29" s="1"/>
      <c r="GG29" s="1"/>
      <c r="GH29" s="1"/>
      <c r="GI29" s="14"/>
      <c r="GJ29" s="1"/>
      <c r="GV29" s="1"/>
      <c r="GW29" s="1"/>
      <c r="HY29" s="1"/>
      <c r="IG29" s="14"/>
      <c r="II29" s="1"/>
    </row>
    <row r="30" spans="2:249" x14ac:dyDescent="0.2">
      <c r="Y30" s="32"/>
      <c r="AD30" s="36"/>
      <c r="AI30" s="32"/>
      <c r="CF30" s="1"/>
      <c r="CG30" s="1"/>
      <c r="DP30" s="1"/>
      <c r="DT30" s="1"/>
      <c r="DU30" s="1"/>
      <c r="DY30" s="1"/>
      <c r="DZ30" s="1"/>
      <c r="EI30" s="1"/>
      <c r="EJ30" s="1"/>
      <c r="EN30" s="1"/>
      <c r="EO30" s="1"/>
      <c r="EV30" s="1"/>
      <c r="EW30" s="1"/>
      <c r="GF30" s="1"/>
      <c r="GG30" s="1"/>
      <c r="IG30" s="14"/>
      <c r="II30" s="1"/>
    </row>
    <row r="31" spans="2:249" x14ac:dyDescent="0.2">
      <c r="E31" s="32"/>
      <c r="J31" s="36"/>
      <c r="O31" s="32"/>
      <c r="T31" s="36"/>
      <c r="Y31" s="32"/>
      <c r="AD31" s="36"/>
      <c r="AI31" s="32"/>
      <c r="AN31" s="36"/>
      <c r="AS31" s="45"/>
      <c r="AX31" s="49"/>
      <c r="BC31" s="45"/>
      <c r="BH31" s="49"/>
      <c r="BM31" s="45"/>
      <c r="BR31" s="49"/>
      <c r="BW31" s="1"/>
      <c r="CG31" s="1"/>
      <c r="CL31" s="1"/>
      <c r="CQ31" s="1"/>
      <c r="CU31" s="1"/>
      <c r="CV31" s="1"/>
      <c r="DA31" s="1"/>
      <c r="DF31" s="1"/>
      <c r="DP31" s="1"/>
      <c r="DT31" s="1"/>
      <c r="DU31" s="1"/>
      <c r="DY31" s="1"/>
      <c r="DZ31" s="1"/>
      <c r="EI31" s="1"/>
      <c r="EJ31" s="1"/>
      <c r="EN31" s="1"/>
      <c r="EO31" s="1"/>
      <c r="EW31" s="1"/>
      <c r="FI31" s="1"/>
      <c r="FX31" s="1"/>
      <c r="GD31" s="1"/>
      <c r="GE31" s="1"/>
      <c r="GF31" s="1"/>
      <c r="GG31" s="1"/>
      <c r="GH31" s="1"/>
      <c r="GW31" s="1"/>
      <c r="IG31" s="14"/>
      <c r="II31" s="1"/>
    </row>
    <row r="32" spans="2:249" x14ac:dyDescent="0.2">
      <c r="CG32" s="1"/>
      <c r="DP32" s="1"/>
      <c r="DT32" s="1"/>
      <c r="DU32" s="1"/>
      <c r="DY32" s="1"/>
      <c r="DZ32" s="1"/>
      <c r="EI32" s="1"/>
      <c r="EJ32" s="1"/>
      <c r="EN32" s="1"/>
      <c r="EO32" s="1"/>
      <c r="EV32" s="1"/>
      <c r="EW32" s="1"/>
      <c r="GC32" s="1"/>
      <c r="IG32" s="14"/>
      <c r="II32" s="1"/>
    </row>
    <row r="33" spans="5:250" x14ac:dyDescent="0.2">
      <c r="E33" s="32"/>
      <c r="J33" s="36"/>
      <c r="O33" s="32"/>
      <c r="S33" s="36"/>
      <c r="T33" s="36"/>
      <c r="Y33" s="32"/>
      <c r="AD33" s="36"/>
      <c r="AI33" s="32"/>
      <c r="AN33" s="36"/>
      <c r="AS33" s="45"/>
      <c r="AX33" s="49"/>
      <c r="BC33" s="45"/>
      <c r="BH33" s="49"/>
      <c r="BM33" s="45"/>
      <c r="BQ33" s="49"/>
      <c r="BR33" s="49"/>
      <c r="BV33" s="1"/>
      <c r="BW33" s="1"/>
      <c r="CB33" s="1"/>
      <c r="CG33" s="1"/>
      <c r="CL33" s="1"/>
      <c r="CQ33" s="1"/>
      <c r="CV33" s="1"/>
      <c r="CZ33" s="1"/>
      <c r="DA33" s="1"/>
      <c r="DO33" s="1"/>
      <c r="DP33" s="1"/>
      <c r="DU33" s="1"/>
      <c r="DZ33" s="1"/>
      <c r="EG33" s="1"/>
      <c r="EI33" s="1"/>
      <c r="EJ33" s="1"/>
      <c r="EL33" s="1"/>
      <c r="EN33" s="1"/>
      <c r="EO33" s="1"/>
      <c r="EV33" s="1"/>
      <c r="EW33" s="1"/>
      <c r="EX33" s="1"/>
      <c r="GV33" s="1"/>
      <c r="GW33" s="1"/>
      <c r="IG33" s="14"/>
      <c r="II33" s="1"/>
    </row>
    <row r="34" spans="5:250" x14ac:dyDescent="0.2">
      <c r="S34" s="36"/>
      <c r="AN34" s="36"/>
      <c r="CV34" s="1"/>
      <c r="DA34" s="1"/>
      <c r="DF34" s="1"/>
      <c r="DK34" s="1"/>
      <c r="DO34" s="1"/>
      <c r="DP34" s="1"/>
      <c r="DU34" s="1"/>
      <c r="DY34" s="1"/>
      <c r="DZ34" s="1"/>
      <c r="EI34" s="1"/>
      <c r="EJ34" s="1"/>
      <c r="EN34" s="1"/>
      <c r="EO34" s="1"/>
      <c r="EV34" s="1"/>
      <c r="EW34" s="1"/>
      <c r="IG34" s="14"/>
      <c r="II34" s="1"/>
    </row>
    <row r="35" spans="5:250" x14ac:dyDescent="0.2">
      <c r="O35" s="32"/>
      <c r="S35" s="36"/>
      <c r="T35" s="36"/>
      <c r="Y35" s="32"/>
      <c r="AD35" s="36"/>
      <c r="AI35" s="32"/>
      <c r="AN35" s="36"/>
      <c r="AS35" s="45"/>
      <c r="AX35" s="49"/>
      <c r="BC35" s="45"/>
      <c r="BH35" s="49"/>
      <c r="BM35" s="45"/>
      <c r="BR35" s="49"/>
      <c r="BW35" s="1"/>
      <c r="CB35" s="1"/>
      <c r="CG35" s="1"/>
      <c r="CK35" s="1"/>
      <c r="CL35" s="1"/>
      <c r="CQ35" s="1"/>
      <c r="CV35" s="1"/>
      <c r="DA35" s="1"/>
      <c r="DF35" s="1"/>
      <c r="DK35" s="1"/>
      <c r="DO35" s="1"/>
      <c r="DP35" s="1"/>
      <c r="DU35" s="1"/>
      <c r="DY35" s="1"/>
      <c r="DZ35" s="1"/>
      <c r="EG35" s="1"/>
      <c r="EI35" s="1"/>
      <c r="EJ35" s="1"/>
      <c r="EL35" s="1"/>
      <c r="EN35" s="1"/>
      <c r="EO35" s="1"/>
      <c r="ET35" s="1"/>
      <c r="EV35" s="1"/>
      <c r="EW35" s="1"/>
      <c r="EX35" s="1"/>
      <c r="FC35" s="1"/>
      <c r="FN35" s="1"/>
      <c r="IF35" s="1"/>
      <c r="IG35" s="14"/>
      <c r="IH35" s="1"/>
      <c r="II35" s="1"/>
      <c r="IJ35" s="1"/>
      <c r="IK35" s="1"/>
      <c r="IP35" s="1"/>
    </row>
    <row r="36" spans="5:250" x14ac:dyDescent="0.2">
      <c r="AX36" s="49"/>
      <c r="BC36" s="45"/>
      <c r="CG36" s="1"/>
      <c r="DO36" s="1"/>
      <c r="DP36" s="1"/>
      <c r="DT36" s="1"/>
      <c r="DU36" s="1"/>
      <c r="DY36" s="1"/>
      <c r="DZ36" s="1"/>
      <c r="EI36" s="23"/>
      <c r="EJ36" s="1"/>
      <c r="EO36" s="1"/>
      <c r="ET36" s="1"/>
      <c r="EW36" s="1"/>
      <c r="FH36" s="1"/>
      <c r="IG36" s="14"/>
      <c r="II36" s="1"/>
    </row>
    <row r="37" spans="5:250" x14ac:dyDescent="0.2">
      <c r="I37" s="36"/>
      <c r="N37" s="32"/>
      <c r="Y37" s="32"/>
      <c r="AD37" s="36"/>
      <c r="AI37" s="32"/>
      <c r="AN37" s="36"/>
      <c r="AS37" s="45"/>
      <c r="AX37" s="49"/>
      <c r="BC37" s="45"/>
      <c r="BH37" s="49"/>
      <c r="BM37" s="45"/>
      <c r="BR37" s="49"/>
      <c r="BW37" s="1"/>
      <c r="CB37" s="1"/>
      <c r="CG37" s="1"/>
      <c r="CL37" s="1"/>
      <c r="CQ37" s="1"/>
      <c r="CV37" s="1"/>
      <c r="DA37" s="1"/>
      <c r="DK37" s="1"/>
      <c r="DO37" s="1"/>
      <c r="DP37" s="1"/>
      <c r="DT37" s="1"/>
      <c r="DU37" s="1"/>
      <c r="DY37" s="1"/>
      <c r="DZ37" s="1"/>
      <c r="EE37" s="1"/>
      <c r="EG37" s="1"/>
      <c r="EH37" s="1"/>
      <c r="EI37" s="1"/>
      <c r="EJ37" s="1"/>
      <c r="EL37" s="23"/>
      <c r="EM37" s="1"/>
      <c r="EN37" s="1"/>
      <c r="EO37" s="1"/>
      <c r="ET37" s="1"/>
      <c r="EW37" s="1"/>
      <c r="GW37" s="1"/>
      <c r="IE37" s="1"/>
      <c r="IG37" s="14"/>
      <c r="II37" s="1"/>
      <c r="IJ37" s="1"/>
      <c r="IO37" s="1"/>
    </row>
    <row r="38" spans="5:250" x14ac:dyDescent="0.2">
      <c r="CF38" s="1"/>
      <c r="CG38" s="1"/>
      <c r="CL38" s="1"/>
      <c r="DU38" s="1"/>
      <c r="DZ38" s="1"/>
      <c r="EE38" s="1"/>
      <c r="EH38" s="1"/>
      <c r="EI38" s="1"/>
      <c r="EJ38" s="1"/>
      <c r="EL38" s="1"/>
      <c r="EM38" s="1"/>
      <c r="EN38" s="1"/>
      <c r="EO38" s="1"/>
      <c r="EV38" s="1"/>
      <c r="EW38" s="1"/>
      <c r="GC38" s="1"/>
    </row>
    <row r="39" spans="5:250" x14ac:dyDescent="0.2">
      <c r="AD39" s="36"/>
      <c r="AI39" s="32"/>
      <c r="AN39" s="36"/>
      <c r="AS39" s="45"/>
      <c r="AX39" s="49"/>
      <c r="BC39" s="45"/>
      <c r="BH39" s="49"/>
      <c r="BM39" s="45"/>
      <c r="BR39" s="49"/>
      <c r="BW39" s="1"/>
      <c r="CB39" s="1"/>
      <c r="CF39" s="1"/>
      <c r="CG39" s="1"/>
      <c r="CK39" s="1"/>
      <c r="CL39" s="1"/>
      <c r="CQ39" s="1"/>
      <c r="CV39" s="1"/>
      <c r="DA39" s="1"/>
      <c r="DF39" s="1"/>
      <c r="DO39" s="1"/>
      <c r="DP39" s="1"/>
      <c r="EE39" s="1"/>
      <c r="EI39" s="1"/>
      <c r="EJ39" s="1"/>
      <c r="EN39" s="1"/>
      <c r="EO39" s="1"/>
      <c r="EV39" s="1"/>
      <c r="EW39" s="1"/>
      <c r="FD39" s="1"/>
    </row>
    <row r="40" spans="5:250" x14ac:dyDescent="0.2">
      <c r="CD40" s="1"/>
      <c r="CG40" s="1"/>
      <c r="CK40" s="1"/>
      <c r="CL40" s="1"/>
      <c r="DP40" s="1"/>
      <c r="DT40" s="1"/>
      <c r="DU40" s="1"/>
      <c r="DY40" s="1"/>
      <c r="DZ40" s="1"/>
      <c r="EG40" s="1"/>
      <c r="EH40" s="1"/>
      <c r="EI40" s="1"/>
      <c r="EJ40" s="1"/>
      <c r="EL40" s="1"/>
      <c r="EM40" s="1"/>
      <c r="EN40" s="1"/>
      <c r="EO40" s="1"/>
      <c r="EV40" s="1"/>
      <c r="EW40" s="1"/>
    </row>
    <row r="41" spans="5:250" x14ac:dyDescent="0.2">
      <c r="AI41" s="32"/>
      <c r="AN41" s="36"/>
      <c r="AS41" s="45"/>
      <c r="AX41" s="49"/>
      <c r="BC41" s="45"/>
      <c r="BH41" s="49"/>
      <c r="BW41" s="1"/>
      <c r="CF41" s="1"/>
      <c r="CG41" s="1"/>
      <c r="CL41" s="1"/>
      <c r="DA41" s="1"/>
      <c r="DF41" s="1"/>
      <c r="DK41" s="1"/>
      <c r="DU41" s="1"/>
      <c r="DZ41" s="1"/>
      <c r="EG41" s="1"/>
      <c r="EI41" s="1"/>
      <c r="EJ41" s="1"/>
      <c r="EL41" s="1"/>
      <c r="EN41" s="1"/>
      <c r="EO41" s="1"/>
      <c r="ET41" s="1"/>
      <c r="EV41" s="1"/>
      <c r="EW41" s="1"/>
    </row>
    <row r="42" spans="5:250" x14ac:dyDescent="0.2">
      <c r="CF42" s="1"/>
      <c r="CG42" s="1"/>
      <c r="CK42" s="1"/>
      <c r="CL42" s="1"/>
      <c r="EI42" s="1"/>
      <c r="EJ42" s="1"/>
      <c r="EN42" s="1"/>
      <c r="EO42" s="1"/>
      <c r="EV42" s="1"/>
      <c r="EW42" s="1"/>
    </row>
    <row r="43" spans="5:250" x14ac:dyDescent="0.2">
      <c r="CF43" s="1"/>
      <c r="CG43" s="1"/>
      <c r="CK43" s="1"/>
      <c r="CL43" s="1"/>
      <c r="DK43" s="1"/>
      <c r="DZ43" s="1"/>
      <c r="EE43" s="1"/>
      <c r="EI43" s="1"/>
      <c r="EJ43" s="1"/>
      <c r="EN43" s="1"/>
      <c r="EO43" s="1"/>
      <c r="ET43" s="1"/>
      <c r="EV43" s="1"/>
      <c r="EW43" s="1"/>
      <c r="EY43" s="1"/>
      <c r="GQ43" s="1"/>
      <c r="GR43" s="1"/>
    </row>
    <row r="44" spans="5:250" x14ac:dyDescent="0.2">
      <c r="X44" s="32"/>
      <c r="CF44" s="1"/>
      <c r="CG44" s="1"/>
      <c r="CK44" s="1"/>
      <c r="CL44" s="1"/>
      <c r="EI44" s="1"/>
      <c r="EJ44" s="1"/>
      <c r="EN44" s="1"/>
      <c r="EO44" s="1"/>
      <c r="EV44" s="1"/>
      <c r="EW44" s="1"/>
    </row>
    <row r="45" spans="5:250" x14ac:dyDescent="0.2">
      <c r="CG45" s="1"/>
      <c r="CK45" s="1"/>
      <c r="CL45" s="1"/>
      <c r="EE45" s="1"/>
      <c r="EJ45" s="1"/>
      <c r="EO45" s="1"/>
      <c r="ET45" s="1"/>
      <c r="EW45" s="1"/>
      <c r="EY45" s="1"/>
      <c r="FD45" s="1"/>
      <c r="GQ45" s="1"/>
      <c r="GR45" s="1"/>
    </row>
    <row r="46" spans="5:250" x14ac:dyDescent="0.2">
      <c r="CF46" s="1"/>
      <c r="CG46" s="1"/>
      <c r="CL46" s="1"/>
      <c r="EL46" s="1"/>
    </row>
    <row r="47" spans="5:250" x14ac:dyDescent="0.2">
      <c r="O47" s="32"/>
      <c r="T47" s="36"/>
      <c r="CG47" s="1"/>
      <c r="DK47" s="1"/>
      <c r="DP47" s="1"/>
      <c r="DU47" s="1"/>
      <c r="DZ47" s="1"/>
      <c r="EE47" s="1"/>
      <c r="EI47" s="1"/>
      <c r="EJ47" s="1"/>
      <c r="EN47" s="1"/>
      <c r="EO47" s="1"/>
      <c r="ET47" s="1"/>
      <c r="EV47" s="1"/>
      <c r="EW47" s="1"/>
      <c r="FD47" s="1"/>
      <c r="FI47" s="1"/>
      <c r="FS47" s="1"/>
      <c r="GQ47" s="1"/>
      <c r="GR47" s="1"/>
    </row>
    <row r="48" spans="5:250" x14ac:dyDescent="0.2">
      <c r="CG48" s="1"/>
      <c r="EI48" s="1"/>
      <c r="EJ48" s="1"/>
      <c r="EO48" s="1"/>
      <c r="EW48" s="1"/>
    </row>
    <row r="49" spans="4:205" x14ac:dyDescent="0.2">
      <c r="Y49" s="32"/>
      <c r="CG49" s="1"/>
      <c r="DP49" s="1"/>
      <c r="DU49" s="1"/>
      <c r="DZ49" s="1"/>
      <c r="EE49" s="1"/>
      <c r="EI49" s="1"/>
      <c r="EJ49" s="1"/>
      <c r="EM49" s="1"/>
      <c r="EY49" s="1"/>
      <c r="FI49" s="1"/>
      <c r="FS49" s="1"/>
      <c r="GQ49" s="1"/>
      <c r="GR49" s="1"/>
    </row>
    <row r="50" spans="4:205" x14ac:dyDescent="0.2">
      <c r="D50" s="32"/>
      <c r="CL50" s="1"/>
      <c r="DP50" s="1"/>
    </row>
    <row r="51" spans="4:205" x14ac:dyDescent="0.2">
      <c r="I51" s="36"/>
      <c r="N51" s="32"/>
      <c r="S51" s="36"/>
      <c r="AC51" s="36"/>
      <c r="AD51" s="36"/>
      <c r="BM51" s="45"/>
      <c r="BR51" s="49"/>
      <c r="CB51" s="1"/>
      <c r="CL51" s="1"/>
      <c r="CQ51" s="1"/>
      <c r="CV51" s="1"/>
      <c r="DA51" s="1"/>
      <c r="DF51" s="1"/>
      <c r="DK51" s="1"/>
      <c r="EF51" s="26"/>
      <c r="EN51" s="25"/>
      <c r="EO51" s="25"/>
      <c r="FD51" s="1"/>
      <c r="FN51" s="1"/>
      <c r="GQ51" s="1"/>
      <c r="GR51" s="1"/>
    </row>
    <row r="52" spans="4:205" x14ac:dyDescent="0.2">
      <c r="X52" s="32"/>
      <c r="BW52" s="1"/>
      <c r="CB52" s="1"/>
      <c r="CG52" s="1"/>
      <c r="EH52" s="1"/>
      <c r="EI52" s="25"/>
      <c r="EJ52" s="25"/>
      <c r="EM52" s="1"/>
      <c r="EN52" s="25"/>
      <c r="EO52" s="25"/>
    </row>
    <row r="53" spans="4:205" x14ac:dyDescent="0.2">
      <c r="I53" s="36"/>
      <c r="N53" s="32"/>
      <c r="AC53" s="36"/>
      <c r="AI53" s="32"/>
      <c r="AN53" s="36"/>
      <c r="AS53" s="45"/>
      <c r="AX53" s="49"/>
      <c r="BC53" s="45"/>
      <c r="BH53" s="49"/>
      <c r="BW53" s="1"/>
      <c r="CG53" s="1"/>
      <c r="DA53" s="1"/>
      <c r="DF53" s="1"/>
      <c r="DP53" s="1"/>
      <c r="DU53" s="1"/>
      <c r="DZ53" s="1"/>
      <c r="EI53" s="25"/>
      <c r="EJ53" s="25"/>
      <c r="EN53" s="25"/>
      <c r="EO53" s="25"/>
      <c r="ET53" s="1"/>
      <c r="EY53" s="1"/>
      <c r="FI53" s="1"/>
      <c r="FN53" s="1"/>
      <c r="FS53" s="1"/>
      <c r="GC53" s="1"/>
      <c r="GQ53" s="1"/>
    </row>
    <row r="54" spans="4:205" x14ac:dyDescent="0.2">
      <c r="D54" s="32"/>
      <c r="X54" s="32"/>
      <c r="CL54" s="1"/>
      <c r="CQ54" s="1"/>
      <c r="CU54" s="1"/>
      <c r="CV54" s="1"/>
      <c r="CZ54" s="1"/>
      <c r="DA54" s="1"/>
      <c r="DF54" s="1"/>
      <c r="DJ54" s="1"/>
      <c r="DK54" s="1"/>
      <c r="EH54" s="1"/>
      <c r="EI54" s="25"/>
      <c r="EJ54" s="25"/>
      <c r="EM54" s="1"/>
      <c r="EN54" s="25"/>
      <c r="EO54" s="25"/>
      <c r="ET54" s="1"/>
    </row>
    <row r="55" spans="4:205" x14ac:dyDescent="0.2">
      <c r="BV55" s="1"/>
      <c r="BW55" s="1"/>
      <c r="CA55" s="1"/>
      <c r="CB55" s="1"/>
      <c r="CF55" s="1"/>
      <c r="CG55" s="1"/>
      <c r="CL55" s="1"/>
      <c r="DP55" s="1"/>
      <c r="DU55" s="1"/>
      <c r="EE55" s="1"/>
      <c r="EI55" s="25"/>
      <c r="EJ55" s="25"/>
      <c r="EN55" s="25"/>
      <c r="EO55" s="25"/>
      <c r="ET55" s="1"/>
      <c r="EY55" s="1"/>
      <c r="FD55" s="1"/>
      <c r="FX55" s="1"/>
      <c r="GW55" s="1"/>
    </row>
    <row r="56" spans="4:205" x14ac:dyDescent="0.2">
      <c r="D56" s="32"/>
      <c r="CU56" s="1"/>
      <c r="CZ56" s="1"/>
      <c r="EI56" s="25"/>
      <c r="EJ56" s="25"/>
      <c r="EN56" s="25"/>
      <c r="EO56" s="25"/>
      <c r="ET56" s="1"/>
      <c r="FD56" s="1"/>
      <c r="FI56" s="1"/>
    </row>
    <row r="57" spans="4:205" x14ac:dyDescent="0.2">
      <c r="CA57" s="1"/>
      <c r="CF57" s="1"/>
      <c r="CK57" s="1"/>
      <c r="CL57" s="1"/>
      <c r="CP57" s="1"/>
      <c r="CQ57" s="1"/>
      <c r="EE57" s="1"/>
      <c r="EI57" s="25"/>
      <c r="EJ57" s="25"/>
      <c r="EN57" s="25"/>
      <c r="EO57" s="25"/>
      <c r="EY57" s="1"/>
      <c r="FD57" s="1"/>
      <c r="FI57" s="1"/>
      <c r="FN57" s="1"/>
      <c r="FX57" s="1"/>
      <c r="GD57" s="1"/>
      <c r="GE57" s="1"/>
      <c r="GF57" s="1"/>
      <c r="GG57" s="1"/>
      <c r="GH57" s="1"/>
      <c r="GQ57" s="1"/>
    </row>
    <row r="58" spans="4:205" x14ac:dyDescent="0.2">
      <c r="CK58" s="1"/>
      <c r="CL58" s="1"/>
      <c r="DU58" s="1"/>
      <c r="DZ58" s="1"/>
      <c r="EG58" s="1"/>
      <c r="EI58" s="25"/>
      <c r="EJ58" s="25"/>
      <c r="EL58" s="1"/>
      <c r="EN58" s="25"/>
      <c r="EO58" s="25"/>
      <c r="FD58" s="1"/>
      <c r="FH58" s="1"/>
      <c r="FI58" s="1"/>
    </row>
    <row r="59" spans="4:205" x14ac:dyDescent="0.2">
      <c r="CK59" s="1"/>
      <c r="CP59" s="1"/>
      <c r="DK59" s="1"/>
      <c r="DP59" s="1"/>
      <c r="DU59" s="1"/>
      <c r="EI59" s="25"/>
      <c r="EJ59" s="25"/>
      <c r="EN59" s="25"/>
      <c r="EO59" s="25"/>
      <c r="ET59" s="1"/>
      <c r="FI59" s="1"/>
      <c r="FS59" s="1"/>
      <c r="GW59" s="1"/>
    </row>
    <row r="60" spans="4:205" x14ac:dyDescent="0.2">
      <c r="CK60" s="1"/>
      <c r="DT60" s="1"/>
      <c r="DY60" s="1"/>
      <c r="EG60" s="1"/>
      <c r="EI60" s="25"/>
      <c r="EJ60" s="25"/>
      <c r="EL60" s="1"/>
      <c r="EN60" s="25"/>
      <c r="EO60" s="25"/>
    </row>
    <row r="61" spans="4:205" x14ac:dyDescent="0.2">
      <c r="CU61" s="1"/>
      <c r="CZ61" s="1"/>
      <c r="DU61" s="1"/>
      <c r="DZ61" s="1"/>
      <c r="EE61" s="1"/>
      <c r="EI61" s="25"/>
      <c r="EJ61" s="25"/>
      <c r="EN61" s="25"/>
      <c r="EO61" s="25"/>
      <c r="FN61" s="1"/>
      <c r="FX61" s="1"/>
      <c r="GD61" s="1"/>
      <c r="GE61" s="1"/>
      <c r="GF61" s="1"/>
      <c r="GG61" s="1"/>
      <c r="GH61" s="1"/>
      <c r="GQ61" s="1"/>
    </row>
    <row r="62" spans="4:205" x14ac:dyDescent="0.2">
      <c r="CA62" s="1"/>
      <c r="CF62" s="1"/>
      <c r="EG62" s="1"/>
      <c r="EH62" s="1"/>
      <c r="EI62" s="25"/>
      <c r="EJ62" s="25"/>
      <c r="EL62" s="23"/>
      <c r="EM62" s="1"/>
      <c r="EN62" s="25"/>
      <c r="EO62" s="25"/>
    </row>
    <row r="63" spans="4:205" x14ac:dyDescent="0.2">
      <c r="EH63" s="1"/>
      <c r="EI63" s="25"/>
      <c r="EJ63" s="25"/>
      <c r="EL63" s="1"/>
      <c r="EM63" s="1"/>
      <c r="EN63" s="25"/>
      <c r="EO63" s="25"/>
      <c r="FN63" s="1"/>
      <c r="GQ63" s="1"/>
    </row>
    <row r="64" spans="4:205" x14ac:dyDescent="0.2">
      <c r="CK64" s="1"/>
      <c r="CP64" s="1"/>
      <c r="EI64" s="25"/>
      <c r="EJ64" s="25"/>
      <c r="EN64" s="25"/>
      <c r="EO64" s="25"/>
    </row>
    <row r="65" spans="4:205" x14ac:dyDescent="0.2">
      <c r="CK65" s="1"/>
      <c r="DZ65" s="1"/>
      <c r="EG65" s="1"/>
      <c r="EH65" s="1"/>
      <c r="EI65" s="25"/>
      <c r="EJ65" s="25"/>
      <c r="EL65" s="1"/>
      <c r="EM65" s="1"/>
      <c r="EN65" s="25"/>
      <c r="EO65" s="25"/>
      <c r="ET65" s="1"/>
      <c r="GQ65" s="1"/>
    </row>
    <row r="66" spans="4:205" x14ac:dyDescent="0.2">
      <c r="I66" s="36"/>
      <c r="S66" s="36"/>
      <c r="DO66" s="1"/>
      <c r="EG66" s="1"/>
      <c r="EI66" s="25"/>
      <c r="EJ66" s="25"/>
      <c r="EL66" s="1"/>
      <c r="EN66" s="25"/>
      <c r="EO66" s="25"/>
    </row>
    <row r="67" spans="4:205" x14ac:dyDescent="0.2">
      <c r="X67" s="32"/>
      <c r="CU67" s="1"/>
      <c r="CZ67" s="1"/>
      <c r="DE67" s="1"/>
      <c r="DJ67" s="1"/>
      <c r="EI67" s="25"/>
      <c r="EJ67" s="25"/>
      <c r="EN67" s="25"/>
      <c r="EO67" s="25"/>
      <c r="EY67" s="1"/>
      <c r="GW67" s="1"/>
    </row>
    <row r="68" spans="4:205" x14ac:dyDescent="0.2">
      <c r="CA68" s="1"/>
      <c r="CF68" s="1"/>
      <c r="EI68" s="25"/>
      <c r="EJ68" s="25"/>
      <c r="EN68" s="25"/>
      <c r="EO68" s="25"/>
    </row>
    <row r="69" spans="4:205" x14ac:dyDescent="0.2">
      <c r="D69" s="32"/>
      <c r="EI69" s="25"/>
      <c r="EJ69" s="25"/>
      <c r="EN69" s="25"/>
      <c r="EO69" s="25"/>
      <c r="FD69" s="1"/>
    </row>
    <row r="70" spans="4:205" x14ac:dyDescent="0.2">
      <c r="CK70" s="1"/>
      <c r="CP70" s="1"/>
      <c r="EI70" s="25"/>
      <c r="EJ70" s="25"/>
      <c r="EN70" s="25"/>
      <c r="EO70" s="25"/>
    </row>
    <row r="71" spans="4:205" x14ac:dyDescent="0.2">
      <c r="CK71" s="1"/>
      <c r="DP71" s="1"/>
      <c r="DU71" s="1"/>
      <c r="EI71" s="25"/>
      <c r="EJ71" s="25"/>
      <c r="EL71" s="1"/>
      <c r="EN71" s="25"/>
      <c r="EO71" s="25"/>
      <c r="FI71" s="1"/>
    </row>
    <row r="72" spans="4:205" x14ac:dyDescent="0.2">
      <c r="EI72" s="25"/>
      <c r="EJ72" s="25"/>
      <c r="EN72" s="25"/>
      <c r="EO72" s="25"/>
    </row>
    <row r="73" spans="4:205" x14ac:dyDescent="0.2">
      <c r="EI73" s="25"/>
      <c r="EJ73" s="25"/>
      <c r="EN73" s="25"/>
      <c r="EO73" s="25"/>
      <c r="EY73" s="1"/>
    </row>
    <row r="74" spans="4:205" x14ac:dyDescent="0.2">
      <c r="DP74" s="1"/>
      <c r="EI74" s="25"/>
      <c r="EJ74" s="25"/>
      <c r="EM74" s="1"/>
      <c r="EN74" s="25"/>
      <c r="EO74" s="25"/>
    </row>
    <row r="75" spans="4:205" x14ac:dyDescent="0.2">
      <c r="CV75" s="1"/>
      <c r="DA75" s="1"/>
      <c r="DF75" s="1"/>
      <c r="DK75" s="1"/>
      <c r="EO75" s="1"/>
      <c r="FD75" s="1"/>
      <c r="FN75" s="1"/>
    </row>
    <row r="76" spans="4:205" x14ac:dyDescent="0.2">
      <c r="CB76" s="1"/>
      <c r="CG76" s="1"/>
      <c r="ET76" s="1"/>
    </row>
    <row r="77" spans="4:205" x14ac:dyDescent="0.2">
      <c r="CA77" s="1"/>
      <c r="CF77" s="1"/>
      <c r="ET77" s="1"/>
      <c r="FI77" s="1"/>
      <c r="FS77" s="1"/>
      <c r="GC77" s="1"/>
      <c r="GW77" s="1"/>
    </row>
    <row r="78" spans="4:205" x14ac:dyDescent="0.2">
      <c r="CL78" s="1"/>
      <c r="CQ78" s="1"/>
      <c r="EE78" s="1"/>
      <c r="EJ78" s="1"/>
      <c r="EY78" s="1"/>
    </row>
    <row r="79" spans="4:205" x14ac:dyDescent="0.2">
      <c r="CK79" s="1"/>
      <c r="CL79" s="1"/>
      <c r="CP79" s="1"/>
      <c r="FD79" s="1"/>
      <c r="FI79" s="1"/>
      <c r="FS79" s="1"/>
      <c r="FX79" s="1"/>
      <c r="GC79" s="1"/>
      <c r="GD79" s="1"/>
      <c r="GE79" s="1"/>
      <c r="GF79" s="1"/>
      <c r="GG79" s="1"/>
      <c r="GH79" s="1"/>
    </row>
    <row r="80" spans="4:205" x14ac:dyDescent="0.2">
      <c r="CK80" s="1"/>
      <c r="FH80" s="1"/>
    </row>
    <row r="81" spans="125:205" x14ac:dyDescent="0.2">
      <c r="FN81" s="1"/>
      <c r="GV81" s="1"/>
    </row>
    <row r="82" spans="125:205" x14ac:dyDescent="0.2">
      <c r="DU82" s="1"/>
      <c r="DZ82" s="1"/>
    </row>
    <row r="83" spans="125:205" x14ac:dyDescent="0.2">
      <c r="GC83" s="1"/>
      <c r="GV83" s="1"/>
      <c r="GW83" s="1"/>
    </row>
    <row r="85" spans="125:205" x14ac:dyDescent="0.2">
      <c r="FX85" s="1"/>
      <c r="GD85" s="1"/>
      <c r="GE85" s="1"/>
      <c r="GF85" s="1"/>
      <c r="GG85" s="1"/>
      <c r="GH85" s="1"/>
      <c r="GV85" s="1"/>
      <c r="GW85" s="1"/>
    </row>
    <row r="87" spans="125:205" x14ac:dyDescent="0.2">
      <c r="FS87" s="1"/>
      <c r="GW87" s="1"/>
    </row>
    <row r="97" spans="1:204" x14ac:dyDescent="0.2">
      <c r="GV97" s="1"/>
    </row>
    <row r="101" spans="1:204" x14ac:dyDescent="0.2">
      <c r="GC101" s="1"/>
    </row>
    <row r="105" spans="1:204" x14ac:dyDescent="0.2">
      <c r="A105" s="31" t="s">
        <v>12</v>
      </c>
      <c r="B105" s="31" t="s">
        <v>12</v>
      </c>
      <c r="C105" s="31" t="s">
        <v>12</v>
      </c>
      <c r="D105" s="31" t="s">
        <v>12</v>
      </c>
      <c r="E105" s="31" t="s">
        <v>12</v>
      </c>
    </row>
    <row r="107" spans="1:204" x14ac:dyDescent="0.2">
      <c r="A107" s="31" t="s">
        <v>12</v>
      </c>
      <c r="B107" s="31" t="s">
        <v>12</v>
      </c>
      <c r="C107" s="31" t="s">
        <v>12</v>
      </c>
      <c r="D107" s="31" t="s">
        <v>12</v>
      </c>
      <c r="E107" s="31" t="s">
        <v>12</v>
      </c>
      <c r="GC107" s="1"/>
    </row>
    <row r="109" spans="1:204" x14ac:dyDescent="0.2">
      <c r="A109" s="31" t="s">
        <v>12</v>
      </c>
      <c r="B109" s="31" t="s">
        <v>12</v>
      </c>
      <c r="C109" s="31" t="s">
        <v>12</v>
      </c>
      <c r="D109" s="31" t="s">
        <v>12</v>
      </c>
      <c r="E109" s="31" t="s">
        <v>12</v>
      </c>
    </row>
    <row r="111" spans="1:204" x14ac:dyDescent="0.2">
      <c r="A111" s="31" t="s">
        <v>12</v>
      </c>
      <c r="B111" s="31" t="s">
        <v>12</v>
      </c>
      <c r="C111" s="31" t="s">
        <v>12</v>
      </c>
      <c r="D111" s="31" t="s">
        <v>12</v>
      </c>
      <c r="E111" s="31" t="s">
        <v>12</v>
      </c>
    </row>
    <row r="113" spans="1:205" x14ac:dyDescent="0.2">
      <c r="A113" s="31" t="s">
        <v>12</v>
      </c>
      <c r="B113" s="31" t="s">
        <v>12</v>
      </c>
      <c r="C113" s="31" t="s">
        <v>12</v>
      </c>
      <c r="D113" s="31" t="s">
        <v>12</v>
      </c>
      <c r="E113" s="31" t="s">
        <v>12</v>
      </c>
      <c r="GV113" s="1"/>
      <c r="GW113" s="1"/>
    </row>
    <row r="115" spans="1:205" x14ac:dyDescent="0.2">
      <c r="A115" s="31" t="s">
        <v>12</v>
      </c>
      <c r="B115" s="31" t="s">
        <v>12</v>
      </c>
      <c r="C115" s="31" t="s">
        <v>12</v>
      </c>
      <c r="D115" s="31" t="s">
        <v>12</v>
      </c>
      <c r="E115" s="31" t="s">
        <v>12</v>
      </c>
      <c r="GV115" s="1"/>
      <c r="GW115" s="1"/>
    </row>
    <row r="117" spans="1:205" x14ac:dyDescent="0.2">
      <c r="A117" s="31" t="s">
        <v>12</v>
      </c>
      <c r="B117" s="31" t="s">
        <v>12</v>
      </c>
      <c r="C117" s="31" t="s">
        <v>12</v>
      </c>
      <c r="D117" s="31" t="s">
        <v>12</v>
      </c>
      <c r="E117" s="31" t="s">
        <v>12</v>
      </c>
      <c r="GV117" s="1"/>
      <c r="GW117" s="1"/>
    </row>
    <row r="119" spans="1:205" x14ac:dyDescent="0.2">
      <c r="A119" s="31" t="s">
        <v>12</v>
      </c>
      <c r="B119" s="31" t="s">
        <v>12</v>
      </c>
      <c r="C119" s="31" t="s">
        <v>12</v>
      </c>
      <c r="D119" s="31" t="s">
        <v>12</v>
      </c>
      <c r="E119" s="31" t="s">
        <v>12</v>
      </c>
      <c r="GV119" s="1"/>
      <c r="GW119" s="1"/>
    </row>
    <row r="121" spans="1:205" x14ac:dyDescent="0.2">
      <c r="A121" s="31" t="s">
        <v>12</v>
      </c>
      <c r="B121" s="31" t="s">
        <v>12</v>
      </c>
      <c r="C121" s="31" t="s">
        <v>12</v>
      </c>
      <c r="D121" s="31" t="s">
        <v>12</v>
      </c>
      <c r="E121" s="31" t="s">
        <v>12</v>
      </c>
      <c r="GV121" s="1"/>
      <c r="GW121" s="1"/>
    </row>
    <row r="123" spans="1:205" x14ac:dyDescent="0.2">
      <c r="A123" s="31" t="s">
        <v>12</v>
      </c>
      <c r="B123" s="31" t="s">
        <v>12</v>
      </c>
      <c r="C123" s="31" t="s">
        <v>12</v>
      </c>
      <c r="D123" s="31" t="s">
        <v>12</v>
      </c>
      <c r="E123" s="31" t="s">
        <v>12</v>
      </c>
      <c r="GV123" s="1"/>
    </row>
    <row r="125" spans="1:205" x14ac:dyDescent="0.2">
      <c r="A125" s="31" t="s">
        <v>12</v>
      </c>
      <c r="B125" s="31" t="s">
        <v>12</v>
      </c>
      <c r="C125" s="31" t="s">
        <v>12</v>
      </c>
      <c r="D125" s="31" t="s">
        <v>12</v>
      </c>
      <c r="E125" s="31" t="s">
        <v>12</v>
      </c>
    </row>
    <row r="127" spans="1:205" x14ac:dyDescent="0.2">
      <c r="A127" s="31" t="s">
        <v>12</v>
      </c>
      <c r="B127" s="31" t="s">
        <v>12</v>
      </c>
      <c r="C127" s="31" t="s">
        <v>12</v>
      </c>
      <c r="D127" s="31" t="s">
        <v>12</v>
      </c>
      <c r="E127" s="31" t="s">
        <v>12</v>
      </c>
    </row>
    <row r="129" spans="1:204" x14ac:dyDescent="0.2">
      <c r="A129" s="31" t="s">
        <v>12</v>
      </c>
      <c r="B129" s="31" t="s">
        <v>12</v>
      </c>
      <c r="C129" s="31" t="s">
        <v>12</v>
      </c>
      <c r="D129" s="31" t="s">
        <v>12</v>
      </c>
      <c r="E129" s="31" t="s">
        <v>12</v>
      </c>
    </row>
    <row r="131" spans="1:204" x14ac:dyDescent="0.2">
      <c r="A131" s="31" t="s">
        <v>12</v>
      </c>
      <c r="B131" s="31" t="s">
        <v>12</v>
      </c>
      <c r="C131" s="31" t="s">
        <v>12</v>
      </c>
      <c r="D131" s="31" t="s">
        <v>12</v>
      </c>
      <c r="E131" s="31" t="s">
        <v>12</v>
      </c>
      <c r="GV131" s="1"/>
    </row>
    <row r="133" spans="1:204" x14ac:dyDescent="0.2">
      <c r="A133" s="31" t="s">
        <v>12</v>
      </c>
      <c r="B133" s="31" t="s">
        <v>12</v>
      </c>
      <c r="C133" s="31" t="s">
        <v>12</v>
      </c>
      <c r="D133" s="31" t="s">
        <v>12</v>
      </c>
      <c r="E133" s="31" t="s">
        <v>12</v>
      </c>
      <c r="GV133" s="1"/>
    </row>
    <row r="135" spans="1:204" x14ac:dyDescent="0.2">
      <c r="A135" s="31" t="s">
        <v>12</v>
      </c>
      <c r="B135" s="31" t="s">
        <v>12</v>
      </c>
      <c r="C135" s="31" t="s">
        <v>12</v>
      </c>
      <c r="D135" s="31" t="s">
        <v>12</v>
      </c>
      <c r="E135" s="31" t="s">
        <v>12</v>
      </c>
      <c r="GV135" s="1"/>
    </row>
    <row r="137" spans="1:204" x14ac:dyDescent="0.2">
      <c r="A137" s="31" t="s">
        <v>12</v>
      </c>
      <c r="B137" s="31" t="s">
        <v>12</v>
      </c>
      <c r="C137" s="31" t="s">
        <v>12</v>
      </c>
      <c r="D137" s="31" t="s">
        <v>12</v>
      </c>
      <c r="E137" s="31" t="s">
        <v>12</v>
      </c>
    </row>
    <row r="139" spans="1:204" x14ac:dyDescent="0.2">
      <c r="A139" s="31" t="s">
        <v>12</v>
      </c>
      <c r="B139" s="31" t="s">
        <v>12</v>
      </c>
      <c r="C139" s="31" t="s">
        <v>12</v>
      </c>
      <c r="D139" s="31" t="s">
        <v>12</v>
      </c>
      <c r="E139" s="31" t="s">
        <v>12</v>
      </c>
    </row>
    <row r="141" spans="1:204" x14ac:dyDescent="0.2">
      <c r="A141" s="31" t="s">
        <v>12</v>
      </c>
      <c r="B141" s="31" t="s">
        <v>12</v>
      </c>
      <c r="C141" s="31" t="s">
        <v>12</v>
      </c>
      <c r="D141" s="31" t="s">
        <v>12</v>
      </c>
      <c r="E141" s="31" t="s">
        <v>12</v>
      </c>
      <c r="GV141" s="1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raw</vt:lpstr>
      <vt:lpstr>summary!Print_Area</vt:lpstr>
      <vt:lpstr>summary!Print_Titles</vt:lpstr>
    </vt:vector>
  </TitlesOfParts>
  <Company>PB Consult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Alogit summary template</dc:title>
  <dc:creator>Andrew Stryker</dc:creator>
  <cp:lastModifiedBy>Joel Freedman</cp:lastModifiedBy>
  <cp:lastPrinted>2004-12-21T01:08:23Z</cp:lastPrinted>
  <dcterms:created xsi:type="dcterms:W3CDTF">2004-05-24T18:26:15Z</dcterms:created>
  <dcterms:modified xsi:type="dcterms:W3CDTF">2021-11-16T01:46:03Z</dcterms:modified>
</cp:coreProperties>
</file>